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P26/"/>
    </mc:Choice>
  </mc:AlternateContent>
  <xr:revisionPtr revIDLastSave="140" documentId="8_{75E1BFFE-C3C2-4BD5-BA71-E1633FE193DE}" xr6:coauthVersionLast="47" xr6:coauthVersionMax="47" xr10:uidLastSave="{062F61BD-8D84-423C-ACED-DBE70B21CF2A}"/>
  <bookViews>
    <workbookView xWindow="-110" yWindow="-110" windowWidth="19420" windowHeight="115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List!$A$1:$K$598</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30" i="2" l="1"/>
  <c r="D56" i="2"/>
  <c r="G152" i="2"/>
  <c r="G480" i="2"/>
  <c r="H490" i="2"/>
  <c r="BD745" i="3"/>
  <c r="BR745" i="3" s="1"/>
  <c r="BD746" i="3"/>
  <c r="BR746" i="3" s="1"/>
  <c r="BD747" i="3"/>
  <c r="BR747" i="3" s="1"/>
  <c r="AZ747" i="3" s="1"/>
  <c r="R748" i="2" s="1"/>
  <c r="BD748" i="3"/>
  <c r="BR748" i="3" s="1"/>
  <c r="BD749" i="3"/>
  <c r="BR749" i="3" s="1"/>
  <c r="AT749" i="3" s="1"/>
  <c r="L750" i="2" s="1"/>
  <c r="BD750" i="3"/>
  <c r="BR750" i="3" s="1"/>
  <c r="BD751" i="3"/>
  <c r="BR751" i="3" s="1"/>
  <c r="BD752" i="3"/>
  <c r="BR752" i="3" s="1"/>
  <c r="AU752" i="3" s="1"/>
  <c r="M753" i="2" s="1"/>
  <c r="BD753" i="3"/>
  <c r="BR753" i="3" s="1"/>
  <c r="AT753" i="3" s="1"/>
  <c r="BD754" i="3"/>
  <c r="BR754" i="3" s="1"/>
  <c r="BD755" i="3"/>
  <c r="BR755" i="3" s="1"/>
  <c r="BD756" i="3"/>
  <c r="BR756" i="3" s="1"/>
  <c r="BD757" i="3"/>
  <c r="BR757" i="3" s="1"/>
  <c r="BD758" i="3"/>
  <c r="BR758" i="3" s="1"/>
  <c r="BD759" i="3"/>
  <c r="BR759" i="3" s="1"/>
  <c r="AV759" i="3" s="1"/>
  <c r="N760" i="2" s="1"/>
  <c r="BS736" i="3"/>
  <c r="AY736" i="3" s="1"/>
  <c r="Q737" i="2" s="1"/>
  <c r="BT736" i="3"/>
  <c r="BU736" i="3" s="1"/>
  <c r="BX736" i="3" s="1"/>
  <c r="BS737" i="3"/>
  <c r="AY737" i="3" s="1"/>
  <c r="Q738" i="2" s="1"/>
  <c r="BT737" i="3"/>
  <c r="BU737" i="3" s="1"/>
  <c r="BX737" i="3" s="1"/>
  <c r="BS738" i="3"/>
  <c r="AY738" i="3" s="1"/>
  <c r="Q739" i="2" s="1"/>
  <c r="BT738" i="3"/>
  <c r="BU738" i="3" s="1"/>
  <c r="BX738" i="3" s="1"/>
  <c r="BS739" i="3"/>
  <c r="AY739" i="3" s="1"/>
  <c r="Q740" i="2" s="1"/>
  <c r="BT739" i="3"/>
  <c r="BV739" i="3" s="1"/>
  <c r="BY739" i="3" s="1"/>
  <c r="J740" i="2" s="1"/>
  <c r="BS740" i="3"/>
  <c r="AY740" i="3" s="1"/>
  <c r="Q741" i="2" s="1"/>
  <c r="BT740" i="3"/>
  <c r="BU740" i="3" s="1"/>
  <c r="BX740" i="3" s="1"/>
  <c r="BS741" i="3"/>
  <c r="AY741" i="3" s="1"/>
  <c r="Q742" i="2" s="1"/>
  <c r="BT741" i="3"/>
  <c r="BU741" i="3" s="1"/>
  <c r="BX741" i="3" s="1"/>
  <c r="BS742" i="3"/>
  <c r="AY742" i="3" s="1"/>
  <c r="Q743" i="2" s="1"/>
  <c r="BT742" i="3"/>
  <c r="BU742" i="3" s="1"/>
  <c r="BX742" i="3" s="1"/>
  <c r="BS743" i="3"/>
  <c r="AY743" i="3" s="1"/>
  <c r="Q744" i="2" s="1"/>
  <c r="BT743" i="3"/>
  <c r="BV743" i="3" s="1"/>
  <c r="BY743" i="3" s="1"/>
  <c r="J744" i="2" s="1"/>
  <c r="BS744" i="3"/>
  <c r="AY744" i="3" s="1"/>
  <c r="Q745" i="2" s="1"/>
  <c r="BT744" i="3"/>
  <c r="BU744" i="3" s="1"/>
  <c r="BX744" i="3" s="1"/>
  <c r="BS745" i="3"/>
  <c r="AY745" i="3" s="1"/>
  <c r="Q746" i="2" s="1"/>
  <c r="BT745" i="3"/>
  <c r="BU745" i="3" s="1"/>
  <c r="BX745" i="3" s="1"/>
  <c r="BS746" i="3"/>
  <c r="AY746" i="3" s="1"/>
  <c r="Q747" i="2" s="1"/>
  <c r="BT746" i="3"/>
  <c r="BU746" i="3" s="1"/>
  <c r="BX746" i="3" s="1"/>
  <c r="BS747" i="3"/>
  <c r="AY747" i="3" s="1"/>
  <c r="Q748" i="2" s="1"/>
  <c r="BT747" i="3"/>
  <c r="BV747" i="3" s="1"/>
  <c r="BY747" i="3" s="1"/>
  <c r="J748" i="2" s="1"/>
  <c r="BS748" i="3"/>
  <c r="AY748" i="3" s="1"/>
  <c r="Q749" i="2" s="1"/>
  <c r="BT748" i="3"/>
  <c r="BU748" i="3" s="1"/>
  <c r="BX748" i="3" s="1"/>
  <c r="BS749" i="3"/>
  <c r="AY749" i="3" s="1"/>
  <c r="Q750" i="2" s="1"/>
  <c r="BT749" i="3"/>
  <c r="BU749" i="3" s="1"/>
  <c r="BX749" i="3" s="1"/>
  <c r="BS750" i="3"/>
  <c r="AY750" i="3" s="1"/>
  <c r="Q751" i="2" s="1"/>
  <c r="BT750" i="3"/>
  <c r="BU750" i="3" s="1"/>
  <c r="BX750" i="3" s="1"/>
  <c r="BS751" i="3"/>
  <c r="AY751" i="3" s="1"/>
  <c r="Q752" i="2" s="1"/>
  <c r="BT751" i="3"/>
  <c r="BV751" i="3" s="1"/>
  <c r="BY751" i="3" s="1"/>
  <c r="J752" i="2" s="1"/>
  <c r="BS752" i="3"/>
  <c r="AY752" i="3" s="1"/>
  <c r="Q753" i="2" s="1"/>
  <c r="BT752" i="3"/>
  <c r="BU752" i="3" s="1"/>
  <c r="BX752" i="3" s="1"/>
  <c r="BS753" i="3"/>
  <c r="AY753" i="3" s="1"/>
  <c r="Q754" i="2" s="1"/>
  <c r="BT753" i="3"/>
  <c r="BU753" i="3" s="1"/>
  <c r="BX753" i="3" s="1"/>
  <c r="BS754" i="3"/>
  <c r="AY754" i="3" s="1"/>
  <c r="Q755" i="2" s="1"/>
  <c r="BT754" i="3"/>
  <c r="BU754" i="3" s="1"/>
  <c r="BX754" i="3" s="1"/>
  <c r="BS755" i="3"/>
  <c r="AY755" i="3" s="1"/>
  <c r="Q756" i="2" s="1"/>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S759" i="3"/>
  <c r="AY759" i="3" s="1"/>
  <c r="Q760" i="2" s="1"/>
  <c r="BT759" i="3"/>
  <c r="BV759" i="3" s="1"/>
  <c r="BY759" i="3" s="1"/>
  <c r="J760" i="2" s="1"/>
  <c r="BD736" i="3"/>
  <c r="BR736" i="3" s="1"/>
  <c r="BD737" i="3"/>
  <c r="BR737" i="3" s="1"/>
  <c r="BB737" i="3" s="1"/>
  <c r="BD738" i="3"/>
  <c r="BR738" i="3" s="1"/>
  <c r="BD739" i="3"/>
  <c r="BR739" i="3" s="1"/>
  <c r="BD740" i="3"/>
  <c r="BR740" i="3" s="1"/>
  <c r="BA740" i="3" s="1"/>
  <c r="BD741" i="3"/>
  <c r="BR741" i="3" s="1"/>
  <c r="BD742" i="3"/>
  <c r="BR742" i="3" s="1"/>
  <c r="BD743" i="3"/>
  <c r="BR743" i="3" s="1"/>
  <c r="AZ743" i="3" s="1"/>
  <c r="R744" i="2" s="1"/>
  <c r="BD744" i="3"/>
  <c r="BR744" i="3" s="1"/>
  <c r="S736" i="2"/>
  <c r="S737" i="2"/>
  <c r="S738" i="2"/>
  <c r="S739" i="2"/>
  <c r="S740" i="2"/>
  <c r="S741" i="2"/>
  <c r="S742" i="2"/>
  <c r="S743" i="2"/>
  <c r="S744" i="2"/>
  <c r="S745" i="2"/>
  <c r="S746" i="2"/>
  <c r="S747" i="2"/>
  <c r="S748" i="2"/>
  <c r="S749" i="2"/>
  <c r="S750" i="2"/>
  <c r="S751" i="2"/>
  <c r="S752" i="2"/>
  <c r="S753" i="2"/>
  <c r="S754" i="2"/>
  <c r="S755" i="2"/>
  <c r="S756" i="2"/>
  <c r="S757" i="2"/>
  <c r="S758" i="2"/>
  <c r="S759" i="2"/>
  <c r="S760" i="2"/>
  <c r="AT745" i="3" l="1"/>
  <c r="L746" i="2" s="1"/>
  <c r="BB745" i="3"/>
  <c r="BW738" i="3"/>
  <c r="BZ738" i="3" s="1"/>
  <c r="K739" i="2" s="1"/>
  <c r="BV758" i="3"/>
  <c r="BY758" i="3" s="1"/>
  <c r="J759" i="2" s="1"/>
  <c r="AV749" i="3"/>
  <c r="N750" i="2" s="1"/>
  <c r="AX749" i="3"/>
  <c r="P750" i="2" s="1"/>
  <c r="BV750" i="3"/>
  <c r="BY750" i="3" s="1"/>
  <c r="J751" i="2" s="1"/>
  <c r="BB757" i="3"/>
  <c r="AZ757" i="3"/>
  <c r="R758" i="2" s="1"/>
  <c r="BA757" i="3"/>
  <c r="AV745" i="3"/>
  <c r="N746" i="2" s="1"/>
  <c r="BV742" i="3"/>
  <c r="BY742" i="3" s="1"/>
  <c r="J743" i="2" s="1"/>
  <c r="AW745" i="3"/>
  <c r="O746" i="2" s="1"/>
  <c r="AT759" i="3"/>
  <c r="L760" i="2" s="1"/>
  <c r="AU745" i="3"/>
  <c r="M746" i="2" s="1"/>
  <c r="BV736" i="3"/>
  <c r="BY736" i="3" s="1"/>
  <c r="J737" i="2" s="1"/>
  <c r="AW749" i="3"/>
  <c r="O750"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AT755" i="3"/>
  <c r="L756" i="2" s="1"/>
  <c r="AW755" i="3"/>
  <c r="O756" i="2" s="1"/>
  <c r="AT756" i="3"/>
  <c r="L757" i="2" s="1"/>
  <c r="AZ756" i="3"/>
  <c r="R757" i="2" s="1"/>
  <c r="AT744" i="3"/>
  <c r="AU744" i="3"/>
  <c r="M745" i="2" s="1"/>
  <c r="AV744" i="3"/>
  <c r="N745" i="2" s="1"/>
  <c r="AW744" i="3"/>
  <c r="O745" i="2" s="1"/>
  <c r="AX738" i="3"/>
  <c r="P739" i="2" s="1"/>
  <c r="AV738" i="3"/>
  <c r="N739" i="2" s="1"/>
  <c r="AW738" i="3"/>
  <c r="O739" i="2" s="1"/>
  <c r="BA738" i="3"/>
  <c r="AT736" i="3"/>
  <c r="L737" i="2" s="1"/>
  <c r="AW736" i="3"/>
  <c r="O737" i="2" s="1"/>
  <c r="AT742" i="3"/>
  <c r="L743" i="2" s="1"/>
  <c r="AU742" i="3"/>
  <c r="M743" i="2" s="1"/>
  <c r="AW742" i="3"/>
  <c r="O743" i="2" s="1"/>
  <c r="BB742" i="3"/>
  <c r="BA741" i="3"/>
  <c r="BB741" i="3"/>
  <c r="AU741" i="3"/>
  <c r="M742" i="2" s="1"/>
  <c r="AX741" i="3"/>
  <c r="P742" i="2" s="1"/>
  <c r="AT741" i="3"/>
  <c r="AZ741" i="3"/>
  <c r="R742" i="2" s="1"/>
  <c r="AV741" i="3"/>
  <c r="N742" i="2" s="1"/>
  <c r="AW741" i="3"/>
  <c r="O742" i="2" s="1"/>
  <c r="AZ739" i="3"/>
  <c r="R740" i="2" s="1"/>
  <c r="AW739" i="3"/>
  <c r="O740" i="2" s="1"/>
  <c r="BA739" i="3"/>
  <c r="AX739" i="3"/>
  <c r="P740" i="2" s="1"/>
  <c r="BB739" i="3"/>
  <c r="AW743" i="3"/>
  <c r="O744" i="2" s="1"/>
  <c r="AU743" i="3"/>
  <c r="M744" i="2" s="1"/>
  <c r="AT757" i="3"/>
  <c r="L758" i="2" s="1"/>
  <c r="AT743" i="3"/>
  <c r="L744" i="2" s="1"/>
  <c r="AX737" i="3"/>
  <c r="P738" i="2" s="1"/>
  <c r="BW758" i="3"/>
  <c r="BZ758" i="3" s="1"/>
  <c r="K759" i="2" s="1"/>
  <c r="BV748" i="3"/>
  <c r="BY748" i="3" s="1"/>
  <c r="J749" i="2" s="1"/>
  <c r="BA737" i="3"/>
  <c r="T738" i="2" s="1"/>
  <c r="AV743" i="3"/>
  <c r="N744" i="2" s="1"/>
  <c r="AV737" i="3"/>
  <c r="N738" i="2" s="1"/>
  <c r="AU737" i="3"/>
  <c r="M738" i="2" s="1"/>
  <c r="BU747" i="3"/>
  <c r="BX747" i="3" s="1"/>
  <c r="BV738" i="3"/>
  <c r="BY738" i="3" s="1"/>
  <c r="J739" i="2" s="1"/>
  <c r="AW737" i="3"/>
  <c r="O738" i="2" s="1"/>
  <c r="BB740" i="3"/>
  <c r="T741" i="2" s="1"/>
  <c r="AT737" i="3"/>
  <c r="L738" i="2" s="1"/>
  <c r="AX753" i="3"/>
  <c r="P754" i="2" s="1"/>
  <c r="AX747" i="3"/>
  <c r="P748" i="2" s="1"/>
  <c r="AZ740" i="3"/>
  <c r="R741" i="2" s="1"/>
  <c r="BW750" i="3"/>
  <c r="BZ750" i="3" s="1"/>
  <c r="K751" i="2" s="1"/>
  <c r="AZ737" i="3"/>
  <c r="R738" i="2" s="1"/>
  <c r="AW753" i="3"/>
  <c r="O754" i="2" s="1"/>
  <c r="AW747" i="3"/>
  <c r="O748" i="2" s="1"/>
  <c r="AU759" i="3"/>
  <c r="M760" i="2" s="1"/>
  <c r="AV753" i="3"/>
  <c r="N754" i="2" s="1"/>
  <c r="BB743" i="3"/>
  <c r="AT740" i="3"/>
  <c r="L741" i="2" s="1"/>
  <c r="BW746" i="3"/>
  <c r="BZ746" i="3" s="1"/>
  <c r="K747" i="2" s="1"/>
  <c r="AX743" i="3"/>
  <c r="P744" i="2" s="1"/>
  <c r="BU759" i="3"/>
  <c r="BX759" i="3" s="1"/>
  <c r="BV746" i="3"/>
  <c r="BY746" i="3" s="1"/>
  <c r="J747" i="2" s="1"/>
  <c r="BA748" i="3"/>
  <c r="AZ748" i="3"/>
  <c r="R749" i="2" s="1"/>
  <c r="BB748" i="3"/>
  <c r="AT748" i="3"/>
  <c r="L749" i="2" s="1"/>
  <c r="L754" i="2"/>
  <c r="AT758" i="3"/>
  <c r="L759" i="2" s="1"/>
  <c r="AV758" i="3"/>
  <c r="N759" i="2" s="1"/>
  <c r="AW758" i="3"/>
  <c r="O759" i="2" s="1"/>
  <c r="AX754" i="3"/>
  <c r="P755" i="2" s="1"/>
  <c r="AW754" i="3"/>
  <c r="O755" i="2" s="1"/>
  <c r="AZ754" i="3"/>
  <c r="R755" i="2" s="1"/>
  <c r="BA754" i="3"/>
  <c r="AV754" i="3"/>
  <c r="N755" i="2" s="1"/>
  <c r="AX746" i="3"/>
  <c r="P747" i="2" s="1"/>
  <c r="AW746" i="3"/>
  <c r="O747" i="2" s="1"/>
  <c r="AZ746" i="3"/>
  <c r="R747" i="2" s="1"/>
  <c r="AV746" i="3"/>
  <c r="N747" i="2" s="1"/>
  <c r="BA746" i="3"/>
  <c r="AT751" i="3"/>
  <c r="L752" i="2" s="1"/>
  <c r="AV751" i="3"/>
  <c r="N752" i="2" s="1"/>
  <c r="AU751" i="3"/>
  <c r="M752" i="2" s="1"/>
  <c r="AX751" i="3"/>
  <c r="P752" i="2" s="1"/>
  <c r="AW751" i="3"/>
  <c r="O752" i="2" s="1"/>
  <c r="AT750" i="3"/>
  <c r="L751" i="2" s="1"/>
  <c r="AW750" i="3"/>
  <c r="O751" i="2" s="1"/>
  <c r="BB750" i="3"/>
  <c r="AU750" i="3"/>
  <c r="M751" i="2" s="1"/>
  <c r="AZ759" i="3"/>
  <c r="R760" i="2" s="1"/>
  <c r="AX757" i="3"/>
  <c r="P758" i="2" s="1"/>
  <c r="BB753" i="3"/>
  <c r="AW752" i="3"/>
  <c r="O753" i="2" s="1"/>
  <c r="BB749" i="3"/>
  <c r="BA745" i="3"/>
  <c r="BB755" i="3"/>
  <c r="AW757" i="3"/>
  <c r="O758" i="2" s="1"/>
  <c r="BA753" i="3"/>
  <c r="AV752" i="3"/>
  <c r="N753" i="2" s="1"/>
  <c r="BA749" i="3"/>
  <c r="BB747" i="3"/>
  <c r="AZ745" i="3"/>
  <c r="R746" i="2" s="1"/>
  <c r="BA755" i="3"/>
  <c r="BA759" i="3"/>
  <c r="AX759" i="3"/>
  <c r="P760" i="2" s="1"/>
  <c r="AV757" i="3"/>
  <c r="N758" i="2" s="1"/>
  <c r="AZ753" i="3"/>
  <c r="R754" i="2" s="1"/>
  <c r="AT752" i="3"/>
  <c r="L753" i="2" s="1"/>
  <c r="AZ749" i="3"/>
  <c r="R750" i="2" s="1"/>
  <c r="BA747" i="3"/>
  <c r="AZ755" i="3"/>
  <c r="R756" i="2" s="1"/>
  <c r="AW759" i="3"/>
  <c r="O760" i="2" s="1"/>
  <c r="AU757" i="3"/>
  <c r="M758" i="2" s="1"/>
  <c r="AX745" i="3"/>
  <c r="P746" i="2" s="1"/>
  <c r="BB756" i="3"/>
  <c r="BA756" i="3"/>
  <c r="AX755" i="3"/>
  <c r="P756" i="2" s="1"/>
  <c r="AV755" i="3"/>
  <c r="N756" i="2" s="1"/>
  <c r="AU753" i="3"/>
  <c r="M754" i="2" s="1"/>
  <c r="AU749" i="3"/>
  <c r="M750" i="2" s="1"/>
  <c r="AX756" i="3"/>
  <c r="P757" i="2" s="1"/>
  <c r="AU755" i="3"/>
  <c r="AW756" i="3"/>
  <c r="O757" i="2" s="1"/>
  <c r="AZ752" i="3"/>
  <c r="R753" i="2" s="1"/>
  <c r="AV756" i="3"/>
  <c r="AU756" i="3"/>
  <c r="M757" i="2" s="1"/>
  <c r="AX752" i="3"/>
  <c r="P753" i="2" s="1"/>
  <c r="BA742" i="3"/>
  <c r="AU738" i="3"/>
  <c r="M739" i="2" s="1"/>
  <c r="BB758" i="3"/>
  <c r="AT754" i="3"/>
  <c r="BB751" i="3"/>
  <c r="AZ750" i="3"/>
  <c r="R751" i="2" s="1"/>
  <c r="AW748" i="3"/>
  <c r="O749" i="2" s="1"/>
  <c r="AV747" i="3"/>
  <c r="N748" i="2" s="1"/>
  <c r="AT746" i="3"/>
  <c r="BB744" i="3"/>
  <c r="BA743" i="3"/>
  <c r="AZ742" i="3"/>
  <c r="R743" i="2" s="1"/>
  <c r="AW740" i="3"/>
  <c r="O741" i="2" s="1"/>
  <c r="AV739" i="3"/>
  <c r="N740" i="2" s="1"/>
  <c r="AT738" i="3"/>
  <c r="BB736" i="3"/>
  <c r="AU754" i="3"/>
  <c r="M755" i="2" s="1"/>
  <c r="BA750" i="3"/>
  <c r="AX748" i="3"/>
  <c r="P749" i="2" s="1"/>
  <c r="AU746" i="3"/>
  <c r="M747" i="2" s="1"/>
  <c r="AX740" i="3"/>
  <c r="P741" i="2" s="1"/>
  <c r="BA758" i="3"/>
  <c r="BB752" i="3"/>
  <c r="BA751" i="3"/>
  <c r="AV748" i="3"/>
  <c r="N749" i="2" s="1"/>
  <c r="AU747" i="3"/>
  <c r="M748" i="2" s="1"/>
  <c r="BA744" i="3"/>
  <c r="AV740" i="3"/>
  <c r="N741" i="2" s="1"/>
  <c r="AU739" i="3"/>
  <c r="M740" i="2" s="1"/>
  <c r="BA736" i="3"/>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BA752" i="3"/>
  <c r="AZ751" i="3"/>
  <c r="R752" i="2" s="1"/>
  <c r="AX750" i="3"/>
  <c r="P751" i="2" s="1"/>
  <c r="AU748" i="3"/>
  <c r="M749" i="2" s="1"/>
  <c r="AT747" i="3"/>
  <c r="AZ744" i="3"/>
  <c r="R745" i="2" s="1"/>
  <c r="AX742" i="3"/>
  <c r="P743" i="2" s="1"/>
  <c r="AU740" i="3"/>
  <c r="M741" i="2" s="1"/>
  <c r="AT739" i="3"/>
  <c r="AZ736" i="3"/>
  <c r="R737" i="2" s="1"/>
  <c r="AX758" i="3"/>
  <c r="P759" i="2" s="1"/>
  <c r="BB754" i="3"/>
  <c r="AV750" i="3"/>
  <c r="N751" i="2" s="1"/>
  <c r="BB746" i="3"/>
  <c r="AX744" i="3"/>
  <c r="P745" i="2" s="1"/>
  <c r="AV742" i="3"/>
  <c r="N743" i="2" s="1"/>
  <c r="BB738" i="3"/>
  <c r="AX736" i="3"/>
  <c r="P737" i="2" s="1"/>
  <c r="BW756" i="3"/>
  <c r="BZ756" i="3" s="1"/>
  <c r="K757" i="2" s="1"/>
  <c r="BW752" i="3"/>
  <c r="BZ752" i="3" s="1"/>
  <c r="K753" i="2" s="1"/>
  <c r="BW748" i="3"/>
  <c r="BZ748" i="3" s="1"/>
  <c r="K749" i="2" s="1"/>
  <c r="BW744" i="3"/>
  <c r="BZ744" i="3" s="1"/>
  <c r="K745" i="2" s="1"/>
  <c r="BW740" i="3"/>
  <c r="BZ740" i="3" s="1"/>
  <c r="K741" i="2" s="1"/>
  <c r="BW736" i="3"/>
  <c r="BZ736" i="3" s="1"/>
  <c r="K737" i="2" s="1"/>
  <c r="AZ738" i="3"/>
  <c r="R739" i="2" s="1"/>
  <c r="AV736" i="3"/>
  <c r="N737" i="2" s="1"/>
  <c r="AU736" i="3"/>
  <c r="M737" i="2" s="1"/>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L745" i="2"/>
  <c r="T747" i="2" l="1"/>
  <c r="T758" i="2"/>
  <c r="U758" i="2" s="1"/>
  <c r="T740" i="2"/>
  <c r="T739" i="2"/>
  <c r="U738" i="2"/>
  <c r="T751" i="2"/>
  <c r="U751" i="2" s="1"/>
  <c r="BC745" i="3"/>
  <c r="T750" i="2"/>
  <c r="U750" i="2" s="1"/>
  <c r="BC737" i="3"/>
  <c r="T744" i="2"/>
  <c r="U744" i="2" s="1"/>
  <c r="T737" i="2"/>
  <c r="U737" i="2" s="1"/>
  <c r="BC755" i="3"/>
  <c r="BC741" i="3"/>
  <c r="L742" i="2"/>
  <c r="T754" i="2"/>
  <c r="U754" i="2" s="1"/>
  <c r="T745" i="2"/>
  <c r="U745" i="2" s="1"/>
  <c r="T757" i="2"/>
  <c r="T742" i="2"/>
  <c r="BC743" i="3"/>
  <c r="T748" i="2"/>
  <c r="T749" i="2"/>
  <c r="U749" i="2" s="1"/>
  <c r="T743" i="2"/>
  <c r="U743" i="2" s="1"/>
  <c r="T746" i="2"/>
  <c r="U746" i="2" s="1"/>
  <c r="BC749" i="3"/>
  <c r="T760" i="2"/>
  <c r="U760" i="2" s="1"/>
  <c r="T756" i="2"/>
  <c r="T752" i="2"/>
  <c r="U752" i="2" s="1"/>
  <c r="T753" i="2"/>
  <c r="U753" i="2" s="1"/>
  <c r="M756" i="2"/>
  <c r="BC753" i="3"/>
  <c r="BC756" i="3"/>
  <c r="BC757" i="3"/>
  <c r="T755" i="2"/>
  <c r="N757" i="2"/>
  <c r="BC747" i="3"/>
  <c r="L748" i="2"/>
  <c r="BC759" i="3"/>
  <c r="T759" i="2"/>
  <c r="U759" i="2" s="1"/>
  <c r="BC738" i="3"/>
  <c r="L739" i="2"/>
  <c r="BC758" i="3"/>
  <c r="BC752" i="3"/>
  <c r="BC748" i="3"/>
  <c r="BC740" i="3"/>
  <c r="BC746" i="3"/>
  <c r="L747" i="2"/>
  <c r="BC750" i="3"/>
  <c r="BC739" i="3"/>
  <c r="L740" i="2"/>
  <c r="BC736" i="3"/>
  <c r="BC744" i="3"/>
  <c r="U741" i="2"/>
  <c r="BC751" i="3"/>
  <c r="BC742" i="3"/>
  <c r="L755" i="2"/>
  <c r="BC754" i="3"/>
  <c r="U747" i="2" l="1"/>
  <c r="U740" i="2"/>
  <c r="U739" i="2"/>
  <c r="U755" i="2"/>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E7" i="2"/>
  <c r="F7" i="2"/>
  <c r="G7" i="2"/>
  <c r="H7" i="2"/>
  <c r="S7" i="2"/>
  <c r="B8" i="2"/>
  <c r="C8" i="2"/>
  <c r="D8" i="2"/>
  <c r="E8" i="2"/>
  <c r="F8" i="2"/>
  <c r="G8" i="2"/>
  <c r="H8" i="2"/>
  <c r="S8" i="2"/>
  <c r="B9" i="2"/>
  <c r="C9" i="2"/>
  <c r="D9" i="2"/>
  <c r="E9" i="2"/>
  <c r="F9" i="2"/>
  <c r="G9" i="2"/>
  <c r="H9" i="2"/>
  <c r="S9" i="2"/>
  <c r="B10" i="2"/>
  <c r="C10" i="2"/>
  <c r="D10" i="2"/>
  <c r="E10" i="2"/>
  <c r="F10" i="2"/>
  <c r="G10" i="2"/>
  <c r="H10" i="2"/>
  <c r="S10" i="2"/>
  <c r="B11" i="2"/>
  <c r="C11" i="2"/>
  <c r="D11" i="2"/>
  <c r="E11" i="2"/>
  <c r="F11" i="2"/>
  <c r="G11" i="2"/>
  <c r="H11" i="2"/>
  <c r="S11" i="2"/>
  <c r="B12" i="2"/>
  <c r="C12" i="2"/>
  <c r="D12" i="2"/>
  <c r="E12" i="2"/>
  <c r="F12" i="2"/>
  <c r="G12" i="2"/>
  <c r="H12" i="2"/>
  <c r="S12" i="2"/>
  <c r="B13" i="2"/>
  <c r="C13" i="2"/>
  <c r="D13" i="2"/>
  <c r="E13" i="2"/>
  <c r="F13" i="2"/>
  <c r="G13" i="2"/>
  <c r="H13" i="2"/>
  <c r="S13" i="2"/>
  <c r="B14" i="2"/>
  <c r="C14" i="2"/>
  <c r="A14" i="2" s="1"/>
  <c r="D14" i="2"/>
  <c r="E14" i="2"/>
  <c r="F14" i="2"/>
  <c r="G14" i="2"/>
  <c r="H14" i="2"/>
  <c r="S14" i="2"/>
  <c r="B15" i="2"/>
  <c r="C15" i="2"/>
  <c r="D15" i="2"/>
  <c r="E15" i="2"/>
  <c r="F15" i="2"/>
  <c r="G15" i="2"/>
  <c r="H15" i="2"/>
  <c r="S15" i="2"/>
  <c r="B16" i="2"/>
  <c r="C16" i="2"/>
  <c r="D16" i="2"/>
  <c r="E16" i="2"/>
  <c r="F16" i="2"/>
  <c r="G16" i="2"/>
  <c r="H16" i="2"/>
  <c r="S16" i="2"/>
  <c r="B17" i="2"/>
  <c r="C17" i="2"/>
  <c r="A17" i="2" s="1"/>
  <c r="D17" i="2"/>
  <c r="E17" i="2"/>
  <c r="F17" i="2"/>
  <c r="G17" i="2"/>
  <c r="H17" i="2"/>
  <c r="S17" i="2"/>
  <c r="B18" i="2"/>
  <c r="C18" i="2"/>
  <c r="D18" i="2"/>
  <c r="E18" i="2"/>
  <c r="F18" i="2"/>
  <c r="G18" i="2"/>
  <c r="H18" i="2"/>
  <c r="S18" i="2"/>
  <c r="B19" i="2"/>
  <c r="C19" i="2"/>
  <c r="D19" i="2"/>
  <c r="E19" i="2"/>
  <c r="F19" i="2"/>
  <c r="G19" i="2"/>
  <c r="H19" i="2"/>
  <c r="S19" i="2"/>
  <c r="B20" i="2"/>
  <c r="C20" i="2"/>
  <c r="D20" i="2"/>
  <c r="E20" i="2"/>
  <c r="F20" i="2"/>
  <c r="G20" i="2"/>
  <c r="H20" i="2"/>
  <c r="S20" i="2"/>
  <c r="B21" i="2"/>
  <c r="C21" i="2"/>
  <c r="D21" i="2"/>
  <c r="E21" i="2"/>
  <c r="F21" i="2"/>
  <c r="G21" i="2"/>
  <c r="H21" i="2"/>
  <c r="S21" i="2"/>
  <c r="B22" i="2"/>
  <c r="C22" i="2"/>
  <c r="D22" i="2"/>
  <c r="E22" i="2"/>
  <c r="F22" i="2"/>
  <c r="G22" i="2"/>
  <c r="H22" i="2"/>
  <c r="S22" i="2"/>
  <c r="B23" i="2"/>
  <c r="C23" i="2"/>
  <c r="D23" i="2"/>
  <c r="E23" i="2"/>
  <c r="F23" i="2"/>
  <c r="G23" i="2"/>
  <c r="H23" i="2"/>
  <c r="S23" i="2"/>
  <c r="B24" i="2"/>
  <c r="C24" i="2"/>
  <c r="D24" i="2"/>
  <c r="E24" i="2"/>
  <c r="F24" i="2"/>
  <c r="G24" i="2"/>
  <c r="H24" i="2"/>
  <c r="S24" i="2"/>
  <c r="B25" i="2"/>
  <c r="C25" i="2"/>
  <c r="D25" i="2"/>
  <c r="E25" i="2"/>
  <c r="F25" i="2"/>
  <c r="G25" i="2"/>
  <c r="H25" i="2"/>
  <c r="S25" i="2"/>
  <c r="B26" i="2"/>
  <c r="C26" i="2"/>
  <c r="A26" i="2" s="1"/>
  <c r="D26" i="2"/>
  <c r="E26" i="2"/>
  <c r="F26" i="2"/>
  <c r="G26" i="2"/>
  <c r="H26" i="2"/>
  <c r="S26" i="2"/>
  <c r="B27" i="2"/>
  <c r="C27" i="2"/>
  <c r="D27" i="2"/>
  <c r="E27" i="2"/>
  <c r="F27" i="2"/>
  <c r="G27" i="2"/>
  <c r="H27" i="2"/>
  <c r="S27" i="2"/>
  <c r="B28" i="2"/>
  <c r="C28" i="2"/>
  <c r="D28" i="2"/>
  <c r="E28" i="2"/>
  <c r="F28" i="2"/>
  <c r="G28" i="2"/>
  <c r="H28" i="2"/>
  <c r="S28" i="2"/>
  <c r="B29" i="2"/>
  <c r="C29" i="2"/>
  <c r="A29" i="2" s="1"/>
  <c r="D29" i="2"/>
  <c r="E29" i="2"/>
  <c r="F29" i="2"/>
  <c r="G29" i="2"/>
  <c r="H29" i="2"/>
  <c r="S29" i="2"/>
  <c r="B30" i="2"/>
  <c r="C30" i="2"/>
  <c r="D30" i="2"/>
  <c r="E30" i="2"/>
  <c r="F30" i="2"/>
  <c r="G30" i="2"/>
  <c r="H30" i="2"/>
  <c r="S30" i="2"/>
  <c r="B31" i="2"/>
  <c r="C31" i="2"/>
  <c r="D31" i="2"/>
  <c r="E31" i="2"/>
  <c r="F31" i="2"/>
  <c r="G31" i="2"/>
  <c r="H31" i="2"/>
  <c r="S31" i="2"/>
  <c r="B32" i="2"/>
  <c r="C32" i="2"/>
  <c r="A32" i="2" s="1"/>
  <c r="D32" i="2"/>
  <c r="E32" i="2"/>
  <c r="F32" i="2"/>
  <c r="G32" i="2"/>
  <c r="H32" i="2"/>
  <c r="S32" i="2"/>
  <c r="B33" i="2"/>
  <c r="C33" i="2"/>
  <c r="D33" i="2"/>
  <c r="E33" i="2"/>
  <c r="F33" i="2"/>
  <c r="G33" i="2"/>
  <c r="H33" i="2"/>
  <c r="S33" i="2"/>
  <c r="B34" i="2"/>
  <c r="C34" i="2"/>
  <c r="D34" i="2"/>
  <c r="E34" i="2"/>
  <c r="F34" i="2"/>
  <c r="G34" i="2"/>
  <c r="H34" i="2"/>
  <c r="S34" i="2"/>
  <c r="B35" i="2"/>
  <c r="C35" i="2"/>
  <c r="A35" i="2" s="1"/>
  <c r="D35" i="2"/>
  <c r="E35" i="2"/>
  <c r="F35" i="2"/>
  <c r="G35" i="2"/>
  <c r="H35" i="2"/>
  <c r="S35" i="2"/>
  <c r="B36" i="2"/>
  <c r="C36" i="2"/>
  <c r="D36" i="2"/>
  <c r="E36" i="2"/>
  <c r="F36" i="2"/>
  <c r="G36" i="2"/>
  <c r="H36" i="2"/>
  <c r="S36" i="2"/>
  <c r="B37" i="2"/>
  <c r="C37" i="2"/>
  <c r="D37" i="2"/>
  <c r="E37" i="2"/>
  <c r="F37" i="2"/>
  <c r="G37" i="2"/>
  <c r="H37" i="2"/>
  <c r="S37" i="2"/>
  <c r="B38" i="2"/>
  <c r="C38" i="2"/>
  <c r="A38" i="2" s="1"/>
  <c r="D38" i="2"/>
  <c r="E38" i="2"/>
  <c r="F38" i="2"/>
  <c r="G38" i="2"/>
  <c r="H38" i="2"/>
  <c r="S38" i="2"/>
  <c r="B39" i="2"/>
  <c r="C39" i="2"/>
  <c r="D39" i="2"/>
  <c r="E39" i="2"/>
  <c r="F39" i="2"/>
  <c r="G39" i="2"/>
  <c r="H39" i="2"/>
  <c r="S39" i="2"/>
  <c r="B40" i="2"/>
  <c r="C40" i="2"/>
  <c r="D40" i="2"/>
  <c r="E40" i="2"/>
  <c r="F40" i="2"/>
  <c r="G40" i="2"/>
  <c r="H40" i="2"/>
  <c r="S40" i="2"/>
  <c r="B41" i="2"/>
  <c r="C41" i="2"/>
  <c r="A41" i="2" s="1"/>
  <c r="D41" i="2"/>
  <c r="E41" i="2"/>
  <c r="F41" i="2"/>
  <c r="G41" i="2"/>
  <c r="H41" i="2"/>
  <c r="S41" i="2"/>
  <c r="B42" i="2"/>
  <c r="C42" i="2"/>
  <c r="D42" i="2"/>
  <c r="E42" i="2"/>
  <c r="F42" i="2"/>
  <c r="G42" i="2"/>
  <c r="H42" i="2"/>
  <c r="S42" i="2"/>
  <c r="B43" i="2"/>
  <c r="C43" i="2"/>
  <c r="D43" i="2"/>
  <c r="E43" i="2"/>
  <c r="F43" i="2"/>
  <c r="G43" i="2"/>
  <c r="H43" i="2"/>
  <c r="S43" i="2"/>
  <c r="B44" i="2"/>
  <c r="C44" i="2"/>
  <c r="D44" i="2"/>
  <c r="E44" i="2"/>
  <c r="F44" i="2"/>
  <c r="G44" i="2"/>
  <c r="H44" i="2"/>
  <c r="S44" i="2"/>
  <c r="B45" i="2"/>
  <c r="C45" i="2"/>
  <c r="D45" i="2"/>
  <c r="E45" i="2"/>
  <c r="F45" i="2"/>
  <c r="G45" i="2"/>
  <c r="H45" i="2"/>
  <c r="S45" i="2"/>
  <c r="B46" i="2"/>
  <c r="C46" i="2"/>
  <c r="D46" i="2"/>
  <c r="E46" i="2"/>
  <c r="F46" i="2"/>
  <c r="G46" i="2"/>
  <c r="H46" i="2"/>
  <c r="S46" i="2"/>
  <c r="B47" i="2"/>
  <c r="C47" i="2"/>
  <c r="A47" i="2" s="1"/>
  <c r="D47" i="2"/>
  <c r="E47" i="2"/>
  <c r="F47" i="2"/>
  <c r="G47" i="2"/>
  <c r="H47" i="2"/>
  <c r="S47" i="2"/>
  <c r="B48" i="2"/>
  <c r="C48" i="2"/>
  <c r="D48" i="2"/>
  <c r="E48" i="2"/>
  <c r="F48" i="2"/>
  <c r="G48" i="2"/>
  <c r="H48" i="2"/>
  <c r="S48" i="2"/>
  <c r="B49" i="2"/>
  <c r="C49" i="2"/>
  <c r="D49" i="2"/>
  <c r="E49" i="2"/>
  <c r="F49" i="2"/>
  <c r="G49" i="2"/>
  <c r="H49" i="2"/>
  <c r="S49" i="2"/>
  <c r="B50" i="2"/>
  <c r="C50" i="2"/>
  <c r="A50" i="2" s="1"/>
  <c r="D50" i="2"/>
  <c r="E50" i="2"/>
  <c r="F50" i="2"/>
  <c r="G50" i="2"/>
  <c r="H50" i="2"/>
  <c r="S50" i="2"/>
  <c r="B51" i="2"/>
  <c r="C51" i="2"/>
  <c r="D51" i="2"/>
  <c r="E51" i="2"/>
  <c r="F51" i="2"/>
  <c r="G51" i="2"/>
  <c r="H51" i="2"/>
  <c r="S51" i="2"/>
  <c r="B52" i="2"/>
  <c r="C52" i="2"/>
  <c r="D52" i="2"/>
  <c r="E52" i="2"/>
  <c r="F52" i="2"/>
  <c r="G52" i="2"/>
  <c r="H52" i="2"/>
  <c r="S52" i="2"/>
  <c r="B53" i="2"/>
  <c r="C53" i="2"/>
  <c r="A53" i="2" s="1"/>
  <c r="D53" i="2"/>
  <c r="E53" i="2"/>
  <c r="F53" i="2"/>
  <c r="G53" i="2"/>
  <c r="H53" i="2"/>
  <c r="S53" i="2"/>
  <c r="B54" i="2"/>
  <c r="C54" i="2"/>
  <c r="D54" i="2"/>
  <c r="E54" i="2"/>
  <c r="F54" i="2"/>
  <c r="G54" i="2"/>
  <c r="H54" i="2"/>
  <c r="S54" i="2"/>
  <c r="B55" i="2"/>
  <c r="C55" i="2"/>
  <c r="D55" i="2"/>
  <c r="E55" i="2"/>
  <c r="F55" i="2"/>
  <c r="G55" i="2"/>
  <c r="H55" i="2"/>
  <c r="S55" i="2"/>
  <c r="B56" i="2"/>
  <c r="C56" i="2"/>
  <c r="E56" i="2"/>
  <c r="F56" i="2"/>
  <c r="G56" i="2"/>
  <c r="H56" i="2"/>
  <c r="S56" i="2"/>
  <c r="B57" i="2"/>
  <c r="C57" i="2"/>
  <c r="D57" i="2"/>
  <c r="E57" i="2"/>
  <c r="F57" i="2"/>
  <c r="G57" i="2"/>
  <c r="H57" i="2"/>
  <c r="S57" i="2"/>
  <c r="B58" i="2"/>
  <c r="C58" i="2"/>
  <c r="D58" i="2"/>
  <c r="A58" i="2" s="1"/>
  <c r="E58" i="2"/>
  <c r="F58" i="2"/>
  <c r="G58" i="2"/>
  <c r="H58" i="2"/>
  <c r="S58" i="2"/>
  <c r="B59" i="2"/>
  <c r="C59" i="2"/>
  <c r="D59" i="2"/>
  <c r="E59" i="2"/>
  <c r="F59" i="2"/>
  <c r="G59" i="2"/>
  <c r="H59" i="2"/>
  <c r="S59" i="2"/>
  <c r="B60" i="2"/>
  <c r="C60" i="2"/>
  <c r="D60" i="2"/>
  <c r="E60" i="2"/>
  <c r="F60" i="2"/>
  <c r="G60" i="2"/>
  <c r="H60" i="2"/>
  <c r="S60" i="2"/>
  <c r="B61" i="2"/>
  <c r="C61" i="2"/>
  <c r="D61" i="2"/>
  <c r="A61" i="2" s="1"/>
  <c r="E61" i="2"/>
  <c r="F61" i="2"/>
  <c r="G61" i="2"/>
  <c r="H61" i="2"/>
  <c r="S61" i="2"/>
  <c r="B62" i="2"/>
  <c r="C62" i="2"/>
  <c r="D62" i="2"/>
  <c r="E62" i="2"/>
  <c r="F62" i="2"/>
  <c r="G62" i="2"/>
  <c r="H62" i="2"/>
  <c r="S62" i="2"/>
  <c r="B63" i="2"/>
  <c r="A63" i="2" s="1"/>
  <c r="C63" i="2"/>
  <c r="D63" i="2"/>
  <c r="E63" i="2"/>
  <c r="F63" i="2"/>
  <c r="G63" i="2"/>
  <c r="H63" i="2"/>
  <c r="S63" i="2"/>
  <c r="B64" i="2"/>
  <c r="C64" i="2"/>
  <c r="D64" i="2"/>
  <c r="A64" i="2" s="1"/>
  <c r="E64" i="2"/>
  <c r="F64" i="2"/>
  <c r="G64" i="2"/>
  <c r="H64" i="2"/>
  <c r="S64" i="2"/>
  <c r="B65" i="2"/>
  <c r="C65" i="2"/>
  <c r="D65" i="2"/>
  <c r="E65" i="2"/>
  <c r="F65" i="2"/>
  <c r="G65" i="2"/>
  <c r="H65" i="2"/>
  <c r="S65" i="2"/>
  <c r="B66" i="2"/>
  <c r="A66" i="2" s="1"/>
  <c r="C66" i="2"/>
  <c r="D66" i="2"/>
  <c r="E66" i="2"/>
  <c r="F66" i="2"/>
  <c r="G66" i="2"/>
  <c r="H66" i="2"/>
  <c r="S66" i="2"/>
  <c r="B67" i="2"/>
  <c r="C67" i="2"/>
  <c r="D67" i="2"/>
  <c r="A67" i="2" s="1"/>
  <c r="E67" i="2"/>
  <c r="F67" i="2"/>
  <c r="G67" i="2"/>
  <c r="H67" i="2"/>
  <c r="S67" i="2"/>
  <c r="B68" i="2"/>
  <c r="C68" i="2"/>
  <c r="D68" i="2"/>
  <c r="E68" i="2"/>
  <c r="F68" i="2"/>
  <c r="G68" i="2"/>
  <c r="H68" i="2"/>
  <c r="S68" i="2"/>
  <c r="B69" i="2"/>
  <c r="A69" i="2" s="1"/>
  <c r="C69" i="2"/>
  <c r="D69" i="2"/>
  <c r="E69" i="2"/>
  <c r="F69" i="2"/>
  <c r="G69" i="2"/>
  <c r="H69" i="2"/>
  <c r="S69" i="2"/>
  <c r="B70" i="2"/>
  <c r="C70" i="2"/>
  <c r="D70" i="2"/>
  <c r="A70" i="2" s="1"/>
  <c r="E70" i="2"/>
  <c r="F70" i="2"/>
  <c r="G70" i="2"/>
  <c r="H70" i="2"/>
  <c r="S70" i="2"/>
  <c r="B71" i="2"/>
  <c r="C71" i="2"/>
  <c r="D71" i="2"/>
  <c r="E71" i="2"/>
  <c r="F71" i="2"/>
  <c r="G71" i="2"/>
  <c r="H71" i="2"/>
  <c r="S71" i="2"/>
  <c r="B72" i="2"/>
  <c r="C72" i="2"/>
  <c r="D72" i="2"/>
  <c r="E72" i="2"/>
  <c r="F72" i="2"/>
  <c r="G72" i="2"/>
  <c r="H72" i="2"/>
  <c r="S72" i="2"/>
  <c r="B73" i="2"/>
  <c r="C73" i="2"/>
  <c r="D73" i="2"/>
  <c r="A73" i="2" s="1"/>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A79" i="2" s="1"/>
  <c r="E79" i="2"/>
  <c r="F79" i="2"/>
  <c r="G79" i="2"/>
  <c r="H79" i="2"/>
  <c r="S79" i="2"/>
  <c r="B80" i="2"/>
  <c r="C80" i="2"/>
  <c r="D80" i="2"/>
  <c r="E80" i="2"/>
  <c r="F80" i="2"/>
  <c r="G80" i="2"/>
  <c r="H80" i="2"/>
  <c r="S80" i="2"/>
  <c r="B81" i="2"/>
  <c r="C81" i="2"/>
  <c r="D81" i="2"/>
  <c r="E81" i="2"/>
  <c r="F81" i="2"/>
  <c r="G81" i="2"/>
  <c r="H81" i="2"/>
  <c r="S81" i="2"/>
  <c r="B82" i="2"/>
  <c r="C82" i="2"/>
  <c r="D82" i="2"/>
  <c r="A82" i="2" s="1"/>
  <c r="E82" i="2"/>
  <c r="F82" i="2"/>
  <c r="G82" i="2"/>
  <c r="H82" i="2"/>
  <c r="S82" i="2"/>
  <c r="B83" i="2"/>
  <c r="C83" i="2"/>
  <c r="D83" i="2"/>
  <c r="E83" i="2"/>
  <c r="F83" i="2"/>
  <c r="G83" i="2"/>
  <c r="H83" i="2"/>
  <c r="S83" i="2"/>
  <c r="B84" i="2"/>
  <c r="C84" i="2"/>
  <c r="D84" i="2"/>
  <c r="E84" i="2"/>
  <c r="F84" i="2"/>
  <c r="G84" i="2"/>
  <c r="H84" i="2"/>
  <c r="S84" i="2"/>
  <c r="B85" i="2"/>
  <c r="C85" i="2"/>
  <c r="D85" i="2"/>
  <c r="A85" i="2" s="1"/>
  <c r="E85" i="2"/>
  <c r="F85" i="2"/>
  <c r="G85" i="2"/>
  <c r="H85" i="2"/>
  <c r="S85" i="2"/>
  <c r="B86" i="2"/>
  <c r="C86" i="2"/>
  <c r="D86" i="2"/>
  <c r="E86" i="2"/>
  <c r="F86" i="2"/>
  <c r="G86" i="2"/>
  <c r="H86" i="2"/>
  <c r="S86" i="2"/>
  <c r="B87" i="2"/>
  <c r="A87" i="2" s="1"/>
  <c r="C87" i="2"/>
  <c r="D87" i="2"/>
  <c r="E87" i="2"/>
  <c r="F87" i="2"/>
  <c r="G87" i="2"/>
  <c r="H87" i="2"/>
  <c r="S87" i="2"/>
  <c r="B88" i="2"/>
  <c r="C88" i="2"/>
  <c r="D88" i="2"/>
  <c r="A88" i="2" s="1"/>
  <c r="E88" i="2"/>
  <c r="F88" i="2"/>
  <c r="G88" i="2"/>
  <c r="H88" i="2"/>
  <c r="S88" i="2"/>
  <c r="B89" i="2"/>
  <c r="C89" i="2"/>
  <c r="D89" i="2"/>
  <c r="E89" i="2"/>
  <c r="F89" i="2"/>
  <c r="G89" i="2"/>
  <c r="H89" i="2"/>
  <c r="S89" i="2"/>
  <c r="B90" i="2"/>
  <c r="A90" i="2" s="1"/>
  <c r="C90" i="2"/>
  <c r="D90" i="2"/>
  <c r="E90" i="2"/>
  <c r="F90" i="2"/>
  <c r="G90" i="2"/>
  <c r="H90" i="2"/>
  <c r="S90" i="2"/>
  <c r="B91" i="2"/>
  <c r="C91" i="2"/>
  <c r="D91" i="2"/>
  <c r="A91" i="2" s="1"/>
  <c r="E91" i="2"/>
  <c r="F91" i="2"/>
  <c r="G91" i="2"/>
  <c r="H91" i="2"/>
  <c r="S91" i="2"/>
  <c r="B92" i="2"/>
  <c r="C92" i="2"/>
  <c r="D92" i="2"/>
  <c r="E92" i="2"/>
  <c r="F92" i="2"/>
  <c r="G92" i="2"/>
  <c r="H92" i="2"/>
  <c r="S92" i="2"/>
  <c r="B93" i="2"/>
  <c r="A93" i="2" s="1"/>
  <c r="C93" i="2"/>
  <c r="D93" i="2"/>
  <c r="E93" i="2"/>
  <c r="F93" i="2"/>
  <c r="G93" i="2"/>
  <c r="H93" i="2"/>
  <c r="S93" i="2"/>
  <c r="B94" i="2"/>
  <c r="C94" i="2"/>
  <c r="D94" i="2"/>
  <c r="A94" i="2" s="1"/>
  <c r="E94" i="2"/>
  <c r="F94" i="2"/>
  <c r="G94" i="2"/>
  <c r="H94" i="2"/>
  <c r="S94" i="2"/>
  <c r="B95" i="2"/>
  <c r="C95" i="2"/>
  <c r="D95" i="2"/>
  <c r="E95" i="2"/>
  <c r="F95" i="2"/>
  <c r="G95" i="2"/>
  <c r="H95" i="2"/>
  <c r="S95" i="2"/>
  <c r="B96" i="2"/>
  <c r="C96" i="2"/>
  <c r="D96" i="2"/>
  <c r="E96" i="2"/>
  <c r="F96" i="2"/>
  <c r="G96" i="2"/>
  <c r="H96" i="2"/>
  <c r="S96" i="2"/>
  <c r="B97" i="2"/>
  <c r="C97" i="2"/>
  <c r="D97" i="2"/>
  <c r="A97" i="2" s="1"/>
  <c r="E97" i="2"/>
  <c r="F97" i="2"/>
  <c r="G97" i="2"/>
  <c r="H97" i="2"/>
  <c r="S97" i="2"/>
  <c r="B98" i="2"/>
  <c r="C98" i="2"/>
  <c r="D98" i="2"/>
  <c r="E98" i="2"/>
  <c r="F98" i="2"/>
  <c r="G98" i="2"/>
  <c r="H98" i="2"/>
  <c r="S98" i="2"/>
  <c r="B99" i="2"/>
  <c r="A99" i="2" s="1"/>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A103" i="2" s="1"/>
  <c r="E103" i="2"/>
  <c r="F103" i="2"/>
  <c r="G103" i="2"/>
  <c r="H103" i="2"/>
  <c r="S103" i="2"/>
  <c r="B104" i="2"/>
  <c r="C104" i="2"/>
  <c r="D104" i="2"/>
  <c r="E104" i="2"/>
  <c r="F104" i="2"/>
  <c r="G104" i="2"/>
  <c r="H104" i="2"/>
  <c r="S104" i="2"/>
  <c r="B105" i="2"/>
  <c r="C105" i="2"/>
  <c r="D105" i="2"/>
  <c r="E105" i="2"/>
  <c r="F105" i="2"/>
  <c r="G105" i="2"/>
  <c r="H105" i="2"/>
  <c r="S105" i="2"/>
  <c r="B106" i="2"/>
  <c r="C106" i="2"/>
  <c r="D106" i="2"/>
  <c r="A106" i="2" s="1"/>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C110" i="2"/>
  <c r="D110" i="2"/>
  <c r="E110" i="2"/>
  <c r="F110" i="2"/>
  <c r="G110" i="2"/>
  <c r="H110" i="2"/>
  <c r="S110" i="2"/>
  <c r="B111" i="2"/>
  <c r="A111" i="2" s="1"/>
  <c r="C111" i="2"/>
  <c r="D111" i="2"/>
  <c r="E111" i="2"/>
  <c r="F111" i="2"/>
  <c r="G111" i="2"/>
  <c r="H111" i="2"/>
  <c r="S111" i="2"/>
  <c r="B112" i="2"/>
  <c r="C112" i="2"/>
  <c r="D112" i="2"/>
  <c r="A112" i="2" s="1"/>
  <c r="E112" i="2"/>
  <c r="F112" i="2"/>
  <c r="G112" i="2"/>
  <c r="H112" i="2"/>
  <c r="S112" i="2"/>
  <c r="B113" i="2"/>
  <c r="C113" i="2"/>
  <c r="D113" i="2"/>
  <c r="E113" i="2"/>
  <c r="F113" i="2"/>
  <c r="G113" i="2"/>
  <c r="H113" i="2"/>
  <c r="S113" i="2"/>
  <c r="B114" i="2"/>
  <c r="A114" i="2" s="1"/>
  <c r="C114" i="2"/>
  <c r="D114" i="2"/>
  <c r="E114" i="2"/>
  <c r="F114" i="2"/>
  <c r="G114" i="2"/>
  <c r="H114" i="2"/>
  <c r="S114" i="2"/>
  <c r="B115" i="2"/>
  <c r="C115" i="2"/>
  <c r="D115" i="2"/>
  <c r="A115" i="2" s="1"/>
  <c r="E115" i="2"/>
  <c r="F115" i="2"/>
  <c r="G115" i="2"/>
  <c r="H115" i="2"/>
  <c r="S115" i="2"/>
  <c r="B116" i="2"/>
  <c r="C116" i="2"/>
  <c r="D116" i="2"/>
  <c r="E116" i="2"/>
  <c r="F116" i="2"/>
  <c r="G116" i="2"/>
  <c r="H116" i="2"/>
  <c r="S116" i="2"/>
  <c r="B117" i="2"/>
  <c r="C117" i="2"/>
  <c r="D117" i="2"/>
  <c r="E117" i="2"/>
  <c r="F117" i="2"/>
  <c r="G117" i="2"/>
  <c r="H117" i="2"/>
  <c r="S117" i="2"/>
  <c r="B118" i="2"/>
  <c r="C118" i="2"/>
  <c r="D118" i="2"/>
  <c r="A118" i="2" s="1"/>
  <c r="E118" i="2"/>
  <c r="F118" i="2"/>
  <c r="G118" i="2"/>
  <c r="H118" i="2"/>
  <c r="S118" i="2"/>
  <c r="B119" i="2"/>
  <c r="C119" i="2"/>
  <c r="D119" i="2"/>
  <c r="E119" i="2"/>
  <c r="F119" i="2"/>
  <c r="G119" i="2"/>
  <c r="H119" i="2"/>
  <c r="S119" i="2"/>
  <c r="B120" i="2"/>
  <c r="C120" i="2"/>
  <c r="D120" i="2"/>
  <c r="E120" i="2"/>
  <c r="F120" i="2"/>
  <c r="G120" i="2"/>
  <c r="H120" i="2"/>
  <c r="S120" i="2"/>
  <c r="B121" i="2"/>
  <c r="C121" i="2"/>
  <c r="D121" i="2"/>
  <c r="A121" i="2" s="1"/>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A129" i="2" s="1"/>
  <c r="C129" i="2"/>
  <c r="D129" i="2"/>
  <c r="E129" i="2"/>
  <c r="F129" i="2"/>
  <c r="G129" i="2"/>
  <c r="H129" i="2"/>
  <c r="S129" i="2"/>
  <c r="B130" i="2"/>
  <c r="C130" i="2"/>
  <c r="D130" i="2"/>
  <c r="E130" i="2"/>
  <c r="F130" i="2"/>
  <c r="G130" i="2"/>
  <c r="H130" i="2"/>
  <c r="S130" i="2"/>
  <c r="B131" i="2"/>
  <c r="C131" i="2"/>
  <c r="D131" i="2"/>
  <c r="E131" i="2"/>
  <c r="F131" i="2"/>
  <c r="G131" i="2"/>
  <c r="H131" i="2"/>
  <c r="S131" i="2"/>
  <c r="B132" i="2"/>
  <c r="A132" i="2" s="1"/>
  <c r="C132" i="2"/>
  <c r="D132" i="2"/>
  <c r="E132" i="2"/>
  <c r="F132" i="2"/>
  <c r="G132" i="2"/>
  <c r="H132" i="2"/>
  <c r="S132" i="2"/>
  <c r="B133" i="2"/>
  <c r="C133" i="2"/>
  <c r="D133" i="2"/>
  <c r="E133" i="2"/>
  <c r="F133" i="2"/>
  <c r="G133" i="2"/>
  <c r="H133" i="2"/>
  <c r="S133" i="2"/>
  <c r="B134" i="2"/>
  <c r="C134" i="2"/>
  <c r="D134" i="2"/>
  <c r="E134" i="2"/>
  <c r="F134" i="2"/>
  <c r="G134" i="2"/>
  <c r="H134" i="2"/>
  <c r="S134" i="2"/>
  <c r="B135" i="2"/>
  <c r="A135" i="2" s="1"/>
  <c r="C135" i="2"/>
  <c r="D135" i="2"/>
  <c r="E135" i="2"/>
  <c r="F135" i="2"/>
  <c r="G135" i="2"/>
  <c r="H135" i="2"/>
  <c r="S135" i="2"/>
  <c r="B136" i="2"/>
  <c r="C136" i="2"/>
  <c r="D136" i="2"/>
  <c r="E136" i="2"/>
  <c r="F136" i="2"/>
  <c r="G136" i="2"/>
  <c r="H136" i="2"/>
  <c r="S136" i="2"/>
  <c r="B137" i="2"/>
  <c r="C137" i="2"/>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A150" i="2" s="1"/>
  <c r="C150" i="2"/>
  <c r="D150" i="2"/>
  <c r="E150" i="2"/>
  <c r="F150" i="2"/>
  <c r="G150" i="2"/>
  <c r="H150" i="2"/>
  <c r="S150" i="2"/>
  <c r="B151" i="2"/>
  <c r="C151" i="2"/>
  <c r="D151" i="2"/>
  <c r="E151" i="2"/>
  <c r="F151" i="2"/>
  <c r="G151" i="2"/>
  <c r="H151" i="2"/>
  <c r="S151" i="2"/>
  <c r="B152" i="2"/>
  <c r="C152" i="2"/>
  <c r="D152" i="2"/>
  <c r="E152" i="2"/>
  <c r="F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A159" i="2" s="1"/>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A165" i="2" s="1"/>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A171" i="2" s="1"/>
  <c r="D171" i="2"/>
  <c r="E171" i="2"/>
  <c r="F171" i="2"/>
  <c r="G171" i="2"/>
  <c r="H171" i="2"/>
  <c r="S171" i="2"/>
  <c r="B172" i="2"/>
  <c r="C172" i="2"/>
  <c r="D172" i="2"/>
  <c r="E172" i="2"/>
  <c r="F172" i="2"/>
  <c r="G172" i="2"/>
  <c r="H172" i="2"/>
  <c r="S172" i="2"/>
  <c r="B173" i="2"/>
  <c r="C173" i="2"/>
  <c r="D173" i="2"/>
  <c r="E173" i="2"/>
  <c r="F173" i="2"/>
  <c r="G173" i="2"/>
  <c r="H173" i="2"/>
  <c r="S173" i="2"/>
  <c r="B174" i="2"/>
  <c r="C174" i="2"/>
  <c r="A174" i="2" s="1"/>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A180" i="2" s="1"/>
  <c r="D180" i="2"/>
  <c r="E180" i="2"/>
  <c r="F180" i="2"/>
  <c r="G180" i="2"/>
  <c r="H180" i="2"/>
  <c r="S180" i="2"/>
  <c r="B181" i="2"/>
  <c r="C181" i="2"/>
  <c r="D181" i="2"/>
  <c r="E181" i="2"/>
  <c r="F181" i="2"/>
  <c r="G181" i="2"/>
  <c r="H181" i="2"/>
  <c r="S181" i="2"/>
  <c r="B182" i="2"/>
  <c r="C182" i="2"/>
  <c r="D182" i="2"/>
  <c r="E182" i="2"/>
  <c r="F182" i="2"/>
  <c r="G182" i="2"/>
  <c r="H182" i="2"/>
  <c r="S182" i="2"/>
  <c r="B183" i="2"/>
  <c r="C183" i="2"/>
  <c r="A183" i="2" s="1"/>
  <c r="D183" i="2"/>
  <c r="E183" i="2"/>
  <c r="F183" i="2"/>
  <c r="G183" i="2"/>
  <c r="H183" i="2"/>
  <c r="S183" i="2"/>
  <c r="B184" i="2"/>
  <c r="C184" i="2"/>
  <c r="D184" i="2"/>
  <c r="E184" i="2"/>
  <c r="F184" i="2"/>
  <c r="G184" i="2"/>
  <c r="H184" i="2"/>
  <c r="S184" i="2"/>
  <c r="B185" i="2"/>
  <c r="C185" i="2"/>
  <c r="D185" i="2"/>
  <c r="E185" i="2"/>
  <c r="F185" i="2"/>
  <c r="G185" i="2"/>
  <c r="H185" i="2"/>
  <c r="S185" i="2"/>
  <c r="B186" i="2"/>
  <c r="C186" i="2"/>
  <c r="A186" i="2" s="1"/>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A192" i="2" s="1"/>
  <c r="D192" i="2"/>
  <c r="E192" i="2"/>
  <c r="F192" i="2"/>
  <c r="G192" i="2"/>
  <c r="H192" i="2"/>
  <c r="S192" i="2"/>
  <c r="B193" i="2"/>
  <c r="C193" i="2"/>
  <c r="D193" i="2"/>
  <c r="E193" i="2"/>
  <c r="F193" i="2"/>
  <c r="G193" i="2"/>
  <c r="H193" i="2"/>
  <c r="S193" i="2"/>
  <c r="B194" i="2"/>
  <c r="C194" i="2"/>
  <c r="D194" i="2"/>
  <c r="E194" i="2"/>
  <c r="F194" i="2"/>
  <c r="G194" i="2"/>
  <c r="H194" i="2"/>
  <c r="S194" i="2"/>
  <c r="B195" i="2"/>
  <c r="C195" i="2"/>
  <c r="A195" i="2" s="1"/>
  <c r="D195" i="2"/>
  <c r="E195" i="2"/>
  <c r="F195" i="2"/>
  <c r="G195" i="2"/>
  <c r="H195" i="2"/>
  <c r="S195" i="2"/>
  <c r="B196" i="2"/>
  <c r="C196" i="2"/>
  <c r="D196" i="2"/>
  <c r="E196" i="2"/>
  <c r="F196" i="2"/>
  <c r="G196" i="2"/>
  <c r="H196" i="2"/>
  <c r="S196" i="2"/>
  <c r="B197" i="2"/>
  <c r="C197" i="2"/>
  <c r="D197" i="2"/>
  <c r="E197" i="2"/>
  <c r="F197" i="2"/>
  <c r="G197" i="2"/>
  <c r="H197" i="2"/>
  <c r="S197" i="2"/>
  <c r="B198" i="2"/>
  <c r="C198" i="2"/>
  <c r="A198" i="2" s="1"/>
  <c r="D198" i="2"/>
  <c r="E198" i="2"/>
  <c r="F198" i="2"/>
  <c r="G198" i="2"/>
  <c r="H198" i="2"/>
  <c r="S198" i="2"/>
  <c r="B199" i="2"/>
  <c r="C199" i="2"/>
  <c r="D199" i="2"/>
  <c r="E199" i="2"/>
  <c r="F199" i="2"/>
  <c r="G199" i="2"/>
  <c r="H199" i="2"/>
  <c r="S199" i="2"/>
  <c r="B200" i="2"/>
  <c r="C200" i="2"/>
  <c r="D200" i="2"/>
  <c r="E200" i="2"/>
  <c r="F200" i="2"/>
  <c r="G200" i="2"/>
  <c r="H200" i="2"/>
  <c r="S200" i="2"/>
  <c r="B201" i="2"/>
  <c r="C201" i="2"/>
  <c r="A201" i="2" s="1"/>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A207" i="2" s="1"/>
  <c r="D207" i="2"/>
  <c r="E207" i="2"/>
  <c r="F207" i="2"/>
  <c r="G207" i="2"/>
  <c r="H207" i="2"/>
  <c r="S207" i="2"/>
  <c r="B208" i="2"/>
  <c r="C208" i="2"/>
  <c r="D208" i="2"/>
  <c r="E208" i="2"/>
  <c r="F208" i="2"/>
  <c r="G208" i="2"/>
  <c r="H208" i="2"/>
  <c r="S208" i="2"/>
  <c r="B209" i="2"/>
  <c r="C209" i="2"/>
  <c r="D209" i="2"/>
  <c r="E209" i="2"/>
  <c r="F209" i="2"/>
  <c r="G209" i="2"/>
  <c r="H209" i="2"/>
  <c r="S209" i="2"/>
  <c r="B210" i="2"/>
  <c r="C210" i="2"/>
  <c r="A210" i="2" s="1"/>
  <c r="D210" i="2"/>
  <c r="E210" i="2"/>
  <c r="F210" i="2"/>
  <c r="G210" i="2"/>
  <c r="H210" i="2"/>
  <c r="S210" i="2"/>
  <c r="B211" i="2"/>
  <c r="C211" i="2"/>
  <c r="D211" i="2"/>
  <c r="E211" i="2"/>
  <c r="F211" i="2"/>
  <c r="G211" i="2"/>
  <c r="H211" i="2"/>
  <c r="S211" i="2"/>
  <c r="B212" i="2"/>
  <c r="C212" i="2"/>
  <c r="D212" i="2"/>
  <c r="E212" i="2"/>
  <c r="F212" i="2"/>
  <c r="G212" i="2"/>
  <c r="H212" i="2"/>
  <c r="S212" i="2"/>
  <c r="B213" i="2"/>
  <c r="C213" i="2"/>
  <c r="A213" i="2" s="1"/>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A219" i="2" s="1"/>
  <c r="D219" i="2"/>
  <c r="E219" i="2"/>
  <c r="F219" i="2"/>
  <c r="G219" i="2"/>
  <c r="H219" i="2"/>
  <c r="S219" i="2"/>
  <c r="B220" i="2"/>
  <c r="C220" i="2"/>
  <c r="D220" i="2"/>
  <c r="E220" i="2"/>
  <c r="F220" i="2"/>
  <c r="G220" i="2"/>
  <c r="H220" i="2"/>
  <c r="S220" i="2"/>
  <c r="B221" i="2"/>
  <c r="C221" i="2"/>
  <c r="D221" i="2"/>
  <c r="E221" i="2"/>
  <c r="F221" i="2"/>
  <c r="G221" i="2"/>
  <c r="H221" i="2"/>
  <c r="S221" i="2"/>
  <c r="B222" i="2"/>
  <c r="C222" i="2"/>
  <c r="A222" i="2" s="1"/>
  <c r="D222" i="2"/>
  <c r="E222" i="2"/>
  <c r="F222" i="2"/>
  <c r="G222" i="2"/>
  <c r="H222" i="2"/>
  <c r="S222" i="2"/>
  <c r="B223" i="2"/>
  <c r="C223" i="2"/>
  <c r="D223" i="2"/>
  <c r="E223" i="2"/>
  <c r="F223" i="2"/>
  <c r="G223" i="2"/>
  <c r="H223" i="2"/>
  <c r="S223" i="2"/>
  <c r="B224" i="2"/>
  <c r="C224" i="2"/>
  <c r="D224" i="2"/>
  <c r="E224" i="2"/>
  <c r="F224" i="2"/>
  <c r="G224" i="2"/>
  <c r="H224" i="2"/>
  <c r="S224" i="2"/>
  <c r="B225" i="2"/>
  <c r="C225" i="2"/>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A231" i="2" s="1"/>
  <c r="D231" i="2"/>
  <c r="E231" i="2"/>
  <c r="F231" i="2"/>
  <c r="G231" i="2"/>
  <c r="H231" i="2"/>
  <c r="S231" i="2"/>
  <c r="B232" i="2"/>
  <c r="C232" i="2"/>
  <c r="D232" i="2"/>
  <c r="E232" i="2"/>
  <c r="F232" i="2"/>
  <c r="G232" i="2"/>
  <c r="H232" i="2"/>
  <c r="S232" i="2"/>
  <c r="B233" i="2"/>
  <c r="C233" i="2"/>
  <c r="D233" i="2"/>
  <c r="E233" i="2"/>
  <c r="F233" i="2"/>
  <c r="G233" i="2"/>
  <c r="H233" i="2"/>
  <c r="S233" i="2"/>
  <c r="B234" i="2"/>
  <c r="C234" i="2"/>
  <c r="A234" i="2" s="1"/>
  <c r="D234" i="2"/>
  <c r="E234" i="2"/>
  <c r="F234" i="2"/>
  <c r="G234" i="2"/>
  <c r="H234" i="2"/>
  <c r="S234" i="2"/>
  <c r="B235" i="2"/>
  <c r="C235" i="2"/>
  <c r="D235" i="2"/>
  <c r="E235" i="2"/>
  <c r="F235" i="2"/>
  <c r="G235" i="2"/>
  <c r="H235" i="2"/>
  <c r="S235" i="2"/>
  <c r="B236" i="2"/>
  <c r="C236" i="2"/>
  <c r="D236" i="2"/>
  <c r="E236" i="2"/>
  <c r="F236" i="2"/>
  <c r="G236" i="2"/>
  <c r="H236" i="2"/>
  <c r="S236" i="2"/>
  <c r="B237" i="2"/>
  <c r="C237" i="2"/>
  <c r="A237" i="2" s="1"/>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A243" i="2" s="1"/>
  <c r="D243" i="2"/>
  <c r="E243" i="2"/>
  <c r="F243" i="2"/>
  <c r="G243" i="2"/>
  <c r="H243" i="2"/>
  <c r="S243" i="2"/>
  <c r="B244" i="2"/>
  <c r="C244" i="2"/>
  <c r="D244" i="2"/>
  <c r="E244" i="2"/>
  <c r="F244" i="2"/>
  <c r="G244" i="2"/>
  <c r="H244" i="2"/>
  <c r="S244" i="2"/>
  <c r="B245" i="2"/>
  <c r="C245" i="2"/>
  <c r="D245" i="2"/>
  <c r="E245" i="2"/>
  <c r="F245" i="2"/>
  <c r="G245" i="2"/>
  <c r="H245" i="2"/>
  <c r="S245" i="2"/>
  <c r="B246" i="2"/>
  <c r="C246" i="2"/>
  <c r="A246" i="2" s="1"/>
  <c r="D246" i="2"/>
  <c r="E246" i="2"/>
  <c r="F246" i="2"/>
  <c r="G246" i="2"/>
  <c r="H246" i="2"/>
  <c r="S246" i="2"/>
  <c r="B247" i="2"/>
  <c r="C247" i="2"/>
  <c r="D247" i="2"/>
  <c r="E247" i="2"/>
  <c r="F247" i="2"/>
  <c r="G247" i="2"/>
  <c r="H247" i="2"/>
  <c r="S247" i="2"/>
  <c r="B248" i="2"/>
  <c r="C248" i="2"/>
  <c r="D248" i="2"/>
  <c r="E248" i="2"/>
  <c r="F248" i="2"/>
  <c r="G248" i="2"/>
  <c r="H248" i="2"/>
  <c r="S248" i="2"/>
  <c r="B249" i="2"/>
  <c r="C249" i="2"/>
  <c r="A249" i="2" s="1"/>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A255" i="2" s="1"/>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A261" i="2" s="1"/>
  <c r="D261" i="2"/>
  <c r="E261" i="2"/>
  <c r="F261" i="2"/>
  <c r="G261" i="2"/>
  <c r="H261" i="2"/>
  <c r="S261" i="2"/>
  <c r="B262" i="2"/>
  <c r="C262" i="2"/>
  <c r="D262" i="2"/>
  <c r="E262" i="2"/>
  <c r="F262" i="2"/>
  <c r="G262" i="2"/>
  <c r="H262" i="2"/>
  <c r="S262" i="2"/>
  <c r="B263" i="2"/>
  <c r="C263" i="2"/>
  <c r="D263" i="2"/>
  <c r="E263" i="2"/>
  <c r="F263" i="2"/>
  <c r="G263" i="2"/>
  <c r="H263" i="2"/>
  <c r="S263" i="2"/>
  <c r="B264" i="2"/>
  <c r="C264" i="2"/>
  <c r="A264" i="2" s="1"/>
  <c r="D264" i="2"/>
  <c r="E264" i="2"/>
  <c r="F264" i="2"/>
  <c r="G264" i="2"/>
  <c r="H264" i="2"/>
  <c r="S264" i="2"/>
  <c r="B265" i="2"/>
  <c r="C265" i="2"/>
  <c r="D265" i="2"/>
  <c r="E265" i="2"/>
  <c r="F265" i="2"/>
  <c r="G265" i="2"/>
  <c r="H265" i="2"/>
  <c r="S265" i="2"/>
  <c r="B266" i="2"/>
  <c r="C266" i="2"/>
  <c r="D266" i="2"/>
  <c r="E266" i="2"/>
  <c r="F266" i="2"/>
  <c r="G266" i="2"/>
  <c r="H266" i="2"/>
  <c r="S266" i="2"/>
  <c r="B267" i="2"/>
  <c r="C267" i="2"/>
  <c r="A267" i="2" s="1"/>
  <c r="D267" i="2"/>
  <c r="E267" i="2"/>
  <c r="F267" i="2"/>
  <c r="G267" i="2"/>
  <c r="H267" i="2"/>
  <c r="S267" i="2"/>
  <c r="B268" i="2"/>
  <c r="C268" i="2"/>
  <c r="D268" i="2"/>
  <c r="E268" i="2"/>
  <c r="F268" i="2"/>
  <c r="G268" i="2"/>
  <c r="H268" i="2"/>
  <c r="S268" i="2"/>
  <c r="B269" i="2"/>
  <c r="C269" i="2"/>
  <c r="D269" i="2"/>
  <c r="E269" i="2"/>
  <c r="F269" i="2"/>
  <c r="G269" i="2"/>
  <c r="H269" i="2"/>
  <c r="S269" i="2"/>
  <c r="B270" i="2"/>
  <c r="C270" i="2"/>
  <c r="A270" i="2" s="1"/>
  <c r="D270" i="2"/>
  <c r="E270" i="2"/>
  <c r="F270" i="2"/>
  <c r="G270" i="2"/>
  <c r="H270" i="2"/>
  <c r="S270" i="2"/>
  <c r="B271" i="2"/>
  <c r="C271" i="2"/>
  <c r="D271" i="2"/>
  <c r="E271" i="2"/>
  <c r="F271" i="2"/>
  <c r="G271" i="2"/>
  <c r="H271" i="2"/>
  <c r="S271" i="2"/>
  <c r="B272" i="2"/>
  <c r="C272" i="2"/>
  <c r="D272" i="2"/>
  <c r="E272" i="2"/>
  <c r="F272" i="2"/>
  <c r="G272" i="2"/>
  <c r="H272" i="2"/>
  <c r="S272" i="2"/>
  <c r="B273" i="2"/>
  <c r="C273" i="2"/>
  <c r="A273" i="2" s="1"/>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A282" i="2" s="1"/>
  <c r="D282" i="2"/>
  <c r="E282" i="2"/>
  <c r="F282" i="2"/>
  <c r="G282" i="2"/>
  <c r="H282" i="2"/>
  <c r="S282" i="2"/>
  <c r="B283" i="2"/>
  <c r="C283" i="2"/>
  <c r="D283" i="2"/>
  <c r="E283" i="2"/>
  <c r="F283" i="2"/>
  <c r="G283" i="2"/>
  <c r="H283" i="2"/>
  <c r="S283" i="2"/>
  <c r="B284" i="2"/>
  <c r="C284" i="2"/>
  <c r="D284" i="2"/>
  <c r="E284" i="2"/>
  <c r="F284" i="2"/>
  <c r="G284" i="2"/>
  <c r="H284" i="2"/>
  <c r="S284" i="2"/>
  <c r="B285" i="2"/>
  <c r="C285" i="2"/>
  <c r="A285" i="2" s="1"/>
  <c r="D285" i="2"/>
  <c r="E285" i="2"/>
  <c r="F285" i="2"/>
  <c r="G285" i="2"/>
  <c r="H285" i="2"/>
  <c r="S285" i="2"/>
  <c r="B286" i="2"/>
  <c r="C286" i="2"/>
  <c r="D286" i="2"/>
  <c r="E286" i="2"/>
  <c r="F286" i="2"/>
  <c r="G286" i="2"/>
  <c r="H286" i="2"/>
  <c r="S286" i="2"/>
  <c r="B287" i="2"/>
  <c r="C287" i="2"/>
  <c r="D287" i="2"/>
  <c r="E287" i="2"/>
  <c r="F287" i="2"/>
  <c r="G287" i="2"/>
  <c r="H287" i="2"/>
  <c r="S287" i="2"/>
  <c r="B288" i="2"/>
  <c r="C288" i="2"/>
  <c r="A288" i="2" s="1"/>
  <c r="D288" i="2"/>
  <c r="E288" i="2"/>
  <c r="F288" i="2"/>
  <c r="G288" i="2"/>
  <c r="H288" i="2"/>
  <c r="S288" i="2"/>
  <c r="B289" i="2"/>
  <c r="C289" i="2"/>
  <c r="D289" i="2"/>
  <c r="E289" i="2"/>
  <c r="F289" i="2"/>
  <c r="G289" i="2"/>
  <c r="H289" i="2"/>
  <c r="S289" i="2"/>
  <c r="B290" i="2"/>
  <c r="C290" i="2"/>
  <c r="D290" i="2"/>
  <c r="E290" i="2"/>
  <c r="F290" i="2"/>
  <c r="G290" i="2"/>
  <c r="H290" i="2"/>
  <c r="S290" i="2"/>
  <c r="B291" i="2"/>
  <c r="C291" i="2"/>
  <c r="A291" i="2" s="1"/>
  <c r="D291" i="2"/>
  <c r="E291" i="2"/>
  <c r="F291" i="2"/>
  <c r="G291" i="2"/>
  <c r="H291" i="2"/>
  <c r="S291" i="2"/>
  <c r="B292" i="2"/>
  <c r="C292" i="2"/>
  <c r="D292" i="2"/>
  <c r="E292" i="2"/>
  <c r="F292" i="2"/>
  <c r="G292" i="2"/>
  <c r="H292" i="2"/>
  <c r="S292" i="2"/>
  <c r="B293" i="2"/>
  <c r="C293" i="2"/>
  <c r="D293" i="2"/>
  <c r="E293" i="2"/>
  <c r="F293" i="2"/>
  <c r="G293" i="2"/>
  <c r="H293" i="2"/>
  <c r="S293" i="2"/>
  <c r="B294" i="2"/>
  <c r="C294" i="2"/>
  <c r="A294" i="2" s="1"/>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A300" i="2" s="1"/>
  <c r="D300" i="2"/>
  <c r="E300" i="2"/>
  <c r="F300" i="2"/>
  <c r="G300" i="2"/>
  <c r="H300" i="2"/>
  <c r="S300" i="2"/>
  <c r="B301" i="2"/>
  <c r="C301" i="2"/>
  <c r="D301" i="2"/>
  <c r="E301" i="2"/>
  <c r="F301" i="2"/>
  <c r="G301" i="2"/>
  <c r="H301" i="2"/>
  <c r="S301" i="2"/>
  <c r="B302" i="2"/>
  <c r="C302" i="2"/>
  <c r="D302" i="2"/>
  <c r="E302" i="2"/>
  <c r="F302" i="2"/>
  <c r="G302" i="2"/>
  <c r="H302" i="2"/>
  <c r="S302" i="2"/>
  <c r="B303" i="2"/>
  <c r="C303" i="2"/>
  <c r="A303" i="2" s="1"/>
  <c r="D303" i="2"/>
  <c r="E303" i="2"/>
  <c r="F303" i="2"/>
  <c r="G303" i="2"/>
  <c r="H303" i="2"/>
  <c r="S303" i="2"/>
  <c r="B304" i="2"/>
  <c r="C304" i="2"/>
  <c r="D304" i="2"/>
  <c r="E304" i="2"/>
  <c r="F304" i="2"/>
  <c r="G304" i="2"/>
  <c r="H304" i="2"/>
  <c r="S304" i="2"/>
  <c r="B305" i="2"/>
  <c r="C305" i="2"/>
  <c r="D305" i="2"/>
  <c r="E305" i="2"/>
  <c r="F305" i="2"/>
  <c r="G305" i="2"/>
  <c r="H305" i="2"/>
  <c r="S305" i="2"/>
  <c r="B306" i="2"/>
  <c r="C306" i="2"/>
  <c r="A306" i="2" s="1"/>
  <c r="D306" i="2"/>
  <c r="E306" i="2"/>
  <c r="F306" i="2"/>
  <c r="G306" i="2"/>
  <c r="H306" i="2"/>
  <c r="S306" i="2"/>
  <c r="B307" i="2"/>
  <c r="C307" i="2"/>
  <c r="D307" i="2"/>
  <c r="E307" i="2"/>
  <c r="F307" i="2"/>
  <c r="G307" i="2"/>
  <c r="H307" i="2"/>
  <c r="S307" i="2"/>
  <c r="B308" i="2"/>
  <c r="C308" i="2"/>
  <c r="D308" i="2"/>
  <c r="E308" i="2"/>
  <c r="F308" i="2"/>
  <c r="G308" i="2"/>
  <c r="H308" i="2"/>
  <c r="S308" i="2"/>
  <c r="B309" i="2"/>
  <c r="C309" i="2"/>
  <c r="A309" i="2" s="1"/>
  <c r="D309" i="2"/>
  <c r="E309" i="2"/>
  <c r="F309" i="2"/>
  <c r="G309" i="2"/>
  <c r="H309" i="2"/>
  <c r="S309" i="2"/>
  <c r="B310" i="2"/>
  <c r="C310" i="2"/>
  <c r="D310" i="2"/>
  <c r="E310" i="2"/>
  <c r="F310" i="2"/>
  <c r="G310" i="2"/>
  <c r="H310" i="2"/>
  <c r="S310" i="2"/>
  <c r="B311" i="2"/>
  <c r="C311" i="2"/>
  <c r="D311" i="2"/>
  <c r="E311" i="2"/>
  <c r="F311" i="2"/>
  <c r="G311" i="2"/>
  <c r="H311" i="2"/>
  <c r="S311" i="2"/>
  <c r="B312" i="2"/>
  <c r="C312" i="2"/>
  <c r="A312" i="2" s="1"/>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A345" i="2" s="1"/>
  <c r="D345" i="2"/>
  <c r="E345" i="2"/>
  <c r="F345" i="2"/>
  <c r="G345" i="2"/>
  <c r="H345" i="2"/>
  <c r="S345" i="2"/>
  <c r="B346" i="2"/>
  <c r="C346" i="2"/>
  <c r="D346" i="2"/>
  <c r="E346" i="2"/>
  <c r="F346" i="2"/>
  <c r="G346" i="2"/>
  <c r="H346" i="2"/>
  <c r="S346" i="2"/>
  <c r="B347" i="2"/>
  <c r="C347" i="2"/>
  <c r="D347" i="2"/>
  <c r="E347" i="2"/>
  <c r="F347" i="2"/>
  <c r="G347" i="2"/>
  <c r="H347" i="2"/>
  <c r="S347" i="2"/>
  <c r="B348" i="2"/>
  <c r="C348" i="2"/>
  <c r="A348" i="2" s="1"/>
  <c r="D348" i="2"/>
  <c r="E348" i="2"/>
  <c r="F348" i="2"/>
  <c r="G348" i="2"/>
  <c r="H348" i="2"/>
  <c r="S348" i="2"/>
  <c r="B349" i="2"/>
  <c r="C349" i="2"/>
  <c r="D349" i="2"/>
  <c r="E349" i="2"/>
  <c r="F349" i="2"/>
  <c r="G349" i="2"/>
  <c r="H349" i="2"/>
  <c r="S349" i="2"/>
  <c r="B350" i="2"/>
  <c r="C350" i="2"/>
  <c r="D350" i="2"/>
  <c r="E350" i="2"/>
  <c r="F350" i="2"/>
  <c r="G350" i="2"/>
  <c r="H350" i="2"/>
  <c r="S350" i="2"/>
  <c r="B351" i="2"/>
  <c r="C351" i="2"/>
  <c r="A351" i="2" s="1"/>
  <c r="D351" i="2"/>
  <c r="E351" i="2"/>
  <c r="F351" i="2"/>
  <c r="G351" i="2"/>
  <c r="H351" i="2"/>
  <c r="S351" i="2"/>
  <c r="B352" i="2"/>
  <c r="C352" i="2"/>
  <c r="D352" i="2"/>
  <c r="E352" i="2"/>
  <c r="F352" i="2"/>
  <c r="G352" i="2"/>
  <c r="H352" i="2"/>
  <c r="S352" i="2"/>
  <c r="B353" i="2"/>
  <c r="C353" i="2"/>
  <c r="D353" i="2"/>
  <c r="E353" i="2"/>
  <c r="F353" i="2"/>
  <c r="G353" i="2"/>
  <c r="H353" i="2"/>
  <c r="S353" i="2"/>
  <c r="B354" i="2"/>
  <c r="C354" i="2"/>
  <c r="A354" i="2" s="1"/>
  <c r="D354" i="2"/>
  <c r="E354" i="2"/>
  <c r="F354" i="2"/>
  <c r="G354" i="2"/>
  <c r="H354" i="2"/>
  <c r="S354" i="2"/>
  <c r="B355" i="2"/>
  <c r="C355" i="2"/>
  <c r="D355" i="2"/>
  <c r="E355" i="2"/>
  <c r="F355" i="2"/>
  <c r="G355" i="2"/>
  <c r="H355" i="2"/>
  <c r="S355" i="2"/>
  <c r="B356" i="2"/>
  <c r="C356" i="2"/>
  <c r="D356" i="2"/>
  <c r="E356" i="2"/>
  <c r="F356" i="2"/>
  <c r="G356" i="2"/>
  <c r="H356" i="2"/>
  <c r="S356" i="2"/>
  <c r="B357" i="2"/>
  <c r="C357" i="2"/>
  <c r="A357" i="2" s="1"/>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A363" i="2" s="1"/>
  <c r="D363" i="2"/>
  <c r="E363" i="2"/>
  <c r="F363" i="2"/>
  <c r="G363" i="2"/>
  <c r="H363" i="2"/>
  <c r="S363" i="2"/>
  <c r="B364" i="2"/>
  <c r="C364" i="2"/>
  <c r="D364" i="2"/>
  <c r="E364" i="2"/>
  <c r="F364" i="2"/>
  <c r="G364" i="2"/>
  <c r="H364" i="2"/>
  <c r="S364" i="2"/>
  <c r="B365" i="2"/>
  <c r="C365" i="2"/>
  <c r="D365" i="2"/>
  <c r="E365" i="2"/>
  <c r="F365" i="2"/>
  <c r="G365" i="2"/>
  <c r="H365" i="2"/>
  <c r="S365" i="2"/>
  <c r="B366" i="2"/>
  <c r="C366" i="2"/>
  <c r="A366" i="2" s="1"/>
  <c r="D366" i="2"/>
  <c r="E366" i="2"/>
  <c r="F366" i="2"/>
  <c r="G366" i="2"/>
  <c r="H366" i="2"/>
  <c r="S366" i="2"/>
  <c r="B367" i="2"/>
  <c r="C367" i="2"/>
  <c r="D367" i="2"/>
  <c r="E367" i="2"/>
  <c r="F367" i="2"/>
  <c r="G367" i="2"/>
  <c r="H367" i="2"/>
  <c r="S367" i="2"/>
  <c r="B368" i="2"/>
  <c r="C368" i="2"/>
  <c r="D368" i="2"/>
  <c r="E368" i="2"/>
  <c r="F368" i="2"/>
  <c r="G368" i="2"/>
  <c r="H368" i="2"/>
  <c r="S368" i="2"/>
  <c r="B369" i="2"/>
  <c r="C369" i="2"/>
  <c r="A369" i="2" s="1"/>
  <c r="D369" i="2"/>
  <c r="E369" i="2"/>
  <c r="F369" i="2"/>
  <c r="G369" i="2"/>
  <c r="H369" i="2"/>
  <c r="S369" i="2"/>
  <c r="B370" i="2"/>
  <c r="C370" i="2"/>
  <c r="D370" i="2"/>
  <c r="E370" i="2"/>
  <c r="F370" i="2"/>
  <c r="G370" i="2"/>
  <c r="H370" i="2"/>
  <c r="S370" i="2"/>
  <c r="B371" i="2"/>
  <c r="C371" i="2"/>
  <c r="D371" i="2"/>
  <c r="E371" i="2"/>
  <c r="F371" i="2"/>
  <c r="G371" i="2"/>
  <c r="H371" i="2"/>
  <c r="S371" i="2"/>
  <c r="B372" i="2"/>
  <c r="C372" i="2"/>
  <c r="A372" i="2" s="1"/>
  <c r="D372" i="2"/>
  <c r="E372" i="2"/>
  <c r="F372" i="2"/>
  <c r="G372" i="2"/>
  <c r="H372" i="2"/>
  <c r="S372" i="2"/>
  <c r="B373" i="2"/>
  <c r="C373" i="2"/>
  <c r="D373" i="2"/>
  <c r="E373" i="2"/>
  <c r="F373" i="2"/>
  <c r="G373" i="2"/>
  <c r="H373" i="2"/>
  <c r="S373" i="2"/>
  <c r="B374" i="2"/>
  <c r="C374" i="2"/>
  <c r="D374" i="2"/>
  <c r="E374" i="2"/>
  <c r="F374" i="2"/>
  <c r="G374" i="2"/>
  <c r="H374" i="2"/>
  <c r="S374" i="2"/>
  <c r="B375" i="2"/>
  <c r="C375" i="2"/>
  <c r="A375" i="2" s="1"/>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A381" i="2" s="1"/>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A387" i="2" s="1"/>
  <c r="D387" i="2"/>
  <c r="E387" i="2"/>
  <c r="F387" i="2"/>
  <c r="G387" i="2"/>
  <c r="H387" i="2"/>
  <c r="S387" i="2"/>
  <c r="B388" i="2"/>
  <c r="C388" i="2"/>
  <c r="D388" i="2"/>
  <c r="E388" i="2"/>
  <c r="F388" i="2"/>
  <c r="G388" i="2"/>
  <c r="H388" i="2"/>
  <c r="S388" i="2"/>
  <c r="B389" i="2"/>
  <c r="C389" i="2"/>
  <c r="D389" i="2"/>
  <c r="E389" i="2"/>
  <c r="F389" i="2"/>
  <c r="G389" i="2"/>
  <c r="H389" i="2"/>
  <c r="S389" i="2"/>
  <c r="B390" i="2"/>
  <c r="C390" i="2"/>
  <c r="A390" i="2" s="1"/>
  <c r="D390" i="2"/>
  <c r="E390" i="2"/>
  <c r="F390" i="2"/>
  <c r="G390" i="2"/>
  <c r="H390" i="2"/>
  <c r="S390" i="2"/>
  <c r="B391" i="2"/>
  <c r="C391" i="2"/>
  <c r="D391" i="2"/>
  <c r="E391" i="2"/>
  <c r="F391" i="2"/>
  <c r="G391" i="2"/>
  <c r="H391" i="2"/>
  <c r="S391" i="2"/>
  <c r="B392" i="2"/>
  <c r="C392" i="2"/>
  <c r="D392" i="2"/>
  <c r="E392" i="2"/>
  <c r="F392" i="2"/>
  <c r="G392" i="2"/>
  <c r="H392" i="2"/>
  <c r="S392" i="2"/>
  <c r="B393" i="2"/>
  <c r="C393" i="2"/>
  <c r="A393" i="2" s="1"/>
  <c r="D393" i="2"/>
  <c r="E393" i="2"/>
  <c r="F393" i="2"/>
  <c r="G393" i="2"/>
  <c r="H393" i="2"/>
  <c r="S393" i="2"/>
  <c r="B394" i="2"/>
  <c r="C394" i="2"/>
  <c r="D394" i="2"/>
  <c r="E394" i="2"/>
  <c r="F394" i="2"/>
  <c r="G394" i="2"/>
  <c r="H394" i="2"/>
  <c r="S394" i="2"/>
  <c r="B395" i="2"/>
  <c r="C395" i="2"/>
  <c r="D395" i="2"/>
  <c r="E395" i="2"/>
  <c r="F395" i="2"/>
  <c r="G395" i="2"/>
  <c r="H395" i="2"/>
  <c r="S395" i="2"/>
  <c r="B396" i="2"/>
  <c r="C396" i="2"/>
  <c r="A396" i="2" s="1"/>
  <c r="D396" i="2"/>
  <c r="E396" i="2"/>
  <c r="F396" i="2"/>
  <c r="G396" i="2"/>
  <c r="H396" i="2"/>
  <c r="S396" i="2"/>
  <c r="B397" i="2"/>
  <c r="C397" i="2"/>
  <c r="D397" i="2"/>
  <c r="E397" i="2"/>
  <c r="F397" i="2"/>
  <c r="G397" i="2"/>
  <c r="H397" i="2"/>
  <c r="S397" i="2"/>
  <c r="B398" i="2"/>
  <c r="C398" i="2"/>
  <c r="D398" i="2"/>
  <c r="E398" i="2"/>
  <c r="F398" i="2"/>
  <c r="G398" i="2"/>
  <c r="H398" i="2"/>
  <c r="S398" i="2"/>
  <c r="B399" i="2"/>
  <c r="C399" i="2"/>
  <c r="A399" i="2" s="1"/>
  <c r="D399" i="2"/>
  <c r="E399" i="2"/>
  <c r="F399" i="2"/>
  <c r="G399" i="2"/>
  <c r="H399" i="2"/>
  <c r="S399" i="2"/>
  <c r="B400" i="2"/>
  <c r="C400" i="2"/>
  <c r="D400" i="2"/>
  <c r="E400" i="2"/>
  <c r="F400" i="2"/>
  <c r="G400" i="2"/>
  <c r="H400" i="2"/>
  <c r="S400" i="2"/>
  <c r="B401" i="2"/>
  <c r="C401" i="2"/>
  <c r="D401" i="2"/>
  <c r="E401" i="2"/>
  <c r="F401" i="2"/>
  <c r="G401" i="2"/>
  <c r="H401" i="2"/>
  <c r="S401" i="2"/>
  <c r="B402" i="2"/>
  <c r="C402" i="2"/>
  <c r="A402" i="2" s="1"/>
  <c r="D402" i="2"/>
  <c r="E402" i="2"/>
  <c r="F402" i="2"/>
  <c r="G402" i="2"/>
  <c r="H402" i="2"/>
  <c r="S402" i="2"/>
  <c r="B403" i="2"/>
  <c r="C403" i="2"/>
  <c r="D403" i="2"/>
  <c r="E403" i="2"/>
  <c r="F403" i="2"/>
  <c r="G403" i="2"/>
  <c r="H403" i="2"/>
  <c r="S403" i="2"/>
  <c r="B404" i="2"/>
  <c r="C404" i="2"/>
  <c r="D404" i="2"/>
  <c r="E404" i="2"/>
  <c r="F404" i="2"/>
  <c r="G404" i="2"/>
  <c r="H404" i="2"/>
  <c r="S404" i="2"/>
  <c r="B405" i="2"/>
  <c r="C405" i="2"/>
  <c r="A405" i="2" s="1"/>
  <c r="D405" i="2"/>
  <c r="E405" i="2"/>
  <c r="F405" i="2"/>
  <c r="G405" i="2"/>
  <c r="H405" i="2"/>
  <c r="S405" i="2"/>
  <c r="B406" i="2"/>
  <c r="C406" i="2"/>
  <c r="D406" i="2"/>
  <c r="E406" i="2"/>
  <c r="F406" i="2"/>
  <c r="G406" i="2"/>
  <c r="H406" i="2"/>
  <c r="S406" i="2"/>
  <c r="B407" i="2"/>
  <c r="C407" i="2"/>
  <c r="D407" i="2"/>
  <c r="E407" i="2"/>
  <c r="F407" i="2"/>
  <c r="G407" i="2"/>
  <c r="H407" i="2"/>
  <c r="S407" i="2"/>
  <c r="B408" i="2"/>
  <c r="C408" i="2"/>
  <c r="A408" i="2" s="1"/>
  <c r="D408" i="2"/>
  <c r="E408" i="2"/>
  <c r="F408" i="2"/>
  <c r="G408" i="2"/>
  <c r="H408" i="2"/>
  <c r="S408" i="2"/>
  <c r="B409" i="2"/>
  <c r="C409" i="2"/>
  <c r="D409" i="2"/>
  <c r="E409" i="2"/>
  <c r="F409" i="2"/>
  <c r="G409" i="2"/>
  <c r="H409" i="2"/>
  <c r="S409" i="2"/>
  <c r="B410" i="2"/>
  <c r="C410" i="2"/>
  <c r="D410" i="2"/>
  <c r="E410" i="2"/>
  <c r="F410" i="2"/>
  <c r="G410" i="2"/>
  <c r="H410" i="2"/>
  <c r="S410" i="2"/>
  <c r="B411" i="2"/>
  <c r="C411" i="2"/>
  <c r="A411" i="2" s="1"/>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A417" i="2" s="1"/>
  <c r="D417" i="2"/>
  <c r="E417" i="2"/>
  <c r="F417" i="2"/>
  <c r="G417" i="2"/>
  <c r="H417" i="2"/>
  <c r="S417" i="2"/>
  <c r="B418" i="2"/>
  <c r="C418" i="2"/>
  <c r="D418" i="2"/>
  <c r="E418" i="2"/>
  <c r="F418" i="2"/>
  <c r="G418" i="2"/>
  <c r="H418" i="2"/>
  <c r="S418" i="2"/>
  <c r="B419" i="2"/>
  <c r="C419" i="2"/>
  <c r="D419" i="2"/>
  <c r="E419" i="2"/>
  <c r="F419" i="2"/>
  <c r="G419" i="2"/>
  <c r="H419" i="2"/>
  <c r="S419" i="2"/>
  <c r="B420" i="2"/>
  <c r="C420" i="2"/>
  <c r="A420" i="2" s="1"/>
  <c r="D420" i="2"/>
  <c r="E420" i="2"/>
  <c r="F420" i="2"/>
  <c r="G420" i="2"/>
  <c r="H420" i="2"/>
  <c r="S420" i="2"/>
  <c r="B421" i="2"/>
  <c r="C421" i="2"/>
  <c r="D421" i="2"/>
  <c r="E421" i="2"/>
  <c r="F421" i="2"/>
  <c r="G421" i="2"/>
  <c r="H421" i="2"/>
  <c r="S421" i="2"/>
  <c r="B422" i="2"/>
  <c r="C422" i="2"/>
  <c r="D422" i="2"/>
  <c r="E422" i="2"/>
  <c r="F422" i="2"/>
  <c r="G422" i="2"/>
  <c r="H422" i="2"/>
  <c r="S422" i="2"/>
  <c r="B423" i="2"/>
  <c r="C423" i="2"/>
  <c r="A423" i="2" s="1"/>
  <c r="D423" i="2"/>
  <c r="E423" i="2"/>
  <c r="F423" i="2"/>
  <c r="G423" i="2"/>
  <c r="H423" i="2"/>
  <c r="S423" i="2"/>
  <c r="B424" i="2"/>
  <c r="C424" i="2"/>
  <c r="D424" i="2"/>
  <c r="E424" i="2"/>
  <c r="F424" i="2"/>
  <c r="G424" i="2"/>
  <c r="H424" i="2"/>
  <c r="S424" i="2"/>
  <c r="B425" i="2"/>
  <c r="C425" i="2"/>
  <c r="D425" i="2"/>
  <c r="E425" i="2"/>
  <c r="F425" i="2"/>
  <c r="G425" i="2"/>
  <c r="H425" i="2"/>
  <c r="S425" i="2"/>
  <c r="B426" i="2"/>
  <c r="C426" i="2"/>
  <c r="A426" i="2" s="1"/>
  <c r="D426" i="2"/>
  <c r="E426" i="2"/>
  <c r="F426" i="2"/>
  <c r="G426" i="2"/>
  <c r="H426" i="2"/>
  <c r="S426" i="2"/>
  <c r="B427" i="2"/>
  <c r="C427" i="2"/>
  <c r="D427" i="2"/>
  <c r="E427" i="2"/>
  <c r="F427" i="2"/>
  <c r="G427" i="2"/>
  <c r="H427" i="2"/>
  <c r="S427" i="2"/>
  <c r="B428" i="2"/>
  <c r="C428" i="2"/>
  <c r="D428" i="2"/>
  <c r="E428" i="2"/>
  <c r="F428" i="2"/>
  <c r="G428" i="2"/>
  <c r="H428" i="2"/>
  <c r="S428" i="2"/>
  <c r="B429" i="2"/>
  <c r="C429" i="2"/>
  <c r="A429" i="2" s="1"/>
  <c r="D429" i="2"/>
  <c r="E429" i="2"/>
  <c r="F429" i="2"/>
  <c r="G429" i="2"/>
  <c r="H429" i="2"/>
  <c r="S429" i="2"/>
  <c r="B430" i="2"/>
  <c r="C430" i="2"/>
  <c r="D430" i="2"/>
  <c r="E430" i="2"/>
  <c r="F430" i="2"/>
  <c r="G430" i="2"/>
  <c r="H430" i="2"/>
  <c r="S430" i="2"/>
  <c r="B431" i="2"/>
  <c r="C431" i="2"/>
  <c r="D431" i="2"/>
  <c r="E431" i="2"/>
  <c r="F431" i="2"/>
  <c r="G431" i="2"/>
  <c r="H431" i="2"/>
  <c r="S431" i="2"/>
  <c r="B432" i="2"/>
  <c r="C432" i="2"/>
  <c r="A432" i="2" s="1"/>
  <c r="D432" i="2"/>
  <c r="E432" i="2"/>
  <c r="F432" i="2"/>
  <c r="G432" i="2"/>
  <c r="H432" i="2"/>
  <c r="S432" i="2"/>
  <c r="B433" i="2"/>
  <c r="C433" i="2"/>
  <c r="D433" i="2"/>
  <c r="E433" i="2"/>
  <c r="F433" i="2"/>
  <c r="G433" i="2"/>
  <c r="H433" i="2"/>
  <c r="S433" i="2"/>
  <c r="B434" i="2"/>
  <c r="C434" i="2"/>
  <c r="D434" i="2"/>
  <c r="E434" i="2"/>
  <c r="F434" i="2"/>
  <c r="G434" i="2"/>
  <c r="H434" i="2"/>
  <c r="S434" i="2"/>
  <c r="B435" i="2"/>
  <c r="C435" i="2"/>
  <c r="A435" i="2" s="1"/>
  <c r="D435" i="2"/>
  <c r="E435" i="2"/>
  <c r="F435" i="2"/>
  <c r="G435" i="2"/>
  <c r="H435" i="2"/>
  <c r="S435" i="2"/>
  <c r="B436" i="2"/>
  <c r="C436" i="2"/>
  <c r="D436" i="2"/>
  <c r="E436" i="2"/>
  <c r="F436" i="2"/>
  <c r="G436" i="2"/>
  <c r="H436" i="2"/>
  <c r="S436" i="2"/>
  <c r="B437" i="2"/>
  <c r="C437" i="2"/>
  <c r="D437" i="2"/>
  <c r="E437" i="2"/>
  <c r="F437" i="2"/>
  <c r="G437" i="2"/>
  <c r="H437" i="2"/>
  <c r="S437" i="2"/>
  <c r="B438" i="2"/>
  <c r="C438" i="2"/>
  <c r="A438" i="2" s="1"/>
  <c r="D438" i="2"/>
  <c r="E438" i="2"/>
  <c r="F438" i="2"/>
  <c r="G438" i="2"/>
  <c r="H438" i="2"/>
  <c r="S438" i="2"/>
  <c r="B439" i="2"/>
  <c r="C439" i="2"/>
  <c r="D439" i="2"/>
  <c r="E439" i="2"/>
  <c r="F439" i="2"/>
  <c r="G439" i="2"/>
  <c r="H439" i="2"/>
  <c r="S439" i="2"/>
  <c r="B440" i="2"/>
  <c r="C440" i="2"/>
  <c r="A440" i="2" s="1"/>
  <c r="D440" i="2"/>
  <c r="E440" i="2"/>
  <c r="F440" i="2"/>
  <c r="G440" i="2"/>
  <c r="H440" i="2"/>
  <c r="S440" i="2"/>
  <c r="B441" i="2"/>
  <c r="C441" i="2"/>
  <c r="A441" i="2" s="1"/>
  <c r="D441" i="2"/>
  <c r="E441" i="2"/>
  <c r="F441" i="2"/>
  <c r="G441" i="2"/>
  <c r="H441" i="2"/>
  <c r="S441" i="2"/>
  <c r="B442" i="2"/>
  <c r="C442" i="2"/>
  <c r="D442" i="2"/>
  <c r="E442" i="2"/>
  <c r="F442" i="2"/>
  <c r="G442" i="2"/>
  <c r="H442" i="2"/>
  <c r="S442" i="2"/>
  <c r="B443" i="2"/>
  <c r="C443" i="2"/>
  <c r="D443" i="2"/>
  <c r="E443" i="2"/>
  <c r="F443" i="2"/>
  <c r="G443" i="2"/>
  <c r="H443" i="2"/>
  <c r="S443" i="2"/>
  <c r="B444" i="2"/>
  <c r="C444" i="2"/>
  <c r="A444" i="2" s="1"/>
  <c r="D444" i="2"/>
  <c r="E444" i="2"/>
  <c r="F444" i="2"/>
  <c r="G444" i="2"/>
  <c r="H444" i="2"/>
  <c r="S444" i="2"/>
  <c r="B445" i="2"/>
  <c r="C445" i="2"/>
  <c r="D445" i="2"/>
  <c r="E445" i="2"/>
  <c r="F445" i="2"/>
  <c r="G445" i="2"/>
  <c r="H445" i="2"/>
  <c r="S445" i="2"/>
  <c r="B446" i="2"/>
  <c r="C446" i="2"/>
  <c r="D446" i="2"/>
  <c r="E446" i="2"/>
  <c r="F446" i="2"/>
  <c r="G446" i="2"/>
  <c r="H446" i="2"/>
  <c r="S446" i="2"/>
  <c r="B447" i="2"/>
  <c r="C447" i="2"/>
  <c r="A447" i="2" s="1"/>
  <c r="D447" i="2"/>
  <c r="E447" i="2"/>
  <c r="F447" i="2"/>
  <c r="G447" i="2"/>
  <c r="H447" i="2"/>
  <c r="S447" i="2"/>
  <c r="B448" i="2"/>
  <c r="C448" i="2"/>
  <c r="D448" i="2"/>
  <c r="E448" i="2"/>
  <c r="F448" i="2"/>
  <c r="G448" i="2"/>
  <c r="H448" i="2"/>
  <c r="S448" i="2"/>
  <c r="B449" i="2"/>
  <c r="C449" i="2"/>
  <c r="D449" i="2"/>
  <c r="E449" i="2"/>
  <c r="F449" i="2"/>
  <c r="G449" i="2"/>
  <c r="H449" i="2"/>
  <c r="S449" i="2"/>
  <c r="B450" i="2"/>
  <c r="C450" i="2"/>
  <c r="A450" i="2" s="1"/>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A548" i="2" s="1"/>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E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E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E740" i="2"/>
  <c r="F740" i="2"/>
  <c r="G740" i="2"/>
  <c r="H740" i="2"/>
  <c r="I740" i="2"/>
  <c r="B741" i="2"/>
  <c r="C741" i="2"/>
  <c r="D741" i="2"/>
  <c r="E741" i="2"/>
  <c r="F741" i="2"/>
  <c r="G741" i="2"/>
  <c r="H741" i="2"/>
  <c r="I741" i="2"/>
  <c r="B742" i="2"/>
  <c r="C742" i="2"/>
  <c r="D742" i="2"/>
  <c r="E742" i="2"/>
  <c r="F742" i="2"/>
  <c r="G742" i="2"/>
  <c r="H742" i="2"/>
  <c r="I742" i="2"/>
  <c r="B743" i="2"/>
  <c r="C743" i="2"/>
  <c r="D743" i="2"/>
  <c r="E743" i="2"/>
  <c r="F743" i="2"/>
  <c r="G743" i="2"/>
  <c r="H743" i="2"/>
  <c r="I743" i="2"/>
  <c r="B744" i="2"/>
  <c r="C744" i="2"/>
  <c r="D744" i="2"/>
  <c r="E744" i="2"/>
  <c r="F744" i="2"/>
  <c r="G744" i="2"/>
  <c r="H744" i="2"/>
  <c r="I744" i="2"/>
  <c r="B745" i="2"/>
  <c r="C745" i="2"/>
  <c r="D745" i="2"/>
  <c r="E745" i="2"/>
  <c r="F745" i="2"/>
  <c r="G745" i="2"/>
  <c r="H745" i="2"/>
  <c r="I745" i="2"/>
  <c r="B746" i="2"/>
  <c r="C746" i="2"/>
  <c r="D746" i="2"/>
  <c r="E746" i="2"/>
  <c r="F746" i="2"/>
  <c r="G746" i="2"/>
  <c r="H746" i="2"/>
  <c r="I746" i="2"/>
  <c r="B747" i="2"/>
  <c r="C747" i="2"/>
  <c r="D747" i="2"/>
  <c r="E747" i="2"/>
  <c r="F747" i="2"/>
  <c r="G747" i="2"/>
  <c r="H747" i="2"/>
  <c r="I747" i="2"/>
  <c r="B748" i="2"/>
  <c r="C748" i="2"/>
  <c r="D748" i="2"/>
  <c r="E748" i="2"/>
  <c r="F748" i="2"/>
  <c r="G748" i="2"/>
  <c r="H748" i="2"/>
  <c r="I748" i="2"/>
  <c r="B749" i="2"/>
  <c r="C749" i="2"/>
  <c r="D749" i="2"/>
  <c r="E749" i="2"/>
  <c r="F749" i="2"/>
  <c r="G749" i="2"/>
  <c r="H749" i="2"/>
  <c r="I749" i="2"/>
  <c r="B750" i="2"/>
  <c r="C750" i="2"/>
  <c r="D750" i="2"/>
  <c r="E750" i="2"/>
  <c r="F750" i="2"/>
  <c r="G750" i="2"/>
  <c r="H750" i="2"/>
  <c r="I750" i="2"/>
  <c r="B751" i="2"/>
  <c r="C751" i="2"/>
  <c r="D751" i="2"/>
  <c r="E751" i="2"/>
  <c r="F751" i="2"/>
  <c r="G751" i="2"/>
  <c r="H751" i="2"/>
  <c r="I751" i="2"/>
  <c r="B752" i="2"/>
  <c r="C752" i="2"/>
  <c r="D752" i="2"/>
  <c r="E752" i="2"/>
  <c r="F752" i="2"/>
  <c r="G752" i="2"/>
  <c r="H752" i="2"/>
  <c r="I752" i="2"/>
  <c r="B753" i="2"/>
  <c r="C753" i="2"/>
  <c r="D753" i="2"/>
  <c r="E753" i="2"/>
  <c r="F753" i="2"/>
  <c r="G753" i="2"/>
  <c r="H753" i="2"/>
  <c r="I753" i="2"/>
  <c r="B754" i="2"/>
  <c r="C754" i="2"/>
  <c r="D754" i="2"/>
  <c r="E754" i="2"/>
  <c r="F754" i="2"/>
  <c r="G754" i="2"/>
  <c r="H754" i="2"/>
  <c r="I754" i="2"/>
  <c r="B755" i="2"/>
  <c r="C755" i="2"/>
  <c r="D755" i="2"/>
  <c r="E755" i="2"/>
  <c r="F755" i="2"/>
  <c r="G755" i="2"/>
  <c r="H755" i="2"/>
  <c r="I755" i="2"/>
  <c r="B756" i="2"/>
  <c r="C756" i="2"/>
  <c r="D756" i="2"/>
  <c r="E756" i="2"/>
  <c r="F756" i="2"/>
  <c r="G756" i="2"/>
  <c r="H756" i="2"/>
  <c r="I756" i="2"/>
  <c r="B757" i="2"/>
  <c r="C757" i="2"/>
  <c r="D757" i="2"/>
  <c r="E757" i="2"/>
  <c r="F757" i="2"/>
  <c r="G757" i="2"/>
  <c r="H757" i="2"/>
  <c r="I757" i="2"/>
  <c r="B758" i="2"/>
  <c r="C758" i="2"/>
  <c r="D758" i="2"/>
  <c r="E758" i="2"/>
  <c r="F758" i="2"/>
  <c r="G758" i="2"/>
  <c r="H758" i="2"/>
  <c r="I758" i="2"/>
  <c r="B759" i="2"/>
  <c r="C759" i="2"/>
  <c r="D759" i="2"/>
  <c r="E759" i="2"/>
  <c r="F759" i="2"/>
  <c r="G759" i="2"/>
  <c r="H759" i="2"/>
  <c r="I759" i="2"/>
  <c r="B760" i="2"/>
  <c r="C760" i="2"/>
  <c r="D760" i="2"/>
  <c r="E760" i="2"/>
  <c r="F760" i="2"/>
  <c r="G760" i="2"/>
  <c r="H760" i="2"/>
  <c r="I760" i="2"/>
  <c r="A3" i="2"/>
  <c r="A6" i="2"/>
  <c r="A11" i="2"/>
  <c r="A15" i="2"/>
  <c r="A18" i="2"/>
  <c r="A21" i="2"/>
  <c r="A23" i="2"/>
  <c r="A27" i="2"/>
  <c r="A30" i="2"/>
  <c r="A33" i="2"/>
  <c r="A36" i="2"/>
  <c r="A39" i="2"/>
  <c r="A42" i="2"/>
  <c r="A45" i="2"/>
  <c r="A51" i="2"/>
  <c r="A54" i="2"/>
  <c r="A77" i="2"/>
  <c r="A110" i="2"/>
  <c r="A212" i="2"/>
  <c r="A278" i="2"/>
  <c r="A151" i="2" l="1"/>
  <c r="A145" i="2"/>
  <c r="A142" i="2"/>
  <c r="A139" i="2"/>
  <c r="A136" i="2"/>
  <c r="A133" i="2"/>
  <c r="A130" i="2"/>
  <c r="A127" i="2"/>
  <c r="A109" i="2"/>
  <c r="A55" i="2"/>
  <c r="A49" i="2"/>
  <c r="A46" i="2"/>
  <c r="A43" i="2"/>
  <c r="A40" i="2"/>
  <c r="A37" i="2"/>
  <c r="A34" i="2"/>
  <c r="A31" i="2"/>
  <c r="A25" i="2"/>
  <c r="A22" i="2"/>
  <c r="A19" i="2"/>
  <c r="A13" i="2"/>
  <c r="A9" i="2"/>
  <c r="A10" i="2"/>
  <c r="A211" i="2"/>
  <c r="A205" i="2"/>
  <c r="A202" i="2"/>
  <c r="A199" i="2"/>
  <c r="A193" i="2"/>
  <c r="A190" i="2"/>
  <c r="A187" i="2"/>
  <c r="A181" i="2"/>
  <c r="A178" i="2"/>
  <c r="A175" i="2"/>
  <c r="A169" i="2"/>
  <c r="A166" i="2"/>
  <c r="A163" i="2"/>
  <c r="A160" i="2"/>
  <c r="A157" i="2"/>
  <c r="A154" i="2"/>
  <c r="A5" i="2"/>
  <c r="A617" i="2"/>
  <c r="A208" i="2"/>
  <c r="A197" i="2"/>
  <c r="A191" i="2"/>
  <c r="A143" i="2"/>
  <c r="A131" i="2"/>
  <c r="A86" i="2"/>
  <c r="A653" i="2"/>
  <c r="A225" i="2"/>
  <c r="A122" i="2"/>
  <c r="A107" i="2"/>
  <c r="A65" i="2"/>
  <c r="A654" i="2"/>
  <c r="A279" i="2"/>
  <c r="A162" i="2"/>
  <c r="A645" i="2"/>
  <c r="A384" i="2"/>
  <c r="A315" i="2"/>
  <c r="A189" i="2"/>
  <c r="A378" i="2"/>
  <c r="A258" i="2"/>
  <c r="A153" i="2"/>
  <c r="A414" i="2"/>
  <c r="A297" i="2"/>
  <c r="A240" i="2"/>
  <c r="A177" i="2"/>
  <c r="A669" i="2"/>
  <c r="A657" i="2"/>
  <c r="A490" i="2"/>
  <c r="A487" i="2"/>
  <c r="A484" i="2"/>
  <c r="A481" i="2"/>
  <c r="A706" i="2"/>
  <c r="A694" i="2"/>
  <c r="A637" i="2"/>
  <c r="A628" i="2"/>
  <c r="A616" i="2"/>
  <c r="A607" i="2"/>
  <c r="A604" i="2"/>
  <c r="A601" i="2"/>
  <c r="A595" i="2"/>
  <c r="A592" i="2"/>
  <c r="A574" i="2"/>
  <c r="A571" i="2"/>
  <c r="A568" i="2"/>
  <c r="A565" i="2"/>
  <c r="A559" i="2"/>
  <c r="A556" i="2"/>
  <c r="A553" i="2"/>
  <c r="A550" i="2"/>
  <c r="A547" i="2"/>
  <c r="A544" i="2"/>
  <c r="A541" i="2"/>
  <c r="A538" i="2"/>
  <c r="A535" i="2"/>
  <c r="A532" i="2"/>
  <c r="A529" i="2"/>
  <c r="A526" i="2"/>
  <c r="A523" i="2"/>
  <c r="A520" i="2"/>
  <c r="A514" i="2"/>
  <c r="A511" i="2"/>
  <c r="A508" i="2"/>
  <c r="A502" i="2"/>
  <c r="A499" i="2"/>
  <c r="A496" i="2"/>
  <c r="A493" i="2"/>
  <c r="A149" i="2"/>
  <c r="A146" i="2"/>
  <c r="A137" i="2"/>
  <c r="A134" i="2"/>
  <c r="A125" i="2"/>
  <c r="A119" i="2"/>
  <c r="A116" i="2"/>
  <c r="A113" i="2"/>
  <c r="A101" i="2"/>
  <c r="A98" i="2"/>
  <c r="A95" i="2"/>
  <c r="A89" i="2"/>
  <c r="A83" i="2"/>
  <c r="A74" i="2"/>
  <c r="A71" i="2"/>
  <c r="A68" i="2"/>
  <c r="A62" i="2"/>
  <c r="A59" i="2"/>
  <c r="A413" i="2"/>
  <c r="A347" i="2"/>
  <c r="A299" i="2"/>
  <c r="A293" i="2"/>
  <c r="A290" i="2"/>
  <c r="A287" i="2"/>
  <c r="A281" i="2"/>
  <c r="A275" i="2"/>
  <c r="A272" i="2"/>
  <c r="A269" i="2"/>
  <c r="A266" i="2"/>
  <c r="A257" i="2"/>
  <c r="A254" i="2"/>
  <c r="A251" i="2"/>
  <c r="A248" i="2"/>
  <c r="A245" i="2"/>
  <c r="A230" i="2"/>
  <c r="A218" i="2"/>
  <c r="A215" i="2"/>
  <c r="A209" i="2"/>
  <c r="A206" i="2"/>
  <c r="A203" i="2"/>
  <c r="A194" i="2"/>
  <c r="A185" i="2"/>
  <c r="A182" i="2"/>
  <c r="A179" i="2"/>
  <c r="A173" i="2"/>
  <c r="A170" i="2"/>
  <c r="A167" i="2"/>
  <c r="A164" i="2"/>
  <c r="A161" i="2"/>
  <c r="A158" i="2"/>
  <c r="A155" i="2"/>
  <c r="A147" i="2"/>
  <c r="A144" i="2"/>
  <c r="A141" i="2"/>
  <c r="A138" i="2"/>
  <c r="A126" i="2"/>
  <c r="A123" i="2"/>
  <c r="A117" i="2"/>
  <c r="A105" i="2"/>
  <c r="A102" i="2"/>
  <c r="A96" i="2"/>
  <c r="A81" i="2"/>
  <c r="A78" i="2"/>
  <c r="A75" i="2"/>
  <c r="A57" i="2"/>
  <c r="A663" i="2"/>
  <c r="A651" i="2"/>
  <c r="A642" i="2"/>
  <c r="A639" i="2"/>
  <c r="A633" i="2"/>
  <c r="A576" i="2"/>
  <c r="A564" i="2"/>
  <c r="A558" i="2"/>
  <c r="A555" i="2"/>
  <c r="A519" i="2"/>
  <c r="A498" i="2"/>
  <c r="A492" i="2"/>
  <c r="A478" i="2"/>
  <c r="A475" i="2"/>
  <c r="A472" i="2"/>
  <c r="A469" i="2"/>
  <c r="A466" i="2"/>
  <c r="A463" i="2"/>
  <c r="A460" i="2"/>
  <c r="A457" i="2"/>
  <c r="A454" i="2"/>
  <c r="A451" i="2"/>
  <c r="A448" i="2"/>
  <c r="A445" i="2"/>
  <c r="A442" i="2"/>
  <c r="A439" i="2"/>
  <c r="A436" i="2"/>
  <c r="A433" i="2"/>
  <c r="A430" i="2"/>
  <c r="A427" i="2"/>
  <c r="A424" i="2"/>
  <c r="A421" i="2"/>
  <c r="A418" i="2"/>
  <c r="A415" i="2"/>
  <c r="A412" i="2"/>
  <c r="A409" i="2"/>
  <c r="A406" i="2"/>
  <c r="A403" i="2"/>
  <c r="A400" i="2"/>
  <c r="A397" i="2"/>
  <c r="A394" i="2"/>
  <c r="A391" i="2"/>
  <c r="A388" i="2"/>
  <c r="A385" i="2"/>
  <c r="A382" i="2"/>
  <c r="A379" i="2"/>
  <c r="A376" i="2"/>
  <c r="A373" i="2"/>
  <c r="A370" i="2"/>
  <c r="A367" i="2"/>
  <c r="A364" i="2"/>
  <c r="A361" i="2"/>
  <c r="A358" i="2"/>
  <c r="A355" i="2"/>
  <c r="A349" i="2"/>
  <c r="A346" i="2"/>
  <c r="A343" i="2"/>
  <c r="A340" i="2"/>
  <c r="A337" i="2"/>
  <c r="A334" i="2"/>
  <c r="A331" i="2"/>
  <c r="A328" i="2"/>
  <c r="A325" i="2"/>
  <c r="A322" i="2"/>
  <c r="A319" i="2"/>
  <c r="A316" i="2"/>
  <c r="A313" i="2"/>
  <c r="A310" i="2"/>
  <c r="A307" i="2"/>
  <c r="A304" i="2"/>
  <c r="A301" i="2"/>
  <c r="A298" i="2"/>
  <c r="A295" i="2"/>
  <c r="A289" i="2"/>
  <c r="A286" i="2"/>
  <c r="A283" i="2"/>
  <c r="A280" i="2"/>
  <c r="A277" i="2"/>
  <c r="A274" i="2"/>
  <c r="A265" i="2"/>
  <c r="A262" i="2"/>
  <c r="A259" i="2"/>
  <c r="A256" i="2"/>
  <c r="A253" i="2"/>
  <c r="A250" i="2"/>
  <c r="A241" i="2"/>
  <c r="A238" i="2"/>
  <c r="A235" i="2"/>
  <c r="A232" i="2"/>
  <c r="A229" i="2"/>
  <c r="A226" i="2"/>
  <c r="A223" i="2"/>
  <c r="A217" i="2"/>
  <c r="A214" i="2"/>
  <c r="A667" i="2"/>
  <c r="A661" i="2"/>
  <c r="A649" i="2"/>
  <c r="A757" i="2"/>
  <c r="A754" i="2"/>
  <c r="A745" i="2"/>
  <c r="A742" i="2"/>
  <c r="A614" i="2"/>
  <c r="A758" i="2"/>
  <c r="A755" i="2"/>
  <c r="A752" i="2"/>
  <c r="A676" i="2"/>
  <c r="A746" i="2"/>
  <c r="A743" i="2"/>
  <c r="A662" i="2"/>
  <c r="A641" i="2"/>
  <c r="A638" i="2"/>
  <c r="A629" i="2"/>
  <c r="A626" i="2"/>
  <c r="A620" i="2"/>
  <c r="A608" i="2"/>
  <c r="A605" i="2"/>
  <c r="A602" i="2"/>
  <c r="A596" i="2"/>
  <c r="A593" i="2"/>
  <c r="A590" i="2"/>
  <c r="A587" i="2"/>
  <c r="A581" i="2"/>
  <c r="A578" i="2"/>
  <c r="A572" i="2"/>
  <c r="A569" i="2"/>
  <c r="A566" i="2"/>
  <c r="A563" i="2"/>
  <c r="A560" i="2"/>
  <c r="A557" i="2"/>
  <c r="A551" i="2"/>
  <c r="A542" i="2"/>
  <c r="A539" i="2"/>
  <c r="A536" i="2"/>
  <c r="A533" i="2"/>
  <c r="A530" i="2"/>
  <c r="A527" i="2"/>
  <c r="A524" i="2"/>
  <c r="A521" i="2"/>
  <c r="A518" i="2"/>
  <c r="A512" i="2"/>
  <c r="A509" i="2"/>
  <c r="A506" i="2"/>
  <c r="A503" i="2"/>
  <c r="A500" i="2"/>
  <c r="A497" i="2"/>
  <c r="A494" i="2"/>
  <c r="A491" i="2"/>
  <c r="A485" i="2"/>
  <c r="A482" i="2"/>
  <c r="A479" i="2"/>
  <c r="A476" i="2"/>
  <c r="A473" i="2"/>
  <c r="A470" i="2"/>
  <c r="A467" i="2"/>
  <c r="A464" i="2"/>
  <c r="A461" i="2"/>
  <c r="A455" i="2"/>
  <c r="A452" i="2"/>
  <c r="A449" i="2"/>
  <c r="A446" i="2"/>
  <c r="A443" i="2"/>
  <c r="A437" i="2"/>
  <c r="A434" i="2"/>
  <c r="A431" i="2"/>
  <c r="A428" i="2"/>
  <c r="A425" i="2"/>
  <c r="A422" i="2"/>
  <c r="A419" i="2"/>
  <c r="A416" i="2"/>
  <c r="A410" i="2"/>
  <c r="A404" i="2"/>
  <c r="A401" i="2"/>
  <c r="A398" i="2"/>
  <c r="A395" i="2"/>
  <c r="A392" i="2"/>
  <c r="A389" i="2"/>
  <c r="A386" i="2"/>
  <c r="A383" i="2"/>
  <c r="A380" i="2"/>
  <c r="A377" i="2"/>
  <c r="A374" i="2"/>
  <c r="A371" i="2"/>
  <c r="A365" i="2"/>
  <c r="A362" i="2"/>
  <c r="A353" i="2"/>
  <c r="A350" i="2"/>
  <c r="A311" i="2"/>
  <c r="A242" i="2"/>
  <c r="A233" i="2"/>
  <c r="A227" i="2"/>
  <c r="A221" i="2"/>
  <c r="A749" i="2"/>
  <c r="A740" i="2"/>
  <c r="A650" i="2"/>
  <c r="A7" i="2"/>
  <c r="A575" i="2"/>
  <c r="A545" i="2"/>
  <c r="A515" i="2"/>
  <c r="A488" i="2"/>
  <c r="A458" i="2"/>
  <c r="A407" i="2"/>
  <c r="A356" i="2"/>
  <c r="A359" i="2"/>
  <c r="A719" i="2"/>
  <c r="A707" i="2"/>
  <c r="A680" i="2"/>
  <c r="A589" i="2"/>
  <c r="A583" i="2"/>
  <c r="A580" i="2"/>
  <c r="A577" i="2"/>
  <c r="A721" i="2"/>
  <c r="A709" i="2"/>
  <c r="A697" i="2"/>
  <c r="A613" i="2"/>
  <c r="A700" i="2"/>
  <c r="A625" i="2"/>
  <c r="A725" i="2"/>
  <c r="A716" i="2"/>
  <c r="A686" i="2"/>
  <c r="A671" i="2"/>
  <c r="A659" i="2"/>
  <c r="A728" i="2"/>
  <c r="A698" i="2"/>
  <c r="A656" i="2"/>
  <c r="A632" i="2"/>
  <c r="A599" i="2"/>
  <c r="A734" i="2"/>
  <c r="A704" i="2"/>
  <c r="A695" i="2"/>
  <c r="A674" i="2"/>
  <c r="A644" i="2"/>
  <c r="A623" i="2"/>
  <c r="A722" i="2"/>
  <c r="A710" i="2"/>
  <c r="A692" i="2"/>
  <c r="A683" i="2"/>
  <c r="A668" i="2"/>
  <c r="A635" i="2"/>
  <c r="A611" i="2"/>
  <c r="A701" i="2"/>
  <c r="A677" i="2"/>
  <c r="A647" i="2"/>
  <c r="A715" i="2"/>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0"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V105" i="3" s="1"/>
  <c r="BY105" i="3" s="1"/>
  <c r="J106" i="2" s="1"/>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I599" i="2"/>
  <c r="K601" i="2"/>
  <c r="K602" i="2"/>
  <c r="J604" i="2"/>
  <c r="K605" i="2"/>
  <c r="J606" i="2"/>
  <c r="J607" i="2"/>
  <c r="I608" i="2"/>
  <c r="K609" i="2"/>
  <c r="K610" i="2"/>
  <c r="I611" i="2"/>
  <c r="I612" i="2"/>
  <c r="K613" i="2"/>
  <c r="K614" i="2"/>
  <c r="J616" i="2"/>
  <c r="K617" i="2"/>
  <c r="K618" i="2"/>
  <c r="I619" i="2"/>
  <c r="K620" i="2"/>
  <c r="K621" i="2"/>
  <c r="K622" i="2"/>
  <c r="K623" i="2"/>
  <c r="I624" i="2"/>
  <c r="K625" i="2"/>
  <c r="K626" i="2"/>
  <c r="K627" i="2"/>
  <c r="J628" i="2"/>
  <c r="K629" i="2"/>
  <c r="K630" i="2"/>
  <c r="K633" i="2"/>
  <c r="K634" i="2"/>
  <c r="I637" i="2"/>
  <c r="K638" i="2"/>
  <c r="K639" i="2"/>
  <c r="J640" i="2"/>
  <c r="K641" i="2"/>
  <c r="K642" i="2"/>
  <c r="K643" i="2"/>
  <c r="K645" i="2"/>
  <c r="K647" i="2"/>
  <c r="K648" i="2"/>
  <c r="K649" i="2"/>
  <c r="I650" i="2"/>
  <c r="K651" i="2"/>
  <c r="J652" i="2"/>
  <c r="K653" i="2"/>
  <c r="K655" i="2"/>
  <c r="I656" i="2"/>
  <c r="K657" i="2"/>
  <c r="J658" i="2"/>
  <c r="J659" i="2"/>
  <c r="K661" i="2"/>
  <c r="K663" i="2"/>
  <c r="J664" i="2"/>
  <c r="J665" i="2"/>
  <c r="K668" i="2"/>
  <c r="I669" i="2"/>
  <c r="I670" i="2"/>
  <c r="K671" i="2"/>
  <c r="K672" i="2"/>
  <c r="K673" i="2"/>
  <c r="K675" i="2"/>
  <c r="K676" i="2"/>
  <c r="K677" i="2"/>
  <c r="K678" i="2"/>
  <c r="J679" i="2"/>
  <c r="J680" i="2"/>
  <c r="J681" i="2"/>
  <c r="I683" i="2"/>
  <c r="I684" i="2"/>
  <c r="I685" i="2"/>
  <c r="K687" i="2"/>
  <c r="J688" i="2"/>
  <c r="K689" i="2"/>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J907" i="2"/>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V137" i="3"/>
  <c r="BY137" i="3" s="1"/>
  <c r="J138" i="2" s="1"/>
  <c r="BU224" i="3" l="1"/>
  <c r="BX224" i="3" s="1"/>
  <c r="I225" i="2" s="1"/>
  <c r="BU153" i="3"/>
  <c r="BX153" i="3" s="1"/>
  <c r="I154" i="2" s="1"/>
  <c r="BU296" i="3"/>
  <c r="BX296" i="3" s="1"/>
  <c r="I297" i="2" s="1"/>
  <c r="BV236" i="3"/>
  <c r="BY236" i="3" s="1"/>
  <c r="J237" i="2" s="1"/>
  <c r="BU274" i="3"/>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J621" i="2"/>
  <c r="I621" i="2"/>
  <c r="I645" i="2"/>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71" i="2"/>
  <c r="BV486" i="3"/>
  <c r="BY486" i="3" s="1"/>
  <c r="J487" i="2" s="1"/>
  <c r="BV558" i="3"/>
  <c r="BY558" i="3" s="1"/>
  <c r="J559" i="2" s="1"/>
  <c r="J613" i="2"/>
  <c r="I613" i="2"/>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J605" i="2"/>
  <c r="I617" i="2"/>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I625" i="2"/>
  <c r="BV731" i="3"/>
  <c r="BY731" i="3" s="1"/>
  <c r="J732" i="2" s="1"/>
  <c r="I648" i="2"/>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J625" i="2"/>
  <c r="I641" i="2"/>
  <c r="BV565" i="3"/>
  <c r="BY565" i="3" s="1"/>
  <c r="J566" i="2" s="1"/>
  <c r="BU597" i="3"/>
  <c r="BX597" i="3" s="1"/>
  <c r="I598" i="2" s="1"/>
  <c r="BV258" i="3"/>
  <c r="BY258" i="3" s="1"/>
  <c r="J259" i="2" s="1"/>
  <c r="I605" i="2"/>
  <c r="J617" i="2"/>
  <c r="J609" i="2"/>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J645" i="2"/>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J601" i="2"/>
  <c r="I601" i="2"/>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I638" i="2"/>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I618" i="2"/>
  <c r="BV86" i="3"/>
  <c r="BY86" i="3" s="1"/>
  <c r="J87" i="2" s="1"/>
  <c r="BU479" i="3"/>
  <c r="BX479" i="3" s="1"/>
  <c r="I480" i="2" s="1"/>
  <c r="BU1035" i="3"/>
  <c r="BX1035" i="3" s="1"/>
  <c r="J653" i="2"/>
  <c r="J776" i="2"/>
  <c r="I649" i="2"/>
  <c r="BV196" i="3"/>
  <c r="BY196" i="3" s="1"/>
  <c r="J197" i="2" s="1"/>
  <c r="BV425" i="3"/>
  <c r="BY425" i="3" s="1"/>
  <c r="J426" i="2" s="1"/>
  <c r="BU566" i="3"/>
  <c r="BX566" i="3" s="1"/>
  <c r="I567" i="2" s="1"/>
  <c r="BV402" i="3"/>
  <c r="BY402" i="3" s="1"/>
  <c r="J403" i="2" s="1"/>
  <c r="I630" i="2"/>
  <c r="I626" i="2"/>
  <c r="I622" i="2"/>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J622" i="2"/>
  <c r="I614" i="2"/>
  <c r="BU469" i="3"/>
  <c r="BX469" i="3" s="1"/>
  <c r="I470" i="2" s="1"/>
  <c r="I657" i="2"/>
  <c r="BU578" i="3"/>
  <c r="BX578" i="3" s="1"/>
  <c r="I579" i="2" s="1"/>
  <c r="BV31" i="3"/>
  <c r="BY31" i="3" s="1"/>
  <c r="J32" i="2" s="1"/>
  <c r="BU90" i="3"/>
  <c r="BX90" i="3" s="1"/>
  <c r="I91" i="2" s="1"/>
  <c r="BU23" i="3"/>
  <c r="BX23" i="3" s="1"/>
  <c r="I24" i="2" s="1"/>
  <c r="J638" i="2"/>
  <c r="BU487" i="3"/>
  <c r="BX487" i="3" s="1"/>
  <c r="I488" i="2" s="1"/>
  <c r="BV507" i="3"/>
  <c r="BY507" i="3" s="1"/>
  <c r="J508" i="2" s="1"/>
  <c r="I780" i="2"/>
  <c r="I788" i="2"/>
  <c r="BU289" i="3"/>
  <c r="BX289" i="3" s="1"/>
  <c r="I290" i="2" s="1"/>
  <c r="I677" i="2"/>
  <c r="BU122" i="3"/>
  <c r="BX122" i="3" s="1"/>
  <c r="I123" i="2" s="1"/>
  <c r="BV1023" i="3"/>
  <c r="BY1023" i="3" s="1"/>
  <c r="BV15" i="3"/>
  <c r="BY15" i="3" s="1"/>
  <c r="J16" i="2" s="1"/>
  <c r="BV1063" i="3"/>
  <c r="BY1063" i="3" s="1"/>
  <c r="J649" i="2"/>
  <c r="BU590" i="3"/>
  <c r="BX590" i="3" s="1"/>
  <c r="I591" i="2" s="1"/>
  <c r="BV304" i="3"/>
  <c r="BY304" i="3" s="1"/>
  <c r="J305" i="2" s="1"/>
  <c r="I602" i="2"/>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I642" i="2"/>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J642" i="2"/>
  <c r="BV358" i="3"/>
  <c r="BY358" i="3" s="1"/>
  <c r="J359" i="2" s="1"/>
  <c r="BV366" i="3"/>
  <c r="BY366" i="3" s="1"/>
  <c r="J367" i="2" s="1"/>
  <c r="BV429" i="3"/>
  <c r="BY429" i="3" s="1"/>
  <c r="J430" i="2" s="1"/>
  <c r="I661" i="2"/>
  <c r="BU547" i="3"/>
  <c r="BX547" i="3" s="1"/>
  <c r="I548" i="2" s="1"/>
  <c r="J634" i="2"/>
  <c r="BV245" i="3"/>
  <c r="BY245" i="3" s="1"/>
  <c r="J246" i="2" s="1"/>
  <c r="BU519" i="3"/>
  <c r="BX519" i="3" s="1"/>
  <c r="I520" i="2" s="1"/>
  <c r="I610" i="2"/>
  <c r="I673" i="2"/>
  <c r="BV110" i="3"/>
  <c r="BY110" i="3" s="1"/>
  <c r="J111" i="2" s="1"/>
  <c r="J614" i="2"/>
  <c r="BV469" i="3"/>
  <c r="BY469" i="3" s="1"/>
  <c r="J470" i="2" s="1"/>
  <c r="J657" i="2"/>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J677" i="2"/>
  <c r="BV122" i="3"/>
  <c r="BY122" i="3" s="1"/>
  <c r="J123" i="2" s="1"/>
  <c r="BU1023" i="3"/>
  <c r="BX1023" i="3" s="1"/>
  <c r="BU15" i="3"/>
  <c r="BX15" i="3" s="1"/>
  <c r="I16" i="2" s="1"/>
  <c r="BU1063" i="3"/>
  <c r="BX1063" i="3" s="1"/>
  <c r="BU263" i="3"/>
  <c r="BX263" i="3" s="1"/>
  <c r="I264" i="2" s="1"/>
  <c r="J602" i="2"/>
  <c r="BU19" i="3"/>
  <c r="BX19" i="3" s="1"/>
  <c r="I20" i="2" s="1"/>
  <c r="BV82" i="3"/>
  <c r="BY82" i="3" s="1"/>
  <c r="J83" i="2" s="1"/>
  <c r="BU47" i="3"/>
  <c r="BX47" i="3" s="1"/>
  <c r="I48" i="2" s="1"/>
  <c r="BV78" i="3"/>
  <c r="BY78" i="3" s="1"/>
  <c r="J79" i="2" s="1"/>
  <c r="BU55" i="3"/>
  <c r="BX55" i="3" s="1"/>
  <c r="I56" i="2" s="1"/>
  <c r="BV43" i="3"/>
  <c r="BY43" i="3" s="1"/>
  <c r="J44" i="2" s="1"/>
  <c r="J630" i="2"/>
  <c r="BU362" i="3"/>
  <c r="BX362" i="3" s="1"/>
  <c r="I363" i="2" s="1"/>
  <c r="BU378" i="3"/>
  <c r="BX378" i="3" s="1"/>
  <c r="I379" i="2" s="1"/>
  <c r="BU425" i="3"/>
  <c r="BX425" i="3" s="1"/>
  <c r="I426" i="2" s="1"/>
  <c r="BV465" i="3"/>
  <c r="BY465" i="3" s="1"/>
  <c r="J466" i="2" s="1"/>
  <c r="I653" i="2"/>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J626" i="2"/>
  <c r="BU245" i="3"/>
  <c r="BX245" i="3" s="1"/>
  <c r="I246" i="2" s="1"/>
  <c r="J888" i="2"/>
  <c r="BV452" i="3"/>
  <c r="BY452" i="3" s="1"/>
  <c r="J453" i="2" s="1"/>
  <c r="BV519" i="3"/>
  <c r="BY519" i="3" s="1"/>
  <c r="J520" i="2" s="1"/>
  <c r="J610" i="2"/>
  <c r="J673" i="2"/>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J618" i="2"/>
  <c r="BV1035" i="3"/>
  <c r="BY1035" i="3" s="1"/>
  <c r="BU535" i="3"/>
  <c r="BX535" i="3" s="1"/>
  <c r="I536" i="2" s="1"/>
  <c r="BV1043" i="3"/>
  <c r="BY1043" i="3" s="1"/>
  <c r="BV1067" i="3"/>
  <c r="BY1067" i="3" s="1"/>
  <c r="J661" i="2"/>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J629" i="2"/>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K667" i="2"/>
  <c r="I667" i="2"/>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I620" i="2"/>
  <c r="I810" i="2"/>
  <c r="BU352" i="3"/>
  <c r="BX352" i="3" s="1"/>
  <c r="I353" i="2" s="1"/>
  <c r="I675" i="2"/>
  <c r="I655" i="2"/>
  <c r="BV257" i="3"/>
  <c r="BY257" i="3" s="1"/>
  <c r="J258" i="2" s="1"/>
  <c r="J671" i="2"/>
  <c r="BU734" i="3"/>
  <c r="BX734" i="3" s="1"/>
  <c r="I735" i="2" s="1"/>
  <c r="J687" i="2"/>
  <c r="J884" i="2"/>
  <c r="J833" i="2"/>
  <c r="I857" i="2"/>
  <c r="J920" i="2"/>
  <c r="I770" i="2"/>
  <c r="BU690" i="3"/>
  <c r="BX690" i="3" s="1"/>
  <c r="I691" i="2" s="1"/>
  <c r="I956" i="2"/>
  <c r="BV1011" i="3"/>
  <c r="BY1011" i="3" s="1"/>
  <c r="J976" i="2"/>
  <c r="I663" i="2"/>
  <c r="J667" i="2"/>
  <c r="I865" i="2"/>
  <c r="J853" i="2"/>
  <c r="J825" i="2"/>
  <c r="BV967" i="3"/>
  <c r="BY967" i="3" s="1"/>
  <c r="BV1003" i="3"/>
  <c r="BY1003" i="3" s="1"/>
  <c r="BU714" i="3"/>
  <c r="BX714" i="3" s="1"/>
  <c r="I715" i="2" s="1"/>
  <c r="I687" i="2"/>
  <c r="I884" i="2"/>
  <c r="BV983" i="3"/>
  <c r="BY983" i="3" s="1"/>
  <c r="J1019" i="2" s="1"/>
  <c r="BV1007" i="3"/>
  <c r="BY1007" i="3" s="1"/>
  <c r="J770" i="2"/>
  <c r="BV690" i="3"/>
  <c r="BY690" i="3" s="1"/>
  <c r="J691" i="2" s="1"/>
  <c r="BU1011" i="3"/>
  <c r="BX1011" i="3" s="1"/>
  <c r="I976" i="2"/>
  <c r="J663" i="2"/>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I671" i="2"/>
  <c r="I809" i="2"/>
  <c r="BU1007" i="3"/>
  <c r="BX1007" i="3" s="1"/>
  <c r="J655" i="2"/>
  <c r="BU477" i="3"/>
  <c r="BX477" i="3" s="1"/>
  <c r="I478" i="2" s="1"/>
  <c r="J675" i="2"/>
  <c r="I829" i="2"/>
  <c r="BU706" i="3"/>
  <c r="BX706" i="3" s="1"/>
  <c r="I707" i="2" s="1"/>
  <c r="BU971" i="3"/>
  <c r="BX971" i="3" s="1"/>
  <c r="I1007" i="2" s="1"/>
  <c r="J620" i="2"/>
  <c r="BV352" i="3"/>
  <c r="BY352" i="3" s="1"/>
  <c r="J353" i="2" s="1"/>
  <c r="BV477" i="3"/>
  <c r="BY477" i="3" s="1"/>
  <c r="J478" i="2" s="1"/>
  <c r="BU513" i="3"/>
  <c r="BX513" i="3" s="1"/>
  <c r="I514" i="2" s="1"/>
  <c r="BU168" i="3"/>
  <c r="BX168" i="3" s="1"/>
  <c r="I169" i="2" s="1"/>
  <c r="BV525" i="3"/>
  <c r="BY525" i="3" s="1"/>
  <c r="J526" i="2" s="1"/>
  <c r="BU568" i="3"/>
  <c r="BX568" i="3" s="1"/>
  <c r="I569" i="2" s="1"/>
  <c r="J651" i="2"/>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I651" i="2"/>
  <c r="BU364" i="3"/>
  <c r="BX364" i="3" s="1"/>
  <c r="I365" i="2" s="1"/>
  <c r="BU132" i="3"/>
  <c r="BX132" i="3" s="1"/>
  <c r="I133" i="2" s="1"/>
  <c r="K644" i="2"/>
  <c r="J644" i="2"/>
  <c r="I644" i="2"/>
  <c r="K636" i="2"/>
  <c r="J636" i="2"/>
  <c r="I636" i="2"/>
  <c r="K600" i="2"/>
  <c r="J600" i="2"/>
  <c r="I600" i="2"/>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K640" i="2"/>
  <c r="I640" i="2"/>
  <c r="K608" i="2"/>
  <c r="J608" i="2"/>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J641" i="2"/>
  <c r="BV550" i="3"/>
  <c r="BY550" i="3" s="1"/>
  <c r="J551" i="2" s="1"/>
  <c r="J648" i="2"/>
  <c r="I609" i="2"/>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K690" i="2"/>
  <c r="J690" i="2"/>
  <c r="K682" i="2"/>
  <c r="I682" i="2"/>
  <c r="K674" i="2"/>
  <c r="I674" i="2"/>
  <c r="K666" i="2"/>
  <c r="I666" i="2"/>
  <c r="K603" i="2"/>
  <c r="J603" i="2"/>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J627" i="2"/>
  <c r="I690" i="2"/>
  <c r="BU294" i="3"/>
  <c r="BX294" i="3" s="1"/>
  <c r="I295" i="2" s="1"/>
  <c r="BU1038" i="3"/>
  <c r="BX1038" i="3" s="1"/>
  <c r="BV1022" i="3"/>
  <c r="BY1022" i="3" s="1"/>
  <c r="I603" i="2"/>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K686" i="2"/>
  <c r="I686" i="2"/>
  <c r="J686" i="2"/>
  <c r="K635" i="2"/>
  <c r="I635" i="2"/>
  <c r="K631" i="2"/>
  <c r="J631" i="2"/>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J643" i="2"/>
  <c r="Q23" i="1"/>
  <c r="BU391" i="3"/>
  <c r="BX391" i="3" s="1"/>
  <c r="I392" i="2" s="1"/>
  <c r="I773" i="2"/>
  <c r="BU437" i="3"/>
  <c r="BX437" i="3" s="1"/>
  <c r="I438" i="2" s="1"/>
  <c r="BV524" i="3"/>
  <c r="BY524" i="3" s="1"/>
  <c r="J525" i="2" s="1"/>
  <c r="BV540" i="3"/>
  <c r="BY540" i="3" s="1"/>
  <c r="J541" i="2" s="1"/>
  <c r="I627" i="2"/>
  <c r="I789" i="2"/>
  <c r="J682" i="2"/>
  <c r="J674" i="2"/>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I643" i="2"/>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J689" i="2"/>
  <c r="BV98" i="3"/>
  <c r="BY98" i="3" s="1"/>
  <c r="J99" i="2" s="1"/>
  <c r="BV134" i="3"/>
  <c r="BY134" i="3" s="1"/>
  <c r="J135" i="2" s="1"/>
  <c r="BU1048" i="3"/>
  <c r="BX1048" i="3" s="1"/>
  <c r="I827" i="2"/>
  <c r="J818" i="2"/>
  <c r="BU1605" i="3"/>
  <c r="BX1605" i="3" s="1"/>
  <c r="BU256" i="3"/>
  <c r="BX256" i="3" s="1"/>
  <c r="I257" i="2" s="1"/>
  <c r="BV462" i="3"/>
  <c r="BY462" i="3" s="1"/>
  <c r="J463" i="2" s="1"/>
  <c r="J676" i="2"/>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I676" i="2"/>
  <c r="BV707" i="3"/>
  <c r="BY707" i="3" s="1"/>
  <c r="J708" i="2" s="1"/>
  <c r="BU715" i="3"/>
  <c r="BX715" i="3" s="1"/>
  <c r="I716" i="2" s="1"/>
  <c r="BV554" i="3"/>
  <c r="BY554" i="3" s="1"/>
  <c r="J555" i="2" s="1"/>
  <c r="I629" i="2"/>
  <c r="I672" i="2"/>
  <c r="BU2170" i="3"/>
  <c r="BX2170" i="3" s="1"/>
  <c r="BU1981" i="3"/>
  <c r="BX1981" i="3" s="1"/>
  <c r="BU1912" i="3"/>
  <c r="BX1912" i="3" s="1"/>
  <c r="BV1268" i="3"/>
  <c r="BY1268" i="3" s="1"/>
  <c r="BU1213" i="3"/>
  <c r="BX1213" i="3" s="1"/>
  <c r="BV1110" i="3"/>
  <c r="BY1110" i="3" s="1"/>
  <c r="BV222" i="3"/>
  <c r="BY222" i="3" s="1"/>
  <c r="J223" i="2" s="1"/>
  <c r="BU546" i="3"/>
  <c r="BX546" i="3" s="1"/>
  <c r="I547" i="2" s="1"/>
  <c r="J668" i="2"/>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I668" i="2"/>
  <c r="BU699" i="3"/>
  <c r="BX699" i="3" s="1"/>
  <c r="I700" i="2" s="1"/>
  <c r="J633" i="2"/>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K612" i="2"/>
  <c r="J612" i="2"/>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K685" i="2"/>
  <c r="J685" i="2"/>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K662" i="2"/>
  <c r="J662" i="2"/>
  <c r="K654" i="2"/>
  <c r="J654" i="2"/>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J623" i="2"/>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J639" i="2"/>
  <c r="J647" i="2"/>
  <c r="J678" i="2"/>
  <c r="BU556" i="3"/>
  <c r="BX556" i="3" s="1"/>
  <c r="I557" i="2" s="1"/>
  <c r="I654" i="2"/>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K660" i="2"/>
  <c r="J660" i="2"/>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I639" i="2"/>
  <c r="I647" i="2"/>
  <c r="I678" i="2"/>
  <c r="I662" i="2"/>
  <c r="BV571" i="3"/>
  <c r="BY571" i="3" s="1"/>
  <c r="J572" i="2" s="1"/>
  <c r="J868" i="2"/>
  <c r="J916" i="2"/>
  <c r="J635" i="2"/>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J666" i="2"/>
  <c r="I634" i="2"/>
  <c r="I633" i="2"/>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I631" i="2"/>
  <c r="I623" i="2"/>
  <c r="I660" i="2"/>
  <c r="J954" i="2"/>
  <c r="I872" i="2"/>
  <c r="K882" i="2"/>
  <c r="I882" i="2"/>
  <c r="K858" i="2"/>
  <c r="I858" i="2"/>
  <c r="K815" i="2"/>
  <c r="I815" i="2"/>
  <c r="K794" i="2"/>
  <c r="J794" i="2"/>
  <c r="K679" i="2"/>
  <c r="I679" i="2"/>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K680" i="2"/>
  <c r="I680" i="2"/>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K681" i="2"/>
  <c r="I681" i="2"/>
  <c r="K669" i="2"/>
  <c r="J669" i="2"/>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I689" i="2"/>
  <c r="J672" i="2"/>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K688" i="2"/>
  <c r="I688" i="2"/>
  <c r="K684" i="2"/>
  <c r="J684" i="2"/>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K670" i="2"/>
  <c r="J670" i="2"/>
  <c r="I665" i="2"/>
  <c r="K665" i="2"/>
  <c r="J646" i="2"/>
  <c r="K646" i="2"/>
  <c r="I646" i="2"/>
  <c r="I632" i="2"/>
  <c r="K632" i="2"/>
  <c r="J632" i="2"/>
  <c r="I628" i="2"/>
  <c r="K628" i="2"/>
  <c r="J624" i="2"/>
  <c r="K624" i="2"/>
  <c r="K615" i="2"/>
  <c r="I615" i="2"/>
  <c r="J615" i="2"/>
  <c r="J611" i="2"/>
  <c r="K611" i="2"/>
  <c r="K607" i="2"/>
  <c r="I607" i="2"/>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BV696" i="3"/>
  <c r="BY696" i="3" s="1"/>
  <c r="J697" i="2" s="1"/>
  <c r="BW696" i="3"/>
  <c r="BZ696" i="3" s="1"/>
  <c r="K697" i="2" s="1"/>
  <c r="I658" i="2"/>
  <c r="K658" i="2"/>
  <c r="J650" i="2"/>
  <c r="K650" i="2"/>
  <c r="I616" i="2"/>
  <c r="K616" i="2"/>
  <c r="I604" i="2"/>
  <c r="K604" i="2"/>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BU697" i="3"/>
  <c r="BX697" i="3" s="1"/>
  <c r="I698" i="2" s="1"/>
  <c r="BW697" i="3"/>
  <c r="BZ697" i="3" s="1"/>
  <c r="K698" i="2" s="1"/>
  <c r="I659" i="2"/>
  <c r="K659" i="2"/>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BU698" i="3"/>
  <c r="BX698" i="3" s="1"/>
  <c r="I699" i="2" s="1"/>
  <c r="BW698" i="3"/>
  <c r="BZ698" i="3" s="1"/>
  <c r="K699" i="2" s="1"/>
  <c r="J683" i="2"/>
  <c r="K683" i="2"/>
  <c r="I664" i="2"/>
  <c r="K664" i="2"/>
  <c r="J656" i="2"/>
  <c r="K656" i="2"/>
  <c r="I652" i="2"/>
  <c r="K652" i="2"/>
  <c r="J637" i="2"/>
  <c r="K637" i="2"/>
  <c r="J619" i="2"/>
  <c r="K619" i="2"/>
  <c r="I606" i="2"/>
  <c r="K606" i="2"/>
  <c r="J599" i="2"/>
  <c r="K599" i="2"/>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Q599" i="2"/>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Q645" i="2"/>
  <c r="Q605" i="2"/>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Q647" i="2"/>
  <c r="BS222" i="3"/>
  <c r="AY222" i="3" s="1"/>
  <c r="Q223" i="2" s="1"/>
  <c r="BS2022" i="3"/>
  <c r="AY2022" i="3" s="1"/>
  <c r="BR1336" i="3"/>
  <c r="BR1565" i="3"/>
  <c r="AT1565" i="3" s="1"/>
  <c r="BR1617" i="3"/>
  <c r="AT1617" i="3" s="1"/>
  <c r="BR1821" i="3"/>
  <c r="Q621" i="2"/>
  <c r="Q640" i="2"/>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Q631" i="2"/>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Q610" i="2"/>
  <c r="Q655" i="2"/>
  <c r="Q654" i="2"/>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Q626" i="2"/>
  <c r="Q608" i="2"/>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Q646" i="2"/>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Q689" i="2"/>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Q671" i="2"/>
  <c r="BS485" i="3"/>
  <c r="AY485" i="3" s="1"/>
  <c r="Q486" i="2" s="1"/>
  <c r="Q614" i="2"/>
  <c r="Q615" i="2"/>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Q629" i="2"/>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Q613" i="2"/>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Q657" i="2"/>
  <c r="Q624" i="2"/>
  <c r="Q623" i="2"/>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Q642" i="2"/>
  <c r="BS508" i="3"/>
  <c r="AY508" i="3" s="1"/>
  <c r="Q509" i="2" s="1"/>
  <c r="Q639" i="2"/>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S417" i="3"/>
  <c r="AY417" i="3" s="1"/>
  <c r="Q418" i="2" s="1"/>
  <c r="BS445" i="3"/>
  <c r="AY445" i="3" s="1"/>
  <c r="Q446" i="2" s="1"/>
  <c r="BS520" i="3"/>
  <c r="AY520" i="3" s="1"/>
  <c r="Q521" i="2" s="1"/>
  <c r="Q686" i="2"/>
  <c r="BS719" i="3"/>
  <c r="AY719" i="3" s="1"/>
  <c r="Q720" i="2" s="1"/>
  <c r="Q853" i="2"/>
  <c r="BS266" i="3"/>
  <c r="AY266" i="3" s="1"/>
  <c r="Q267" i="2" s="1"/>
  <c r="BS187" i="3"/>
  <c r="AY187" i="3" s="1"/>
  <c r="Q188" i="2" s="1"/>
  <c r="BS275" i="3"/>
  <c r="AY275" i="3" s="1"/>
  <c r="Q276" i="2" s="1"/>
  <c r="BS2079" i="3"/>
  <c r="AY2079" i="3" s="1"/>
  <c r="BS2049" i="3"/>
  <c r="AY2049" i="3" s="1"/>
  <c r="BS10" i="3"/>
  <c r="AY10" i="3" s="1"/>
  <c r="Q11" i="2" s="1"/>
  <c r="BS427" i="3"/>
  <c r="AY427" i="3" s="1"/>
  <c r="Q428" i="2" s="1"/>
  <c r="Q676" i="2"/>
  <c r="BS698" i="3"/>
  <c r="AY698" i="3" s="1"/>
  <c r="Q699" i="2" s="1"/>
  <c r="BS714" i="3"/>
  <c r="AY714" i="3" s="1"/>
  <c r="Q715" i="2" s="1"/>
  <c r="BS2055" i="3"/>
  <c r="AY2055" i="3" s="1"/>
  <c r="BR2024" i="3"/>
  <c r="AT2024" i="3" s="1"/>
  <c r="BS2057" i="3"/>
  <c r="AY2057" i="3" s="1"/>
  <c r="BR712" i="3"/>
  <c r="Q679" i="2"/>
  <c r="BS723" i="3"/>
  <c r="AY723" i="3" s="1"/>
  <c r="Q724" i="2" s="1"/>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Q607" i="2"/>
  <c r="Q684" i="2"/>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Q682" i="2"/>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Q687" i="2"/>
  <c r="BS704" i="3"/>
  <c r="AY704" i="3" s="1"/>
  <c r="Q705" i="2" s="1"/>
  <c r="BS712" i="3"/>
  <c r="AY712" i="3" s="1"/>
  <c r="Q713" i="2" s="1"/>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Q652" i="2"/>
  <c r="BS185" i="3"/>
  <c r="AY185" i="3" s="1"/>
  <c r="Q186" i="2" s="1"/>
  <c r="BS172" i="3"/>
  <c r="AY172" i="3" s="1"/>
  <c r="Q173" i="2" s="1"/>
  <c r="Q660" i="2"/>
  <c r="BS2094" i="3"/>
  <c r="AY2094" i="3" s="1"/>
  <c r="Q835" i="2"/>
  <c r="BS483" i="3"/>
  <c r="AY483" i="3" s="1"/>
  <c r="Q484" i="2" s="1"/>
  <c r="Q840" i="2"/>
  <c r="BS551" i="3"/>
  <c r="AY551" i="3" s="1"/>
  <c r="Q552" i="2" s="1"/>
  <c r="Q787" i="2"/>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L886" i="2"/>
  <c r="Q848" i="2"/>
  <c r="Q795" i="2"/>
  <c r="Q850" i="2"/>
  <c r="Q786" i="2"/>
  <c r="Q767" i="2"/>
  <c r="BS724" i="3"/>
  <c r="AY724" i="3" s="1"/>
  <c r="Q725" i="2" s="1"/>
  <c r="BS700" i="3"/>
  <c r="AY700" i="3" s="1"/>
  <c r="Q701" i="2" s="1"/>
  <c r="Q832" i="2"/>
  <c r="Q782" i="2"/>
  <c r="Q783" i="2"/>
  <c r="BS722" i="3"/>
  <c r="AY722" i="3" s="1"/>
  <c r="Q723" i="2" s="1"/>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Q666" i="2"/>
  <c r="BS298" i="3"/>
  <c r="AY298" i="3" s="1"/>
  <c r="Q299" i="2" s="1"/>
  <c r="BS72" i="3"/>
  <c r="AY72" i="3" s="1"/>
  <c r="Q73" i="2" s="1"/>
  <c r="BR2061" i="3"/>
  <c r="BR35" i="3"/>
  <c r="AV35" i="3" s="1"/>
  <c r="N36" i="2" s="1"/>
  <c r="BR255" i="3"/>
  <c r="Q836" i="2"/>
  <c r="Q779" i="2"/>
  <c r="Q670" i="2"/>
  <c r="Q817" i="2"/>
  <c r="BR514" i="3"/>
  <c r="Q830" i="2"/>
  <c r="BS538" i="3"/>
  <c r="AY538" i="3" s="1"/>
  <c r="Q539" i="2" s="1"/>
  <c r="Q824" i="2"/>
  <c r="Q855" i="2"/>
  <c r="Q839" i="2"/>
  <c r="Q789" i="2"/>
  <c r="BS728" i="3"/>
  <c r="AY728" i="3" s="1"/>
  <c r="Q729" i="2" s="1"/>
  <c r="Q811" i="2"/>
  <c r="Q770" i="2"/>
  <c r="Q826" i="2"/>
  <c r="Q777" i="2"/>
  <c r="BS522" i="3"/>
  <c r="AY522" i="3" s="1"/>
  <c r="Q523" i="2" s="1"/>
  <c r="BR696" i="3"/>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S2030" i="3"/>
  <c r="AY2030" i="3" s="1"/>
  <c r="BS2096" i="3"/>
  <c r="AY2096" i="3" s="1"/>
  <c r="Q849" i="2"/>
  <c r="Q796" i="2"/>
  <c r="BS735" i="3"/>
  <c r="AY735" i="3" s="1"/>
  <c r="Q736" i="2" s="1"/>
  <c r="BS482" i="3"/>
  <c r="AY482" i="3" s="1"/>
  <c r="Q483" i="2" s="1"/>
  <c r="BS428" i="3"/>
  <c r="AY428" i="3" s="1"/>
  <c r="Q429" i="2" s="1"/>
  <c r="BR99" i="3"/>
  <c r="BR5" i="3"/>
  <c r="BR183" i="3"/>
  <c r="BR206" i="3"/>
  <c r="AT206" i="3" s="1"/>
  <c r="L207" i="2" s="1"/>
  <c r="BR405" i="3"/>
  <c r="BR53" i="3"/>
  <c r="AZ53" i="3" s="1"/>
  <c r="R54" i="2" s="1"/>
  <c r="Q851" i="2"/>
  <c r="Q668" i="2"/>
  <c r="BS475" i="3"/>
  <c r="AY475" i="3" s="1"/>
  <c r="Q476" i="2" s="1"/>
  <c r="Q792" i="2"/>
  <c r="BS699" i="3"/>
  <c r="AY699" i="3" s="1"/>
  <c r="Q700" i="2" s="1"/>
  <c r="Q829" i="2"/>
  <c r="Q781" i="2"/>
  <c r="Q784" i="2"/>
  <c r="Q678" i="2"/>
  <c r="Q677" i="2"/>
  <c r="Q673" i="2"/>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AY732" i="3" s="1"/>
  <c r="Q733" i="2" s="1"/>
  <c r="Q865" i="2"/>
  <c r="Q662" i="2"/>
  <c r="Q661" i="2"/>
  <c r="Q816" i="2"/>
  <c r="Q815" i="2"/>
  <c r="Q775" i="2"/>
  <c r="Q774" i="2"/>
  <c r="Q847" i="2"/>
  <c r="Q846" i="2"/>
  <c r="Q798" i="2"/>
  <c r="Q762" i="2"/>
  <c r="BS2" i="3"/>
  <c r="AY2" i="3" s="1"/>
  <c r="Q3" i="2" s="1"/>
  <c r="BS696" i="3"/>
  <c r="AY696" i="3" s="1"/>
  <c r="Q697" i="2" s="1"/>
  <c r="BR176" i="3"/>
  <c r="N956" i="2"/>
  <c r="L848" i="2"/>
  <c r="BR50" i="3"/>
  <c r="BR159" i="3"/>
  <c r="AT159" i="3" s="1"/>
  <c r="L160" i="2" s="1"/>
  <c r="BR967" i="3"/>
  <c r="BR242" i="3"/>
  <c r="BR39" i="3"/>
  <c r="BR77" i="3"/>
  <c r="AX77" i="3" s="1"/>
  <c r="P78" i="2" s="1"/>
  <c r="BR983" i="3"/>
  <c r="BR6" i="3"/>
  <c r="BR283" i="3"/>
  <c r="BR44" i="3"/>
  <c r="Q949" i="2" l="1"/>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256" i="3"/>
  <c r="BR723" i="3"/>
  <c r="BR34" i="3"/>
  <c r="BR196" i="3"/>
  <c r="BR692" i="3"/>
  <c r="AU692" i="3" s="1"/>
  <c r="M693" i="2" s="1"/>
  <c r="P670" i="2"/>
  <c r="BR296" i="3"/>
  <c r="AX296" i="3" s="1"/>
  <c r="P297" i="2" s="1"/>
  <c r="BR454" i="3"/>
  <c r="BR717" i="3"/>
  <c r="BR735" i="3"/>
  <c r="L627" i="2"/>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1914" i="3"/>
  <c r="AT1914" i="3" s="1"/>
  <c r="BR2173" i="3"/>
  <c r="BR1776" i="3"/>
  <c r="AT1776" i="3" s="1"/>
  <c r="BR1704" i="3"/>
  <c r="BR1591" i="3"/>
  <c r="BR1115" i="3"/>
  <c r="BR1849" i="3"/>
  <c r="BR1460" i="3"/>
  <c r="BR1241" i="3"/>
  <c r="AT1241" i="3" s="1"/>
  <c r="BR464" i="3"/>
  <c r="BB464" i="3" s="1"/>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133" i="3"/>
  <c r="BR130" i="3"/>
  <c r="BB130" i="3" s="1"/>
  <c r="BR2045" i="3"/>
  <c r="BR1627" i="3"/>
  <c r="AT1627" i="3" s="1"/>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AY708" i="3" s="1"/>
  <c r="Q709" i="2" s="1"/>
  <c r="Q917" i="2"/>
  <c r="BS1728" i="3"/>
  <c r="AY1728" i="3" s="1"/>
  <c r="BS2011" i="3"/>
  <c r="AY2011" i="3" s="1"/>
  <c r="BS1799" i="3"/>
  <c r="AY1799" i="3" s="1"/>
  <c r="BR1085" i="3"/>
  <c r="AT1085" i="3" s="1"/>
  <c r="BR147" i="3"/>
  <c r="BB147" i="3" s="1"/>
  <c r="BR105" i="3"/>
  <c r="AT105" i="3" s="1"/>
  <c r="L106" i="2" s="1"/>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Q799" i="2"/>
  <c r="BR985" i="3"/>
  <c r="BR703" i="3"/>
  <c r="M762" i="2"/>
  <c r="BR568" i="3"/>
  <c r="BR693" i="3"/>
  <c r="BR502" i="3"/>
  <c r="BS552" i="3"/>
  <c r="AY552" i="3" s="1"/>
  <c r="Q553" i="2" s="1"/>
  <c r="BS385" i="3"/>
  <c r="AY385" i="3" s="1"/>
  <c r="Q386" i="2" s="1"/>
  <c r="BR22" i="3"/>
  <c r="P809" i="2"/>
  <c r="BR210" i="3"/>
  <c r="BS179" i="3"/>
  <c r="AY179" i="3" s="1"/>
  <c r="Q180" i="2" s="1"/>
  <c r="BS330" i="3"/>
  <c r="AY330" i="3" s="1"/>
  <c r="Q331" i="2" s="1"/>
  <c r="Q854" i="2"/>
  <c r="BR269" i="3"/>
  <c r="BS180" i="3"/>
  <c r="AY180" i="3" s="1"/>
  <c r="Q181" i="2" s="1"/>
  <c r="BS690" i="3"/>
  <c r="AY690" i="3" s="1"/>
  <c r="Q691" i="2" s="1"/>
  <c r="BS387" i="3"/>
  <c r="AY387" i="3" s="1"/>
  <c r="Q388" i="2" s="1"/>
  <c r="BS249" i="3"/>
  <c r="AY249" i="3" s="1"/>
  <c r="Q250" i="2" s="1"/>
  <c r="BS297" i="3"/>
  <c r="AY297" i="3" s="1"/>
  <c r="Q298" i="2" s="1"/>
  <c r="BS81" i="3"/>
  <c r="AY81" i="3" s="1"/>
  <c r="Q82" i="2" s="1"/>
  <c r="L652" i="2"/>
  <c r="BR135" i="3"/>
  <c r="BR266" i="3"/>
  <c r="Q761" i="2"/>
  <c r="BS695" i="3"/>
  <c r="AY695" i="3" s="1"/>
  <c r="Q696" i="2" s="1"/>
  <c r="BS2071" i="3"/>
  <c r="AY2071" i="3" s="1"/>
  <c r="Q803" i="2"/>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Q643" i="2"/>
  <c r="BR245" i="3"/>
  <c r="BR239" i="3"/>
  <c r="BS2065" i="3"/>
  <c r="AY2065" i="3" s="1"/>
  <c r="BS2063" i="3"/>
  <c r="AY2063" i="3" s="1"/>
  <c r="BS536" i="3"/>
  <c r="AY536" i="3" s="1"/>
  <c r="Q537" i="2" s="1"/>
  <c r="BR404" i="3"/>
  <c r="BB404" i="3" s="1"/>
  <c r="BS729" i="3"/>
  <c r="AY729" i="3" s="1"/>
  <c r="Q730" i="2" s="1"/>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Q618" i="2"/>
  <c r="Q611" i="2"/>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Q685" i="2"/>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L683" i="2"/>
  <c r="BR90" i="3"/>
  <c r="BR205" i="3"/>
  <c r="BA205" i="3" s="1"/>
  <c r="BR230" i="3"/>
  <c r="BR726" i="3"/>
  <c r="BR219" i="3"/>
  <c r="BR89" i="3"/>
  <c r="BA89" i="3" s="1"/>
  <c r="BR270" i="3"/>
  <c r="L797" i="2"/>
  <c r="Q663" i="2"/>
  <c r="BS447" i="3"/>
  <c r="AY447" i="3" s="1"/>
  <c r="Q448" i="2" s="1"/>
  <c r="Q681" i="2"/>
  <c r="Q844" i="2"/>
  <c r="BR587" i="3"/>
  <c r="AU587" i="3" s="1"/>
  <c r="M588" i="2" s="1"/>
  <c r="Q813" i="2"/>
  <c r="Q790" i="2"/>
  <c r="Q808" i="2"/>
  <c r="BR288" i="3"/>
  <c r="BR14" i="3"/>
  <c r="BR100" i="3"/>
  <c r="Q818" i="2"/>
  <c r="BR286" i="3"/>
  <c r="BR79" i="3"/>
  <c r="BA79" i="3" s="1"/>
  <c r="BS734" i="3"/>
  <c r="AY734" i="3" s="1"/>
  <c r="Q735" i="2" s="1"/>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Q680" i="2"/>
  <c r="Q842" i="2"/>
  <c r="BS531" i="3"/>
  <c r="AY531" i="3" s="1"/>
  <c r="Q532" i="2" s="1"/>
  <c r="Q831" i="2"/>
  <c r="BS474" i="3"/>
  <c r="AY474" i="3" s="1"/>
  <c r="Q475" i="2" s="1"/>
  <c r="Q669" i="2"/>
  <c r="BR281" i="3"/>
  <c r="BR216" i="3"/>
  <c r="BB216" i="3" s="1"/>
  <c r="BR557" i="3"/>
  <c r="BS270" i="3"/>
  <c r="AY270" i="3" s="1"/>
  <c r="Q271" i="2" s="1"/>
  <c r="Q773" i="2"/>
  <c r="L682" i="2"/>
  <c r="BR446" i="3"/>
  <c r="Q827" i="2"/>
  <c r="L673" i="2"/>
  <c r="Q807" i="2"/>
  <c r="BS514" i="3"/>
  <c r="AY514" i="3" s="1"/>
  <c r="Q515" i="2" s="1"/>
  <c r="BS429" i="3"/>
  <c r="AY429" i="3" s="1"/>
  <c r="Q430" i="2" s="1"/>
  <c r="Q819" i="2"/>
  <c r="L792" i="2"/>
  <c r="Q845" i="2"/>
  <c r="BS720" i="3"/>
  <c r="AY720" i="3" s="1"/>
  <c r="Q721" i="2" s="1"/>
  <c r="BR198" i="3"/>
  <c r="BR204" i="3"/>
  <c r="BR339"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2094" i="3"/>
  <c r="AZ2094" i="3" s="1"/>
  <c r="BR2030" i="3"/>
  <c r="BS460" i="3"/>
  <c r="AY460" i="3" s="1"/>
  <c r="Q461" i="2" s="1"/>
  <c r="BS1970" i="3"/>
  <c r="AY1970" i="3" s="1"/>
  <c r="BR2046" i="3"/>
  <c r="Q771" i="2"/>
  <c r="BS703" i="3"/>
  <c r="AY703" i="3" s="1"/>
  <c r="Q704" i="2" s="1"/>
  <c r="BS302" i="3"/>
  <c r="AY302" i="3" s="1"/>
  <c r="Q303" i="2" s="1"/>
  <c r="BS196" i="3"/>
  <c r="AY196" i="3" s="1"/>
  <c r="Q197" i="2" s="1"/>
  <c r="BS550" i="3"/>
  <c r="AY550" i="3" s="1"/>
  <c r="Q551" i="2" s="1"/>
  <c r="BS497" i="3"/>
  <c r="AY497" i="3" s="1"/>
  <c r="Q498" i="2" s="1"/>
  <c r="Q638" i="2"/>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Q632" i="2"/>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Q619" i="2"/>
  <c r="BR84" i="3"/>
  <c r="BR243" i="3"/>
  <c r="BA243" i="3" s="1"/>
  <c r="BR15" i="3"/>
  <c r="AU15" i="3" s="1"/>
  <c r="M16" i="2" s="1"/>
  <c r="BR307" i="3"/>
  <c r="BR347" i="3"/>
  <c r="AT347" i="3" s="1"/>
  <c r="L348" i="2" s="1"/>
  <c r="BR169" i="3"/>
  <c r="BR375" i="3"/>
  <c r="AV375" i="3" s="1"/>
  <c r="N376" i="2" s="1"/>
  <c r="BS521" i="3"/>
  <c r="AY521" i="3" s="1"/>
  <c r="Q522" i="2" s="1"/>
  <c r="BS716" i="3"/>
  <c r="AY716" i="3" s="1"/>
  <c r="Q717" i="2" s="1"/>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AT718" i="3" s="1"/>
  <c r="L719" i="2" s="1"/>
  <c r="BR313" i="3"/>
  <c r="BR1015" i="3"/>
  <c r="Q797" i="2"/>
  <c r="BR1019" i="3"/>
  <c r="BA1019" i="3" s="1"/>
  <c r="BS718" i="3"/>
  <c r="AY718" i="3" s="1"/>
  <c r="Q719" i="2" s="1"/>
  <c r="BR477" i="3"/>
  <c r="BS713" i="3"/>
  <c r="AY713" i="3" s="1"/>
  <c r="Q714" i="2" s="1"/>
  <c r="Q805" i="2"/>
  <c r="BS439" i="3"/>
  <c r="AY439" i="3" s="1"/>
  <c r="Q440" i="2" s="1"/>
  <c r="Q764" i="2"/>
  <c r="Q841" i="2"/>
  <c r="Q667" i="2"/>
  <c r="Q833" i="2"/>
  <c r="Q820" i="2"/>
  <c r="BS401" i="3"/>
  <c r="AY401" i="3" s="1"/>
  <c r="Q402" i="2" s="1"/>
  <c r="Q688" i="2"/>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S321" i="3"/>
  <c r="AY321" i="3" s="1"/>
  <c r="Q322" i="2" s="1"/>
  <c r="BS573" i="3"/>
  <c r="AY573" i="3" s="1"/>
  <c r="Q574" i="2" s="1"/>
  <c r="BS1995" i="3"/>
  <c r="AY1995" i="3" s="1"/>
  <c r="BS370" i="3"/>
  <c r="AY370" i="3" s="1"/>
  <c r="Q371" i="2" s="1"/>
  <c r="BR274" i="3"/>
  <c r="BS362" i="3"/>
  <c r="AY362" i="3" s="1"/>
  <c r="Q363" i="2" s="1"/>
  <c r="BR380" i="3"/>
  <c r="Q672" i="2"/>
  <c r="BS2012" i="3"/>
  <c r="AY2012" i="3" s="1"/>
  <c r="BS107" i="3"/>
  <c r="AY107" i="3" s="1"/>
  <c r="Q108" i="2" s="1"/>
  <c r="BS701" i="3"/>
  <c r="AY701" i="3" s="1"/>
  <c r="Q702" i="2" s="1"/>
  <c r="BR539" i="3"/>
  <c r="Q675" i="2"/>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Q634" i="2"/>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AY709" i="3" s="1"/>
  <c r="Q710" i="2" s="1"/>
  <c r="BS142" i="3"/>
  <c r="AY142" i="3" s="1"/>
  <c r="Q143" i="2" s="1"/>
  <c r="BS91" i="3"/>
  <c r="AY91" i="3" s="1"/>
  <c r="Q92" i="2" s="1"/>
  <c r="Q641" i="2"/>
  <c r="Q604" i="2"/>
  <c r="BS323" i="3"/>
  <c r="AY323" i="3" s="1"/>
  <c r="Q324" i="2" s="1"/>
  <c r="BS307" i="3"/>
  <c r="AY307" i="3" s="1"/>
  <c r="Q308" i="2" s="1"/>
  <c r="BS206" i="3"/>
  <c r="AY206" i="3" s="1"/>
  <c r="Q207" i="2" s="1"/>
  <c r="BS178" i="3"/>
  <c r="AY178" i="3" s="1"/>
  <c r="Q179" i="2" s="1"/>
  <c r="Q616" i="2"/>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Q637" i="2"/>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Q609" i="2"/>
  <c r="BS306" i="3"/>
  <c r="AY306" i="3" s="1"/>
  <c r="Q307" i="2" s="1"/>
  <c r="BS414" i="3"/>
  <c r="AY414" i="3" s="1"/>
  <c r="Q415" i="2" s="1"/>
  <c r="BS140" i="3"/>
  <c r="AY140" i="3" s="1"/>
  <c r="Q141" i="2" s="1"/>
  <c r="BR1100" i="3"/>
  <c r="AT1100" i="3" s="1"/>
  <c r="Q620" i="2"/>
  <c r="BS694" i="3"/>
  <c r="AY694" i="3" s="1"/>
  <c r="Q695" i="2" s="1"/>
  <c r="Q606" i="2"/>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AY711" i="3" s="1"/>
  <c r="Q712" i="2" s="1"/>
  <c r="Q665" i="2"/>
  <c r="BS442" i="3"/>
  <c r="AY442" i="3" s="1"/>
  <c r="Q443" i="2" s="1"/>
  <c r="BR1740" i="3"/>
  <c r="BR1726" i="3"/>
  <c r="BR1693" i="3"/>
  <c r="AZ1693" i="3" s="1"/>
  <c r="BR1550" i="3"/>
  <c r="BR1441" i="3"/>
  <c r="BR1381" i="3"/>
  <c r="Q651" i="2"/>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Q600" i="2"/>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Q636" i="2"/>
  <c r="Q658" i="2"/>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Q602" i="2"/>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Q674" i="2"/>
  <c r="BS37" i="3"/>
  <c r="AY37" i="3" s="1"/>
  <c r="Q38" i="2" s="1"/>
  <c r="BS2198" i="3"/>
  <c r="AY2198" i="3" s="1"/>
  <c r="BS2170" i="3"/>
  <c r="AY2170" i="3" s="1"/>
  <c r="BS2123" i="3"/>
  <c r="AY2123" i="3" s="1"/>
  <c r="BS1966" i="3"/>
  <c r="AY1966" i="3" s="1"/>
  <c r="BS1941" i="3"/>
  <c r="AY1941" i="3" s="1"/>
  <c r="Q648" i="2"/>
  <c r="BS541" i="3"/>
  <c r="AY541" i="3" s="1"/>
  <c r="Q542" i="2" s="1"/>
  <c r="BS384" i="3"/>
  <c r="AY384" i="3" s="1"/>
  <c r="Q385" i="2" s="1"/>
  <c r="BS15" i="3"/>
  <c r="AY15" i="3" s="1"/>
  <c r="Q16" i="2" s="1"/>
  <c r="Q627" i="2"/>
  <c r="BS407" i="3"/>
  <c r="AY407" i="3" s="1"/>
  <c r="Q408" i="2" s="1"/>
  <c r="Q656" i="2"/>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Q633" i="2"/>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Q683" i="2"/>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Q625" i="2"/>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M609" i="2"/>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L638" i="2"/>
  <c r="BR1944"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AZ716" i="3" s="1"/>
  <c r="R717" i="2" s="1"/>
  <c r="BR417" i="3"/>
  <c r="AT417" i="3" s="1"/>
  <c r="L418" i="2" s="1"/>
  <c r="BR227" i="3"/>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AV729" i="3" s="1"/>
  <c r="N730" i="2" s="1"/>
  <c r="BR1858" i="3"/>
  <c r="AX1858" i="3" s="1"/>
  <c r="BR337" i="3"/>
  <c r="BR694" i="3"/>
  <c r="BB694" i="3" s="1"/>
  <c r="BR495" i="3"/>
  <c r="AW495" i="3" s="1"/>
  <c r="O496" i="2" s="1"/>
  <c r="BR1117" i="3"/>
  <c r="AT1117" i="3" s="1"/>
  <c r="BR459" i="3"/>
  <c r="BR23" i="3"/>
  <c r="AU23" i="3" s="1"/>
  <c r="M24" i="2" s="1"/>
  <c r="BR31" i="3"/>
  <c r="BA31" i="3" s="1"/>
  <c r="BR123" i="3"/>
  <c r="AX123" i="3" s="1"/>
  <c r="P124" i="2" s="1"/>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Q659" i="2"/>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M650" i="2"/>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AV725" i="3" s="1"/>
  <c r="N726" i="2" s="1"/>
  <c r="BR574" i="3"/>
  <c r="BR300" i="3"/>
  <c r="AW300" i="3" s="1"/>
  <c r="O301" i="2" s="1"/>
  <c r="BR704" i="3"/>
  <c r="AX704" i="3" s="1"/>
  <c r="P705" i="2" s="1"/>
  <c r="BR276" i="3"/>
  <c r="BA276" i="3" s="1"/>
  <c r="BR184" i="3"/>
  <c r="AT184" i="3" s="1"/>
  <c r="L185" i="2" s="1"/>
  <c r="BR218" i="3"/>
  <c r="AZ218" i="3" s="1"/>
  <c r="R219" i="2" s="1"/>
  <c r="BR45" i="3"/>
  <c r="R899" i="2"/>
  <c r="N662" i="2"/>
  <c r="BR534" i="3"/>
  <c r="AW534" i="3" s="1"/>
  <c r="O535" i="2" s="1"/>
  <c r="BR101" i="3"/>
  <c r="BR289" i="3"/>
  <c r="AW289" i="3" s="1"/>
  <c r="O290" i="2" s="1"/>
  <c r="BR701" i="3"/>
  <c r="AT701" i="3" s="1"/>
  <c r="L702" i="2" s="1"/>
  <c r="BR107" i="3"/>
  <c r="AU107" i="3" s="1"/>
  <c r="M108" i="2" s="1"/>
  <c r="BR179" i="3"/>
  <c r="BB179" i="3" s="1"/>
  <c r="BR994" i="3"/>
  <c r="P972" i="2"/>
  <c r="BR1109" i="3"/>
  <c r="R667" i="2"/>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AX451" i="3" s="1"/>
  <c r="P452" i="2" s="1"/>
  <c r="O664" i="2"/>
  <c r="BR8" i="3"/>
  <c r="AX8" i="3" s="1"/>
  <c r="P9" i="2" s="1"/>
  <c r="BR547" i="3"/>
  <c r="BB547" i="3" s="1"/>
  <c r="BR698" i="3"/>
  <c r="BB698" i="3" s="1"/>
  <c r="BR41" i="3"/>
  <c r="BR1994" i="3"/>
  <c r="BR427" i="3"/>
  <c r="AT427" i="3" s="1"/>
  <c r="L428" i="2" s="1"/>
  <c r="BR1142" i="3"/>
  <c r="AT1142" i="3" s="1"/>
  <c r="BR421" i="3"/>
  <c r="AT421" i="3" s="1"/>
  <c r="L422" i="2" s="1"/>
  <c r="BR2077" i="3"/>
  <c r="AV2077" i="3" s="1"/>
  <c r="BR1995" i="3"/>
  <c r="BR1984" i="3"/>
  <c r="AT1984" i="3" s="1"/>
  <c r="BR361"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O669" i="2"/>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M880" i="2"/>
  <c r="BR1004" i="3"/>
  <c r="BA1004" i="3" s="1"/>
  <c r="BR496" i="3"/>
  <c r="BR1950" i="3"/>
  <c r="AW1950" i="3" s="1"/>
  <c r="BR558" i="3"/>
  <c r="AW558" i="3" s="1"/>
  <c r="O559" i="2" s="1"/>
  <c r="BR1130" i="3"/>
  <c r="BB1130" i="3" s="1"/>
  <c r="BR581" i="3"/>
  <c r="BR42" i="3"/>
  <c r="L844" i="2"/>
  <c r="BR422" i="3"/>
  <c r="BR731" i="3"/>
  <c r="AU731" i="3" s="1"/>
  <c r="M732" i="2" s="1"/>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N621" i="2"/>
  <c r="BR113" i="3"/>
  <c r="BR526" i="3"/>
  <c r="AX526" i="3" s="1"/>
  <c r="P527" i="2" s="1"/>
  <c r="BR402" i="3"/>
  <c r="BA402" i="3" s="1"/>
  <c r="N690" i="2"/>
  <c r="BR279" i="3"/>
  <c r="AW279" i="3" s="1"/>
  <c r="O280" i="2" s="1"/>
  <c r="BR2069"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1215" i="3"/>
  <c r="AT1215" i="3" s="1"/>
  <c r="BR369" i="3"/>
  <c r="AV369" i="3" s="1"/>
  <c r="N370" i="2" s="1"/>
  <c r="R798" i="2"/>
  <c r="BR166" i="3"/>
  <c r="AW166" i="3" s="1"/>
  <c r="O167" i="2" s="1"/>
  <c r="BR189" i="3"/>
  <c r="AW189" i="3" s="1"/>
  <c r="O190" i="2" s="1"/>
  <c r="O634" i="2"/>
  <c r="BR137" i="3"/>
  <c r="AW137" i="3" s="1"/>
  <c r="O138" i="2" s="1"/>
  <c r="BR709" i="3"/>
  <c r="AU709" i="3" s="1"/>
  <c r="M710" i="2" s="1"/>
  <c r="BR596" i="3"/>
  <c r="AW596" i="3" s="1"/>
  <c r="O597" i="2" s="1"/>
  <c r="BR702" i="3"/>
  <c r="P656" i="2"/>
  <c r="BR713" i="3"/>
  <c r="AZ713" i="3" s="1"/>
  <c r="R714" i="2" s="1"/>
  <c r="BR182" i="3"/>
  <c r="BA182" i="3" s="1"/>
  <c r="N963" i="2"/>
  <c r="BR73" i="3"/>
  <c r="AW73" i="3" s="1"/>
  <c r="O74" i="2" s="1"/>
  <c r="BR376" i="3"/>
  <c r="BB376" i="3" s="1"/>
  <c r="BR128" i="3"/>
  <c r="AX128" i="3" s="1"/>
  <c r="P129" i="2" s="1"/>
  <c r="P680" i="2"/>
  <c r="O908" i="2"/>
  <c r="BR438" i="3"/>
  <c r="BR1992" i="3"/>
  <c r="BA1992" i="3" s="1"/>
  <c r="BR173" i="3"/>
  <c r="BB173" i="3" s="1"/>
  <c r="BR104" i="3"/>
  <c r="AU104" i="3" s="1"/>
  <c r="M105" i="2" s="1"/>
  <c r="BR129" i="3"/>
  <c r="BB129" i="3" s="1"/>
  <c r="BR251" i="3"/>
  <c r="AZ251" i="3" s="1"/>
  <c r="R252" i="2" s="1"/>
  <c r="BR309" i="3"/>
  <c r="BA309" i="3" s="1"/>
  <c r="BR706" i="3"/>
  <c r="AU706" i="3" s="1"/>
  <c r="M707" i="2" s="1"/>
  <c r="BR144" i="3"/>
  <c r="AT144" i="3" s="1"/>
  <c r="L145" i="2" s="1"/>
  <c r="BR290" i="3"/>
  <c r="AT290" i="3" s="1"/>
  <c r="L291" i="2" s="1"/>
  <c r="BR212" i="3"/>
  <c r="AU212" i="3" s="1"/>
  <c r="M213" i="2" s="1"/>
  <c r="O612" i="2"/>
  <c r="O687" i="2"/>
  <c r="BR136" i="3"/>
  <c r="AZ136" i="3" s="1"/>
  <c r="R137" i="2" s="1"/>
  <c r="O800" i="2"/>
  <c r="BR69" i="3"/>
  <c r="AT69" i="3" s="1"/>
  <c r="L70" i="2" s="1"/>
  <c r="BR991" i="3"/>
  <c r="BR406" i="3"/>
  <c r="BB406" i="3" s="1"/>
  <c r="BR346" i="3"/>
  <c r="AX346" i="3" s="1"/>
  <c r="P347" i="2" s="1"/>
  <c r="BR187" i="3"/>
  <c r="AX187" i="3" s="1"/>
  <c r="P188" i="2" s="1"/>
  <c r="BR46" i="3"/>
  <c r="BB46" i="3" s="1"/>
  <c r="O644" i="2"/>
  <c r="BR563" i="3"/>
  <c r="AZ563" i="3" s="1"/>
  <c r="R564" i="2" s="1"/>
  <c r="M868" i="2"/>
  <c r="BR437" i="3"/>
  <c r="BR721" i="3"/>
  <c r="AX721" i="3" s="1"/>
  <c r="P722" i="2" s="1"/>
  <c r="BR448" i="3"/>
  <c r="BA448" i="3" s="1"/>
  <c r="BR200" i="3"/>
  <c r="AU200" i="3" s="1"/>
  <c r="M201" i="2" s="1"/>
  <c r="BR214" i="3"/>
  <c r="AW214" i="3" s="1"/>
  <c r="O215" i="2" s="1"/>
  <c r="BR353" i="3"/>
  <c r="BB353" i="3" s="1"/>
  <c r="BR341" i="3"/>
  <c r="BR691" i="3"/>
  <c r="BR275" i="3"/>
  <c r="L633" i="2"/>
  <c r="BR306" i="3"/>
  <c r="AX306" i="3" s="1"/>
  <c r="P307" i="2" s="1"/>
  <c r="BR583" i="3"/>
  <c r="BR586" i="3"/>
  <c r="AZ586" i="3" s="1"/>
  <c r="R587" i="2" s="1"/>
  <c r="BR263" i="3"/>
  <c r="AV263" i="3" s="1"/>
  <c r="N264" i="2" s="1"/>
  <c r="BR577" i="3"/>
  <c r="BB577" i="3" s="1"/>
  <c r="BR414" i="3"/>
  <c r="AT414" i="3" s="1"/>
  <c r="L415" i="2" s="1"/>
  <c r="BR516" i="3"/>
  <c r="BB516" i="3" s="1"/>
  <c r="BR1028" i="3"/>
  <c r="BR1083" i="3"/>
  <c r="AV1083" i="3" s="1"/>
  <c r="BR1934" i="3"/>
  <c r="AT1934" i="3" s="1"/>
  <c r="BR357" i="3"/>
  <c r="AW357" i="3" s="1"/>
  <c r="O358" i="2" s="1"/>
  <c r="BR1178" i="3"/>
  <c r="BA1178" i="3" s="1"/>
  <c r="BR1701" i="3"/>
  <c r="BB1701" i="3" s="1"/>
  <c r="BR1436" i="3"/>
  <c r="BR1018" i="3"/>
  <c r="BR1082" i="3"/>
  <c r="BR1661" i="3"/>
  <c r="BR1146" i="3"/>
  <c r="BR224" i="3"/>
  <c r="BA224" i="3" s="1"/>
  <c r="BR486" i="3"/>
  <c r="AX486" i="3" s="1"/>
  <c r="P487" i="2" s="1"/>
  <c r="BR167" i="3"/>
  <c r="AT167" i="3" s="1"/>
  <c r="L168" i="2" s="1"/>
  <c r="M646" i="2"/>
  <c r="BR554" i="3"/>
  <c r="AT554" i="3" s="1"/>
  <c r="L555" i="2" s="1"/>
  <c r="BR978" i="3"/>
  <c r="AV978" i="3" s="1"/>
  <c r="N1014" i="2" s="1"/>
  <c r="BR303" i="3"/>
  <c r="BA303" i="3" s="1"/>
  <c r="BR1078" i="3"/>
  <c r="AT1078" i="3" s="1"/>
  <c r="BR1502" i="3"/>
  <c r="BR2148" i="3"/>
  <c r="L816" i="2"/>
  <c r="BR319" i="3"/>
  <c r="L625" i="2"/>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O600" i="2"/>
  <c r="BR432" i="3"/>
  <c r="AW432" i="3" s="1"/>
  <c r="O433" i="2" s="1"/>
  <c r="BR254" i="3"/>
  <c r="AW254" i="3" s="1"/>
  <c r="O255" i="2" s="1"/>
  <c r="M611" i="2"/>
  <c r="BR578" i="3"/>
  <c r="BR418" i="3"/>
  <c r="AV418" i="3" s="1"/>
  <c r="N419" i="2" s="1"/>
  <c r="L603" i="2"/>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1189" i="3"/>
  <c r="AU1189" i="3" s="1"/>
  <c r="BR1171" i="3"/>
  <c r="BR2119" i="3"/>
  <c r="BR233" i="3"/>
  <c r="AU233" i="3" s="1"/>
  <c r="M234" i="2" s="1"/>
  <c r="BR1668" i="3"/>
  <c r="BR1093" i="3"/>
  <c r="BR1039" i="3"/>
  <c r="AW1039" i="3" s="1"/>
  <c r="BR1065" i="3"/>
  <c r="AT1065" i="3" s="1"/>
  <c r="BR141" i="3"/>
  <c r="AX141" i="3" s="1"/>
  <c r="P142" i="2" s="1"/>
  <c r="BR65" i="3"/>
  <c r="BB65" i="3" s="1"/>
  <c r="BR515" i="3"/>
  <c r="BR94" i="3"/>
  <c r="AZ94" i="3" s="1"/>
  <c r="R95" i="2" s="1"/>
  <c r="BR1240" i="3"/>
  <c r="BR2075" i="3"/>
  <c r="BR1426" i="3"/>
  <c r="BR1891" i="3"/>
  <c r="BR1940" i="3"/>
  <c r="BR1893" i="3"/>
  <c r="BR1450" i="3"/>
  <c r="BR467" i="3"/>
  <c r="BA467" i="3" s="1"/>
  <c r="BR1125" i="3"/>
  <c r="BR2017" i="3"/>
  <c r="AU2017" i="3" s="1"/>
  <c r="BR997" i="3"/>
  <c r="BR1151" i="3"/>
  <c r="AV1151" i="3" s="1"/>
  <c r="BR55" i="3"/>
  <c r="AT55" i="3" s="1"/>
  <c r="L56" i="2" s="1"/>
  <c r="BR584" i="3"/>
  <c r="BB584" i="3" s="1"/>
  <c r="BR66" i="3"/>
  <c r="AU66" i="3" s="1"/>
  <c r="M67" i="2" s="1"/>
  <c r="BR148" i="3"/>
  <c r="BA148" i="3" s="1"/>
  <c r="BR431" i="3"/>
  <c r="AU431" i="3" s="1"/>
  <c r="M432" i="2" s="1"/>
  <c r="BR478" i="3"/>
  <c r="AX478" i="3" s="1"/>
  <c r="P479" i="2" s="1"/>
  <c r="BR302" i="3"/>
  <c r="BR428" i="3"/>
  <c r="AW428" i="3" s="1"/>
  <c r="O429" i="2" s="1"/>
  <c r="BR460" i="3"/>
  <c r="BR508" i="3"/>
  <c r="AZ508" i="3" s="1"/>
  <c r="R509" i="2" s="1"/>
  <c r="BR215" i="3"/>
  <c r="BA215" i="3" s="1"/>
  <c r="BR393" i="3"/>
  <c r="AV393" i="3" s="1"/>
  <c r="N394" i="2" s="1"/>
  <c r="BR527" i="3"/>
  <c r="BR714" i="3"/>
  <c r="BB714" i="3" s="1"/>
  <c r="BR589" i="3"/>
  <c r="AT589" i="3" s="1"/>
  <c r="L590" i="2" s="1"/>
  <c r="BR2012" i="3"/>
  <c r="AT2012" i="3" s="1"/>
  <c r="N605" i="2"/>
  <c r="R971" i="2"/>
  <c r="BR443" i="3"/>
  <c r="AX443" i="3" s="1"/>
  <c r="P444" i="2" s="1"/>
  <c r="BR264" i="3"/>
  <c r="BR2006" i="3"/>
  <c r="AT2006" i="3" s="1"/>
  <c r="BR1985" i="3"/>
  <c r="BB1985" i="3" s="1"/>
  <c r="BR1024" i="3"/>
  <c r="AX1024" i="3" s="1"/>
  <c r="BR1022" i="3"/>
  <c r="BR1135" i="3"/>
  <c r="BR1068" i="3"/>
  <c r="BA1068" i="3" s="1"/>
  <c r="BR1777" i="3"/>
  <c r="BR1999" i="3"/>
  <c r="BR1026" i="3"/>
  <c r="BR1141" i="3"/>
  <c r="BR1012" i="3"/>
  <c r="BR540" i="3"/>
  <c r="AV540" i="3" s="1"/>
  <c r="N541" i="2" s="1"/>
  <c r="BR360" i="3"/>
  <c r="BA360" i="3" s="1"/>
  <c r="BR1090" i="3"/>
  <c r="BR1071" i="3"/>
  <c r="AX1071" i="3" s="1"/>
  <c r="BR1930" i="3"/>
  <c r="BR1676" i="3"/>
  <c r="AT1676" i="3" s="1"/>
  <c r="BR1739" i="3"/>
  <c r="AW1739" i="3" s="1"/>
  <c r="BR1578" i="3"/>
  <c r="BR1182" i="3"/>
  <c r="AT1182" i="3" s="1"/>
  <c r="BR2067" i="3"/>
  <c r="AT2067" i="3" s="1"/>
  <c r="BR1604" i="3"/>
  <c r="BB1604" i="3" s="1"/>
  <c r="BR1864" i="3"/>
  <c r="BR2047" i="3"/>
  <c r="BR1454" i="3"/>
  <c r="AT1454" i="3" s="1"/>
  <c r="BR1905" i="3"/>
  <c r="AW1905" i="3" s="1"/>
  <c r="BR1551" i="3"/>
  <c r="AT1551" i="3" s="1"/>
  <c r="BR1523" i="3"/>
  <c r="AT1523" i="3" s="1"/>
  <c r="BR1969" i="3"/>
  <c r="BR1275" i="3"/>
  <c r="BR61" i="3"/>
  <c r="AZ61" i="3" s="1"/>
  <c r="R62" i="2" s="1"/>
  <c r="BR531" i="3"/>
  <c r="BB531" i="3" s="1"/>
  <c r="N628" i="2"/>
  <c r="BR253" i="3"/>
  <c r="BR483" i="3"/>
  <c r="AW483" i="3" s="1"/>
  <c r="O484" i="2" s="1"/>
  <c r="BR1131" i="3"/>
  <c r="BR1186" i="3"/>
  <c r="AT1186" i="3" s="1"/>
  <c r="BR543" i="3"/>
  <c r="BR1256" i="3"/>
  <c r="AV1256" i="3" s="1"/>
  <c r="BR1392" i="3"/>
  <c r="BR1376" i="3"/>
  <c r="BR1379" i="3"/>
  <c r="BB1379" i="3" s="1"/>
  <c r="BR1433" i="3"/>
  <c r="BR2080" i="3"/>
  <c r="BR2128" i="3"/>
  <c r="AT2128" i="3" s="1"/>
  <c r="BR1463" i="3"/>
  <c r="BR1886" i="3"/>
  <c r="BR1989" i="3"/>
  <c r="BR1295" i="3"/>
  <c r="BR1971" i="3"/>
  <c r="AT1971" i="3" s="1"/>
  <c r="BR1879" i="3"/>
  <c r="BB1879" i="3" s="1"/>
  <c r="BR2029" i="3"/>
  <c r="BR1227" i="3"/>
  <c r="BR1585" i="3"/>
  <c r="BR1685" i="3"/>
  <c r="BR1951" i="3"/>
  <c r="BR1209" i="3"/>
  <c r="BR1490" i="3"/>
  <c r="AZ1490" i="3" s="1"/>
  <c r="BR1581" i="3"/>
  <c r="BR1224" i="3"/>
  <c r="BR1911" i="3"/>
  <c r="BR1859" i="3"/>
  <c r="BR1888" i="3"/>
  <c r="AW1888" i="3" s="1"/>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AV1468" i="3" s="1"/>
  <c r="BR1084" i="3"/>
  <c r="AU1084" i="3" s="1"/>
  <c r="BR2174" i="3"/>
  <c r="BR1711" i="3"/>
  <c r="AT1711" i="3" s="1"/>
  <c r="BR1765" i="3"/>
  <c r="Q899" i="2"/>
  <c r="P882" i="2"/>
  <c r="L677" i="2"/>
  <c r="BR719" i="3"/>
  <c r="AV719" i="3" s="1"/>
  <c r="N720" i="2" s="1"/>
  <c r="BR413" i="3"/>
  <c r="BR344" i="3"/>
  <c r="AV344" i="3" s="1"/>
  <c r="N345" i="2" s="1"/>
  <c r="BR241" i="3"/>
  <c r="AV241" i="3" s="1"/>
  <c r="N242" i="2" s="1"/>
  <c r="L660" i="2"/>
  <c r="L841" i="2"/>
  <c r="M877" i="2"/>
  <c r="BR485" i="3"/>
  <c r="BR323" i="3"/>
  <c r="BR294" i="3"/>
  <c r="BB294" i="3" s="1"/>
  <c r="BR185" i="3"/>
  <c r="L833" i="2"/>
  <c r="BR695" i="3"/>
  <c r="BR408" i="3"/>
  <c r="AZ408" i="3" s="1"/>
  <c r="R409" i="2" s="1"/>
  <c r="BR572" i="3"/>
  <c r="AW572" i="3" s="1"/>
  <c r="O573" i="2" s="1"/>
  <c r="BR517" i="3"/>
  <c r="BR411" i="3"/>
  <c r="M681" i="2"/>
  <c r="BR54" i="3"/>
  <c r="AZ54" i="3" s="1"/>
  <c r="R55" i="2" s="1"/>
  <c r="BR329" i="3"/>
  <c r="BR435" i="3"/>
  <c r="BR453" i="3"/>
  <c r="AT453" i="3" s="1"/>
  <c r="L454" i="2" s="1"/>
  <c r="BR429" i="3"/>
  <c r="BR510" i="3"/>
  <c r="BR420" i="3"/>
  <c r="AV420" i="3" s="1"/>
  <c r="N421" i="2" s="1"/>
  <c r="BR364" i="3"/>
  <c r="AW364" i="3" s="1"/>
  <c r="O365" i="2" s="1"/>
  <c r="BR549" i="3"/>
  <c r="BR318" i="3"/>
  <c r="BR299" i="3"/>
  <c r="P804" i="2"/>
  <c r="BR381" i="3"/>
  <c r="BR466" i="3"/>
  <c r="M610" i="2"/>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A715" i="3" s="1"/>
  <c r="BR1540" i="3"/>
  <c r="BR1735" i="3"/>
  <c r="AT1735" i="3" s="1"/>
  <c r="BR1066" i="3"/>
  <c r="BR551" i="3"/>
  <c r="BR359" i="3"/>
  <c r="BR1133" i="3"/>
  <c r="BR481" i="3"/>
  <c r="BR268" i="3"/>
  <c r="BA268" i="3" s="1"/>
  <c r="BR71" i="3"/>
  <c r="AT71" i="3" s="1"/>
  <c r="L72" i="2" s="1"/>
  <c r="BR225" i="3"/>
  <c r="BR272" i="3"/>
  <c r="BR388" i="3"/>
  <c r="BB388" i="3" s="1"/>
  <c r="L635" i="2"/>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AU2082" i="3" s="1"/>
  <c r="BR1525" i="3"/>
  <c r="AX1525" i="3" s="1"/>
  <c r="BR998" i="3"/>
  <c r="BR1030" i="3"/>
  <c r="BR1167" i="3"/>
  <c r="BR553" i="3"/>
  <c r="AX553" i="3" s="1"/>
  <c r="P554" i="2" s="1"/>
  <c r="BR1121" i="3"/>
  <c r="AZ1121" i="3" s="1"/>
  <c r="BR1840" i="3"/>
  <c r="BR1957" i="3"/>
  <c r="BR1112" i="3"/>
  <c r="BR1410" i="3"/>
  <c r="AX1410" i="3" s="1"/>
  <c r="BR1574" i="3"/>
  <c r="AZ1574" i="3" s="1"/>
  <c r="BR1855" i="3"/>
  <c r="BR1827" i="3"/>
  <c r="BR1368" i="3"/>
  <c r="BR291" i="3"/>
  <c r="AU291" i="3" s="1"/>
  <c r="M292" i="2" s="1"/>
  <c r="BR1050" i="3"/>
  <c r="BR1508" i="3"/>
  <c r="AX1508" i="3" s="1"/>
  <c r="BR1600" i="3"/>
  <c r="AT1600" i="3" s="1"/>
  <c r="BR1113" i="3"/>
  <c r="BR1058" i="3"/>
  <c r="BR990" i="3"/>
  <c r="AT990" i="3" s="1"/>
  <c r="L1026" i="2" s="1"/>
  <c r="BR92" i="3"/>
  <c r="AZ92" i="3" s="1"/>
  <c r="R93" i="2" s="1"/>
  <c r="BR597" i="3"/>
  <c r="AV597" i="3" s="1"/>
  <c r="N598" i="2" s="1"/>
  <c r="BR278" i="3"/>
  <c r="BR1095" i="3"/>
  <c r="BR1136" i="3"/>
  <c r="BR33" i="3"/>
  <c r="BA33" i="3" s="1"/>
  <c r="BR2107" i="3"/>
  <c r="BR2005" i="3"/>
  <c r="BR1923" i="3"/>
  <c r="AZ1923" i="3" s="1"/>
  <c r="BR1981" i="3"/>
  <c r="BR1654" i="3"/>
  <c r="BR1890" i="3"/>
  <c r="AX1890" i="3" s="1"/>
  <c r="BR2011" i="3"/>
  <c r="AZ2011" i="3" s="1"/>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445" i="3"/>
  <c r="AU445" i="3" s="1"/>
  <c r="M446" i="2" s="1"/>
  <c r="BR9" i="3"/>
  <c r="R781" i="2"/>
  <c r="BR525" i="3"/>
  <c r="AT525" i="3" s="1"/>
  <c r="L526" i="2" s="1"/>
  <c r="BR730" i="3"/>
  <c r="BR234" i="3"/>
  <c r="BR522" i="3"/>
  <c r="AV522" i="3" s="1"/>
  <c r="N523" i="2" s="1"/>
  <c r="BR733" i="3"/>
  <c r="BA733" i="3" s="1"/>
  <c r="BR363" i="3"/>
  <c r="BR47" i="3"/>
  <c r="BR470" i="3"/>
  <c r="BA470" i="3" s="1"/>
  <c r="BR457" i="3"/>
  <c r="BB457" i="3" s="1"/>
  <c r="BR75" i="3"/>
  <c r="AU75" i="3" s="1"/>
  <c r="M76" i="2" s="1"/>
  <c r="BR537" i="3"/>
  <c r="AX537" i="3" s="1"/>
  <c r="P538" i="2" s="1"/>
  <c r="BR727" i="3"/>
  <c r="BR482" i="3"/>
  <c r="BR1049" i="3"/>
  <c r="BR181" i="3"/>
  <c r="BR469" i="3"/>
  <c r="BR387" i="3"/>
  <c r="BR594" i="3"/>
  <c r="AX594" i="3" s="1"/>
  <c r="P595" i="2" s="1"/>
  <c r="BR106" i="3"/>
  <c r="BR2055" i="3"/>
  <c r="BR349" i="3"/>
  <c r="AZ349" i="3" s="1"/>
  <c r="R350" i="2" s="1"/>
  <c r="BR365" i="3"/>
  <c r="BB365" i="3" s="1"/>
  <c r="BR697" i="3"/>
  <c r="O678" i="2"/>
  <c r="BR28" i="3"/>
  <c r="BR518" i="3"/>
  <c r="BR544" i="3"/>
  <c r="BB544" i="3" s="1"/>
  <c r="BR570" i="3"/>
  <c r="AW570" i="3" s="1"/>
  <c r="O571" i="2" s="1"/>
  <c r="BR2020" i="3"/>
  <c r="BR442" i="3"/>
  <c r="BR232" i="3"/>
  <c r="BA232" i="3" s="1"/>
  <c r="BR27" i="3"/>
  <c r="AU27" i="3" s="1"/>
  <c r="M28" i="2" s="1"/>
  <c r="BR479" i="3"/>
  <c r="AT479" i="3" s="1"/>
  <c r="L480" i="2" s="1"/>
  <c r="BR2036" i="3"/>
  <c r="AT2036" i="3" s="1"/>
  <c r="BR2104" i="3"/>
  <c r="BR1976" i="3"/>
  <c r="M967" i="2"/>
  <c r="BR191" i="3"/>
  <c r="BR450" i="3"/>
  <c r="BR374" i="3"/>
  <c r="R607" i="2"/>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M672" i="2"/>
  <c r="BR2016" i="3"/>
  <c r="BR10" i="3"/>
  <c r="BA10" i="3" s="1"/>
  <c r="BR1885" i="3"/>
  <c r="BR2127" i="3"/>
  <c r="BR1043" i="3"/>
  <c r="BR1784" i="3"/>
  <c r="BR1163" i="3"/>
  <c r="BR1203" i="3"/>
  <c r="L893" i="2"/>
  <c r="BR1238" i="3"/>
  <c r="AT1238" i="3" s="1"/>
  <c r="BR118" i="3"/>
  <c r="L834" i="2"/>
  <c r="BR556" i="3"/>
  <c r="BR81" i="3"/>
  <c r="BR127" i="3"/>
  <c r="AU127" i="3" s="1"/>
  <c r="M128" i="2" s="1"/>
  <c r="BR705" i="3"/>
  <c r="AT705" i="3" s="1"/>
  <c r="L706" i="2" s="1"/>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P659" i="2"/>
  <c r="BR59" i="3"/>
  <c r="BR2154" i="3"/>
  <c r="AT2154" i="3" s="1"/>
  <c r="BR1573" i="3"/>
  <c r="BR1129" i="3"/>
  <c r="BR1008" i="3"/>
  <c r="BR2130" i="3"/>
  <c r="BR2052" i="3"/>
  <c r="BR1073" i="3"/>
  <c r="BR2026" i="3"/>
  <c r="BR1161" i="3"/>
  <c r="AT1161" i="3" s="1"/>
  <c r="BR1293" i="3"/>
  <c r="AT1293" i="3" s="1"/>
  <c r="BR249" i="3"/>
  <c r="BR1899" i="3"/>
  <c r="BR1847" i="3"/>
  <c r="AT1847" i="3" s="1"/>
  <c r="BR2089" i="3"/>
  <c r="AT2089" i="3" s="1"/>
  <c r="BR1252" i="3"/>
  <c r="BR1329" i="3"/>
  <c r="BR1467" i="3"/>
  <c r="BR1289" i="3"/>
  <c r="AT1289" i="3" s="1"/>
  <c r="BR1434" i="3"/>
  <c r="BR1838" i="3"/>
  <c r="BR1803" i="3"/>
  <c r="AT1803" i="3" s="1"/>
  <c r="BR1605" i="3"/>
  <c r="AT1605" i="3" s="1"/>
  <c r="BR1196" i="3"/>
  <c r="BR2007" i="3"/>
  <c r="BB2007" i="3" s="1"/>
  <c r="BR1510" i="3"/>
  <c r="AT1510" i="3" s="1"/>
  <c r="BR1590" i="3"/>
  <c r="AT1590" i="3" s="1"/>
  <c r="BR1179" i="3"/>
  <c r="AV1179" i="3" s="1"/>
  <c r="BR2151" i="3"/>
  <c r="BR1733" i="3"/>
  <c r="BR1782" i="3"/>
  <c r="BR576" i="3"/>
  <c r="BR228" i="3"/>
  <c r="AV228" i="3" s="1"/>
  <c r="N229" i="2" s="1"/>
  <c r="L657" i="2"/>
  <c r="L608" i="2"/>
  <c r="BR1960" i="3"/>
  <c r="BR146" i="3"/>
  <c r="AV146" i="3" s="1"/>
  <c r="N147" i="2" s="1"/>
  <c r="BR501" i="3"/>
  <c r="BR1663" i="3"/>
  <c r="AW1663" i="3" s="1"/>
  <c r="BR1515" i="3"/>
  <c r="BA1515" i="3" s="1"/>
  <c r="BR1080" i="3"/>
  <c r="BR1662" i="3"/>
  <c r="BR1492" i="3"/>
  <c r="BA1492" i="3" s="1"/>
  <c r="BR2182" i="3"/>
  <c r="BR1866" i="3"/>
  <c r="AT1866" i="3" s="1"/>
  <c r="BR2118" i="3"/>
  <c r="AU2118" i="3" s="1"/>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AT1311" i="3" s="1"/>
  <c r="BR1688" i="3"/>
  <c r="AV1688" i="3" s="1"/>
  <c r="BR2160" i="3"/>
  <c r="BR1786" i="3"/>
  <c r="AV1786" i="3" s="1"/>
  <c r="BR1988" i="3"/>
  <c r="AT1988" i="3" s="1"/>
  <c r="BR1650" i="3"/>
  <c r="BR1106" i="3"/>
  <c r="BR1052" i="3"/>
  <c r="BR1076" i="3"/>
  <c r="BR1811" i="3"/>
  <c r="BR1822" i="3"/>
  <c r="AT1822" i="3" s="1"/>
  <c r="BR2101" i="3"/>
  <c r="BB2101" i="3" s="1"/>
  <c r="BR1373" i="3"/>
  <c r="BA1373" i="3" s="1"/>
  <c r="BR1987" i="3"/>
  <c r="AV1987" i="3" s="1"/>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AW1268" i="3" s="1"/>
  <c r="BR1602" i="3"/>
  <c r="AV1602" i="3" s="1"/>
  <c r="BR1615" i="3"/>
  <c r="BR1370" i="3"/>
  <c r="BR1378" i="3"/>
  <c r="BR1556" i="3"/>
  <c r="BR2099" i="3"/>
  <c r="BR1516" i="3"/>
  <c r="BR2121" i="3"/>
  <c r="BR1444" i="3"/>
  <c r="BR1319" i="3"/>
  <c r="BR1664" i="3"/>
  <c r="AT1664" i="3" s="1"/>
  <c r="BR1595" i="3"/>
  <c r="BB1595" i="3" s="1"/>
  <c r="BR1290" i="3"/>
  <c r="AT1290" i="3" s="1"/>
  <c r="BR1260" i="3"/>
  <c r="AT1260" i="3" s="1"/>
  <c r="BR2039" i="3"/>
  <c r="BR1767" i="3"/>
  <c r="BR1929" i="3"/>
  <c r="BR1234" i="3"/>
  <c r="BR1636" i="3"/>
  <c r="BR1598" i="3"/>
  <c r="BR1188" i="3"/>
  <c r="BB1188" i="3" s="1"/>
  <c r="BR1232" i="3"/>
  <c r="BB1232" i="3" s="1"/>
  <c r="BR1742" i="3"/>
  <c r="AT1742" i="3" s="1"/>
  <c r="BR975" i="3"/>
  <c r="BB975" i="3" s="1"/>
  <c r="BR1506" i="3"/>
  <c r="BR1060" i="3"/>
  <c r="BR2098" i="3"/>
  <c r="BR114" i="3"/>
  <c r="BB114" i="3" s="1"/>
  <c r="BS32" i="3"/>
  <c r="AY32" i="3" s="1"/>
  <c r="Q33" i="2" s="1"/>
  <c r="BR1983" i="3"/>
  <c r="BR1536" i="3"/>
  <c r="BR1401" i="3"/>
  <c r="BR1372" i="3"/>
  <c r="AW1372" i="3" s="1"/>
  <c r="BR1214" i="3"/>
  <c r="BR1791" i="3"/>
  <c r="AW1791" i="3" s="1"/>
  <c r="BR1731" i="3"/>
  <c r="AW1731" i="3" s="1"/>
  <c r="BR1760" i="3"/>
  <c r="BR1755" i="3"/>
  <c r="BR1601" i="3"/>
  <c r="BR1862" i="3"/>
  <c r="BR1138" i="3"/>
  <c r="BB1138" i="3" s="1"/>
  <c r="BR1505" i="3"/>
  <c r="AT1505" i="3" s="1"/>
  <c r="BR2042" i="3"/>
  <c r="AT2042" i="3" s="1"/>
  <c r="BR1139" i="3"/>
  <c r="BR1023" i="3"/>
  <c r="AT1023" i="3" s="1"/>
  <c r="BR1108" i="3"/>
  <c r="BR1736" i="3"/>
  <c r="BA1736" i="3" s="1"/>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Q622" i="2"/>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Q635" i="2"/>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AV1233" i="3" s="1"/>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AU1567" i="3" s="1"/>
  <c r="BR2158" i="3"/>
  <c r="AZ2158" i="3" s="1"/>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AV1031" i="3" s="1"/>
  <c r="BR1931" i="3"/>
  <c r="BR1548" i="3"/>
  <c r="BR1494" i="3"/>
  <c r="BR1656" i="3"/>
  <c r="BR1160" i="3"/>
  <c r="AT1160" i="3" s="1"/>
  <c r="BR1531" i="3"/>
  <c r="BR1362" i="3"/>
  <c r="BR1546" i="3"/>
  <c r="BR1116" i="3"/>
  <c r="BR1875" i="3"/>
  <c r="AW1875" i="3" s="1"/>
  <c r="BR1884" i="3"/>
  <c r="BA1884" i="3" s="1"/>
  <c r="BR1865" i="3"/>
  <c r="BR1681" i="3"/>
  <c r="AU1681" i="3" s="1"/>
  <c r="BR1389" i="3"/>
  <c r="BR1455" i="3"/>
  <c r="BR1427" i="3"/>
  <c r="BR1451" i="3"/>
  <c r="BR1089" i="3"/>
  <c r="BR1653" i="3"/>
  <c r="BR1796" i="3"/>
  <c r="BR1087" i="3"/>
  <c r="BR1014" i="3"/>
  <c r="AZ1014" i="3" s="1"/>
  <c r="BR2062" i="3"/>
  <c r="BB2062" i="3" s="1"/>
  <c r="BR1768" i="3"/>
  <c r="AZ1768" i="3" s="1"/>
  <c r="BS77" i="3"/>
  <c r="AY77" i="3" s="1"/>
  <c r="Q78" i="2" s="1"/>
  <c r="BR197" i="3"/>
  <c r="AU197" i="3" s="1"/>
  <c r="M198" i="2" s="1"/>
  <c r="BR1296" i="3"/>
  <c r="BR2175" i="3"/>
  <c r="BR1710" i="3"/>
  <c r="BR1673" i="3"/>
  <c r="BR1608" i="3"/>
  <c r="BR1943" i="3"/>
  <c r="AW1943" i="3" s="1"/>
  <c r="BR1383" i="3"/>
  <c r="BR1917" i="3"/>
  <c r="BR2076" i="3"/>
  <c r="BA2076" i="3" s="1"/>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AU1484" i="3" s="1"/>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AW1968" i="3" s="1"/>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AV1208" i="3" s="1"/>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AZ2084" i="3" s="1"/>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AW1120" i="3" s="1"/>
  <c r="BR1671" i="3"/>
  <c r="BR1697" i="3"/>
  <c r="BR1205" i="3"/>
  <c r="BR1504" i="3"/>
  <c r="AU1504" i="3" s="1"/>
  <c r="BR2068" i="3"/>
  <c r="AT2068" i="3" s="1"/>
  <c r="BR1883" i="3"/>
  <c r="BR2200" i="3"/>
  <c r="BR497" i="3"/>
  <c r="BB497" i="3" s="1"/>
  <c r="BR1998" i="3"/>
  <c r="AU1998" i="3" s="1"/>
  <c r="BR1207" i="3"/>
  <c r="BR1816" i="3"/>
  <c r="BR1665" i="3"/>
  <c r="AT1665" i="3" s="1"/>
  <c r="BR62" i="3"/>
  <c r="BA62" i="3" s="1"/>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Q617" i="2"/>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Q612" i="2"/>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Q664" i="2"/>
  <c r="BS424" i="3"/>
  <c r="AY424" i="3" s="1"/>
  <c r="Q425" i="2" s="1"/>
  <c r="BR1063" i="3"/>
  <c r="AT1063" i="3" s="1"/>
  <c r="BS346" i="3"/>
  <c r="AY346" i="3" s="1"/>
  <c r="Q347" i="2" s="1"/>
  <c r="BR2191" i="3"/>
  <c r="AT2191" i="3" s="1"/>
  <c r="BR1966" i="3"/>
  <c r="AV1966" i="3" s="1"/>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Q690" i="2"/>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Q653" i="2"/>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AU1993" i="3" s="1"/>
  <c r="BR2066" i="3"/>
  <c r="AU2066" i="3" s="1"/>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AZ1199" i="3" s="1"/>
  <c r="BR1132" i="3"/>
  <c r="AV1132" i="3" s="1"/>
  <c r="BR1511" i="3"/>
  <c r="AV1511" i="3" s="1"/>
  <c r="BR2140" i="3"/>
  <c r="BR1544" i="3"/>
  <c r="BR1728" i="3"/>
  <c r="BR1900" i="3"/>
  <c r="AT1900" i="3" s="1"/>
  <c r="BR1195" i="3"/>
  <c r="BR1343" i="3"/>
  <c r="BA1343" i="3" s="1"/>
  <c r="BR1346" i="3"/>
  <c r="BR1298" i="3"/>
  <c r="AV1298" i="3" s="1"/>
  <c r="BR1894" i="3"/>
  <c r="BS64" i="3"/>
  <c r="AY64" i="3" s="1"/>
  <c r="Q65" i="2" s="1"/>
  <c r="BS2144" i="3"/>
  <c r="AY2144" i="3" s="1"/>
  <c r="Q650" i="2"/>
  <c r="BS499" i="3"/>
  <c r="AY499" i="3" s="1"/>
  <c r="Q500" i="2" s="1"/>
  <c r="Q649" i="2"/>
  <c r="Q601" i="2"/>
  <c r="BR2031" i="3"/>
  <c r="AX2031" i="3" s="1"/>
  <c r="BR2188" i="3"/>
  <c r="BR1837" i="3"/>
  <c r="AX1837" i="3" s="1"/>
  <c r="BR1807" i="3"/>
  <c r="BR1529" i="3"/>
  <c r="AX1529" i="3" s="1"/>
  <c r="BR1832" i="3"/>
  <c r="AU1832" i="3" s="1"/>
  <c r="BR2201" i="3"/>
  <c r="AX2201" i="3" s="1"/>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AU2137" i="3" s="1"/>
  <c r="BS519" i="3"/>
  <c r="AY519" i="3" s="1"/>
  <c r="Q520" i="2" s="1"/>
  <c r="BS404" i="3"/>
  <c r="AY404" i="3" s="1"/>
  <c r="Q405" i="2" s="1"/>
  <c r="Q603" i="2"/>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A1775" i="3" s="1"/>
  <c r="BR1486" i="3"/>
  <c r="AW1486" i="3" s="1"/>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AV1932" i="3" s="1"/>
  <c r="BR1622" i="3"/>
  <c r="AU1622" i="3" s="1"/>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Q644" i="2"/>
  <c r="BS272" i="3"/>
  <c r="AY272" i="3" s="1"/>
  <c r="Q273" i="2" s="1"/>
  <c r="BR1061" i="3"/>
  <c r="AZ1061" i="3" s="1"/>
  <c r="BR1345" i="3"/>
  <c r="AV1345" i="3" s="1"/>
  <c r="BR1498" i="3"/>
  <c r="AT1498" i="3" s="1"/>
  <c r="BR1763" i="3"/>
  <c r="AT1763" i="3" s="1"/>
  <c r="BR1682" i="3"/>
  <c r="AU1682" i="3" s="1"/>
  <c r="BR2185" i="3"/>
  <c r="BB2185" i="3" s="1"/>
  <c r="BS211" i="3"/>
  <c r="AY211" i="3" s="1"/>
  <c r="Q212" i="2" s="1"/>
  <c r="Q628" i="2"/>
  <c r="BR1722" i="3"/>
  <c r="AZ1722" i="3" s="1"/>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AT1474" i="3" s="1"/>
  <c r="BR2166" i="3"/>
  <c r="AV2166" i="3" s="1"/>
  <c r="BR2139" i="3"/>
  <c r="BR1946" i="3"/>
  <c r="AT1946" i="3" s="1"/>
  <c r="Q630" i="2"/>
  <c r="BS167" i="3"/>
  <c r="AY167" i="3" s="1"/>
  <c r="Q168" i="2" s="1"/>
  <c r="BR1461" i="3"/>
  <c r="AU1461" i="3" s="1"/>
  <c r="BR1479" i="3"/>
  <c r="AX1479" i="3" s="1"/>
  <c r="BR1301" i="3"/>
  <c r="BR1394" i="3"/>
  <c r="BR1797" i="3"/>
  <c r="BR992" i="3"/>
  <c r="AT992" i="3" s="1"/>
  <c r="L1028" i="2" s="1"/>
  <c r="BR2163" i="3"/>
  <c r="BB2163" i="3" s="1"/>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AT1397" i="3" s="1"/>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R643" i="2"/>
  <c r="N643" i="2"/>
  <c r="O643" i="2"/>
  <c r="P643" i="2"/>
  <c r="M643" i="2"/>
  <c r="L643" i="2"/>
  <c r="R888" i="2"/>
  <c r="P888" i="2"/>
  <c r="N888" i="2"/>
  <c r="M888" i="2"/>
  <c r="L888" i="2"/>
  <c r="O888" i="2"/>
  <c r="AV1906" i="3"/>
  <c r="BB1906" i="3"/>
  <c r="L908" i="2"/>
  <c r="AU480" i="3"/>
  <c r="M481" i="2" s="1"/>
  <c r="AW1992" i="3"/>
  <c r="AU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T307" i="3"/>
  <c r="L308" i="2" s="1"/>
  <c r="AX307" i="3"/>
  <c r="P308" i="2" s="1"/>
  <c r="AW307" i="3"/>
  <c r="O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U461" i="3"/>
  <c r="M462" i="2" s="1"/>
  <c r="AT461" i="3"/>
  <c r="L462" i="2" s="1"/>
  <c r="AX83" i="3"/>
  <c r="P84" i="2" s="1"/>
  <c r="AV83" i="3"/>
  <c r="N84" i="2" s="1"/>
  <c r="AT83" i="3"/>
  <c r="L84"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BB144" i="3"/>
  <c r="AU144" i="3"/>
  <c r="M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P663" i="2"/>
  <c r="M663" i="2"/>
  <c r="N663" i="2"/>
  <c r="O663" i="2"/>
  <c r="R663" i="2"/>
  <c r="L663" i="2"/>
  <c r="P777" i="2"/>
  <c r="R777" i="2"/>
  <c r="O777" i="2"/>
  <c r="M777" i="2"/>
  <c r="N777" i="2"/>
  <c r="L777" i="2"/>
  <c r="BA351" i="3"/>
  <c r="AW351" i="3"/>
  <c r="O352" i="2" s="1"/>
  <c r="AX351" i="3"/>
  <c r="P352" i="2" s="1"/>
  <c r="AZ351" i="3"/>
  <c r="R352" i="2" s="1"/>
  <c r="N819" i="2"/>
  <c r="O819" i="2"/>
  <c r="R819" i="2"/>
  <c r="P819" i="2"/>
  <c r="M819" i="2"/>
  <c r="T819" i="2"/>
  <c r="L819" i="2"/>
  <c r="O685" i="2"/>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U70" i="3"/>
  <c r="M71" i="2" s="1"/>
  <c r="AX70" i="3"/>
  <c r="P71" i="2" s="1"/>
  <c r="AT70" i="3"/>
  <c r="L71" i="2" s="1"/>
  <c r="AW70" i="3"/>
  <c r="O71" i="2" s="1"/>
  <c r="AV70" i="3"/>
  <c r="N71" i="2" s="1"/>
  <c r="BB70" i="3"/>
  <c r="T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AX716" i="3"/>
  <c r="P717" i="2" s="1"/>
  <c r="AU716" i="3"/>
  <c r="M717" i="2" s="1"/>
  <c r="AW716" i="3"/>
  <c r="O717" i="2" s="1"/>
  <c r="BA716" i="3"/>
  <c r="AV716" i="3"/>
  <c r="N717" i="2" s="1"/>
  <c r="BB716" i="3"/>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AU152" i="3"/>
  <c r="M153" i="2" s="1"/>
  <c r="L899" i="2"/>
  <c r="P899" i="2"/>
  <c r="O899" i="2"/>
  <c r="M899" i="2"/>
  <c r="BB170" i="3"/>
  <c r="M662" i="2"/>
  <c r="AX534" i="3"/>
  <c r="P535" i="2" s="1"/>
  <c r="AV534" i="3"/>
  <c r="N535" i="2" s="1"/>
  <c r="R826" i="2"/>
  <c r="P826" i="2"/>
  <c r="M826" i="2"/>
  <c r="O826" i="2"/>
  <c r="N826" i="2"/>
  <c r="L826" i="2"/>
  <c r="AU250" i="3"/>
  <c r="M251" i="2" s="1"/>
  <c r="BB718" i="3"/>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R689" i="2"/>
  <c r="M689" i="2"/>
  <c r="O689" i="2"/>
  <c r="N689" i="2"/>
  <c r="P689" i="2"/>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B423" i="3"/>
  <c r="AZ82" i="3"/>
  <c r="R83" i="2" s="1"/>
  <c r="AT82" i="3"/>
  <c r="L83" i="2" s="1"/>
  <c r="BA396" i="3"/>
  <c r="AT396" i="3"/>
  <c r="L397" i="2" s="1"/>
  <c r="AX396" i="3"/>
  <c r="P397" i="2" s="1"/>
  <c r="AU396" i="3"/>
  <c r="M397" i="2" s="1"/>
  <c r="AV396" i="3"/>
  <c r="N397" i="2" s="1"/>
  <c r="AW396" i="3"/>
  <c r="O397" i="2" s="1"/>
  <c r="AZ396" i="3"/>
  <c r="R397" i="2" s="1"/>
  <c r="BB297" i="3"/>
  <c r="AX107" i="3"/>
  <c r="P108" i="2" s="1"/>
  <c r="AV723" i="3"/>
  <c r="N724" i="2" s="1"/>
  <c r="BA723" i="3"/>
  <c r="AX723" i="3"/>
  <c r="P724" i="2" s="1"/>
  <c r="AW723" i="3"/>
  <c r="O724" i="2" s="1"/>
  <c r="AU723" i="3"/>
  <c r="M724" i="2" s="1"/>
  <c r="BB723" i="3"/>
  <c r="AT723" i="3"/>
  <c r="L724" i="2" s="1"/>
  <c r="L689" i="2"/>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AV721" i="3"/>
  <c r="N722" i="2" s="1"/>
  <c r="AT721" i="3"/>
  <c r="L722" i="2" s="1"/>
  <c r="M774" i="2"/>
  <c r="N774" i="2"/>
  <c r="P774" i="2"/>
  <c r="R774" i="2"/>
  <c r="O774" i="2"/>
  <c r="L774" i="2"/>
  <c r="AX1019" i="3"/>
  <c r="AW1019" i="3"/>
  <c r="BB1019" i="3"/>
  <c r="AU1019" i="3"/>
  <c r="AV1019" i="3"/>
  <c r="AZ1019" i="3"/>
  <c r="AT1019" i="3"/>
  <c r="N616" i="2"/>
  <c r="P616" i="2"/>
  <c r="R616" i="2"/>
  <c r="O616" i="2"/>
  <c r="M616" i="2"/>
  <c r="L616" i="2"/>
  <c r="N839" i="2"/>
  <c r="M839" i="2"/>
  <c r="R839" i="2"/>
  <c r="P839" i="2"/>
  <c r="O839" i="2"/>
  <c r="T839" i="2"/>
  <c r="L839" i="2"/>
  <c r="AU1950" i="3"/>
  <c r="M667" i="2"/>
  <c r="AX1130" i="3"/>
  <c r="AZ1130" i="3"/>
  <c r="AU1130" i="3"/>
  <c r="P897" i="2"/>
  <c r="R853" i="2"/>
  <c r="P853" i="2"/>
  <c r="T853" i="2"/>
  <c r="N853" i="2"/>
  <c r="M853" i="2"/>
  <c r="L853" i="2"/>
  <c r="AW206" i="3"/>
  <c r="O207" i="2" s="1"/>
  <c r="AU79" i="3"/>
  <c r="M80" i="2" s="1"/>
  <c r="AZ723" i="3"/>
  <c r="R724" i="2" s="1"/>
  <c r="O623" i="2"/>
  <c r="P623" i="2"/>
  <c r="N623" i="2"/>
  <c r="R623" i="2"/>
  <c r="L623" i="2"/>
  <c r="M623" i="2"/>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AZ732" i="3"/>
  <c r="R733" i="2" s="1"/>
  <c r="BB732" i="3"/>
  <c r="AV732" i="3"/>
  <c r="N733" i="2" s="1"/>
  <c r="BA732" i="3"/>
  <c r="AW732" i="3"/>
  <c r="O733" i="2" s="1"/>
  <c r="AU732" i="3"/>
  <c r="M733" i="2" s="1"/>
  <c r="AX732" i="3"/>
  <c r="P733" i="2" s="1"/>
  <c r="AT732" i="3"/>
  <c r="L733" i="2" s="1"/>
  <c r="AX731" i="3"/>
  <c r="P732" i="2" s="1"/>
  <c r="BB731" i="3"/>
  <c r="R896" i="2"/>
  <c r="N896" i="2"/>
  <c r="M896" i="2"/>
  <c r="P896" i="2"/>
  <c r="O896" i="2"/>
  <c r="L896" i="2"/>
  <c r="O786" i="2"/>
  <c r="M786" i="2"/>
  <c r="N831" i="2"/>
  <c r="M831" i="2"/>
  <c r="P831" i="2"/>
  <c r="R831" i="2"/>
  <c r="O831" i="2"/>
  <c r="L831" i="2"/>
  <c r="O681" i="2"/>
  <c r="L681" i="2"/>
  <c r="N681" i="2"/>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L804" i="2"/>
  <c r="AU498" i="3"/>
  <c r="M499" i="2" s="1"/>
  <c r="AW505" i="3"/>
  <c r="O506" i="2" s="1"/>
  <c r="BA505" i="3"/>
  <c r="AX505" i="3"/>
  <c r="P506" i="2" s="1"/>
  <c r="AV505" i="3"/>
  <c r="N506" i="2" s="1"/>
  <c r="AU505" i="3"/>
  <c r="M506" i="2" s="1"/>
  <c r="AZ505" i="3"/>
  <c r="R506" i="2" s="1"/>
  <c r="BB505" i="3"/>
  <c r="AT505" i="3"/>
  <c r="L506" i="2" s="1"/>
  <c r="AX60" i="3"/>
  <c r="P61" i="2" s="1"/>
  <c r="BA60" i="3"/>
  <c r="AW60" i="3"/>
  <c r="O61" i="2" s="1"/>
  <c r="BB60" i="3"/>
  <c r="AV60" i="3"/>
  <c r="N61" i="2" s="1"/>
  <c r="AT60" i="3"/>
  <c r="L61" i="2" s="1"/>
  <c r="AZ60" i="3"/>
  <c r="R61" i="2" s="1"/>
  <c r="AU60" i="3"/>
  <c r="M61" i="2" s="1"/>
  <c r="BB1051" i="3"/>
  <c r="AW1051" i="3"/>
  <c r="AZ1051" i="3"/>
  <c r="AU536" i="3"/>
  <c r="M537" i="2" s="1"/>
  <c r="AZ536" i="3"/>
  <c r="R537" i="2" s="1"/>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X1151" i="3"/>
  <c r="AZ1151" i="3"/>
  <c r="P668" i="2"/>
  <c r="R668" i="2"/>
  <c r="N668" i="2"/>
  <c r="M668" i="2"/>
  <c r="O668" i="2"/>
  <c r="L668" i="2"/>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AW128" i="3"/>
  <c r="O129" i="2" s="1"/>
  <c r="L905" i="2"/>
  <c r="BB77" i="3"/>
  <c r="BB6" i="3"/>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R653" i="2"/>
  <c r="N653" i="2"/>
  <c r="AZ696" i="3"/>
  <c r="R697" i="2" s="1"/>
  <c r="BA696" i="3"/>
  <c r="AW696" i="3"/>
  <c r="O697" i="2" s="1"/>
  <c r="AV696" i="3"/>
  <c r="N697" i="2" s="1"/>
  <c r="AX696" i="3"/>
  <c r="P697" i="2" s="1"/>
  <c r="AU696" i="3"/>
  <c r="M697" i="2" s="1"/>
  <c r="BB696" i="3"/>
  <c r="AT696" i="3"/>
  <c r="L697" i="2" s="1"/>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R678" i="2"/>
  <c r="N678" i="2"/>
  <c r="AZ203" i="3"/>
  <c r="R204" i="2" s="1"/>
  <c r="AV203" i="3"/>
  <c r="N204" i="2" s="1"/>
  <c r="BA203" i="3"/>
  <c r="AW203" i="3"/>
  <c r="O204" i="2" s="1"/>
  <c r="AU203" i="3"/>
  <c r="M204" i="2" s="1"/>
  <c r="AX203" i="3"/>
  <c r="P204" i="2" s="1"/>
  <c r="BB203" i="3"/>
  <c r="AT203" i="3"/>
  <c r="L204" i="2" s="1"/>
  <c r="N818" i="2"/>
  <c r="M818" i="2"/>
  <c r="P818" i="2"/>
  <c r="O818" i="2"/>
  <c r="R818" i="2"/>
  <c r="L818" i="2"/>
  <c r="AT528" i="3"/>
  <c r="L529" i="2" s="1"/>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41" i="3"/>
  <c r="AV141" i="3"/>
  <c r="N142" i="2" s="1"/>
  <c r="AU141" i="3"/>
  <c r="M142" i="2" s="1"/>
  <c r="AZ141" i="3"/>
  <c r="R142" i="2" s="1"/>
  <c r="AW141" i="3"/>
  <c r="O142" i="2" s="1"/>
  <c r="BB141" i="3"/>
  <c r="BA1631" i="3"/>
  <c r="AX1631" i="3"/>
  <c r="AW1631" i="3"/>
  <c r="AV1631" i="3"/>
  <c r="AZ1631" i="3"/>
  <c r="BB1631" i="3"/>
  <c r="AT1631" i="3"/>
  <c r="AZ1273" i="3"/>
  <c r="BA1273" i="3"/>
  <c r="AX1273" i="3"/>
  <c r="AW1273" i="3"/>
  <c r="AU1273" i="3"/>
  <c r="BB1273" i="3"/>
  <c r="AV1273" i="3"/>
  <c r="AT127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BA533" i="3"/>
  <c r="AV533" i="3"/>
  <c r="N534" i="2" s="1"/>
  <c r="AW533" i="3"/>
  <c r="O534" i="2" s="1"/>
  <c r="AX533" i="3"/>
  <c r="P534" i="2" s="1"/>
  <c r="AU533" i="3"/>
  <c r="M534" i="2" s="1"/>
  <c r="AZ533" i="3"/>
  <c r="R534" i="2" s="1"/>
  <c r="AT533" i="3"/>
  <c r="L534" i="2" s="1"/>
  <c r="BB533" i="3"/>
  <c r="O635" i="2"/>
  <c r="P635" i="2"/>
  <c r="R635" i="2"/>
  <c r="N635" i="2"/>
  <c r="BA409" i="3"/>
  <c r="AZ409" i="3"/>
  <c r="R410" i="2" s="1"/>
  <c r="AX409" i="3"/>
  <c r="P410" i="2" s="1"/>
  <c r="AU409" i="3"/>
  <c r="M410" i="2" s="1"/>
  <c r="BB409" i="3"/>
  <c r="AT409" i="3"/>
  <c r="L410" i="2" s="1"/>
  <c r="AV409" i="3"/>
  <c r="N410" i="2" s="1"/>
  <c r="AW409" i="3"/>
  <c r="O410" i="2" s="1"/>
  <c r="AV526" i="3"/>
  <c r="N527" i="2" s="1"/>
  <c r="M637" i="2"/>
  <c r="O637" i="2"/>
  <c r="P637" i="2"/>
  <c r="R637" i="2"/>
  <c r="N637" i="2"/>
  <c r="L637" i="2"/>
  <c r="AW2077" i="3"/>
  <c r="AX2077" i="3"/>
  <c r="AU2077" i="3"/>
  <c r="AZ2077" i="3"/>
  <c r="BA2077" i="3"/>
  <c r="BB2077" i="3"/>
  <c r="AT2077" i="3"/>
  <c r="R640" i="2"/>
  <c r="O640" i="2"/>
  <c r="N640" i="2"/>
  <c r="M640" i="2"/>
  <c r="P640" i="2"/>
  <c r="L640" i="2"/>
  <c r="M683" i="2"/>
  <c r="O918" i="2"/>
  <c r="R918" i="2"/>
  <c r="P918" i="2"/>
  <c r="M918" i="2"/>
  <c r="N918" i="2"/>
  <c r="L918" i="2"/>
  <c r="BA143" i="3"/>
  <c r="AW143" i="3"/>
  <c r="O144" i="2" s="1"/>
  <c r="AZ143" i="3"/>
  <c r="R144" i="2" s="1"/>
  <c r="AV143" i="3"/>
  <c r="N144" i="2" s="1"/>
  <c r="AT143" i="3"/>
  <c r="L144" i="2" s="1"/>
  <c r="AX143" i="3"/>
  <c r="P144" i="2" s="1"/>
  <c r="AU143" i="3"/>
  <c r="M144" i="2" s="1"/>
  <c r="N636" i="2"/>
  <c r="O636" i="2"/>
  <c r="P636" i="2"/>
  <c r="M636" i="2"/>
  <c r="R636" i="2"/>
  <c r="BA80" i="3"/>
  <c r="AU80" i="3"/>
  <c r="M81" i="2" s="1"/>
  <c r="AV80" i="3"/>
  <c r="N81" i="2" s="1"/>
  <c r="AT80" i="3"/>
  <c r="L81" i="2" s="1"/>
  <c r="AZ80" i="3"/>
  <c r="R81" i="2" s="1"/>
  <c r="AX80" i="3"/>
  <c r="P81" i="2" s="1"/>
  <c r="AX343" i="3"/>
  <c r="P344" i="2" s="1"/>
  <c r="AW158" i="3"/>
  <c r="O159" i="2" s="1"/>
  <c r="T939" i="2"/>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R656" i="2"/>
  <c r="N656" i="2"/>
  <c r="M656" i="2"/>
  <c r="O656" i="2"/>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M599" i="2"/>
  <c r="R599" i="2"/>
  <c r="P599" i="2"/>
  <c r="O599" i="2"/>
  <c r="N599" i="2"/>
  <c r="L599" i="2"/>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N677" i="2"/>
  <c r="R677" i="2"/>
  <c r="M677" i="2"/>
  <c r="O677" i="2"/>
  <c r="P677" i="2"/>
  <c r="AW283" i="3"/>
  <c r="O284" i="2" s="1"/>
  <c r="AU719" i="3"/>
  <c r="M720" i="2" s="1"/>
  <c r="AW719" i="3"/>
  <c r="O720" i="2" s="1"/>
  <c r="BA719" i="3"/>
  <c r="AZ719" i="3"/>
  <c r="R720" i="2" s="1"/>
  <c r="AX719" i="3"/>
  <c r="P720" i="2" s="1"/>
  <c r="BB719" i="3"/>
  <c r="AT719" i="3"/>
  <c r="L720" i="2" s="1"/>
  <c r="BA341" i="3"/>
  <c r="AZ341" i="3"/>
  <c r="R342" i="2" s="1"/>
  <c r="AX341" i="3"/>
  <c r="P342" i="2" s="1"/>
  <c r="AT341" i="3"/>
  <c r="L342" i="2" s="1"/>
  <c r="AV341" i="3"/>
  <c r="N342" i="2" s="1"/>
  <c r="AU341" i="3"/>
  <c r="M342" i="2" s="1"/>
  <c r="BB341" i="3"/>
  <c r="AW341" i="3"/>
  <c r="O342" i="2" s="1"/>
  <c r="O859" i="2"/>
  <c r="P859" i="2"/>
  <c r="R859" i="2"/>
  <c r="N859" i="2"/>
  <c r="M859" i="2"/>
  <c r="L859" i="2"/>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BA387" i="3"/>
  <c r="AZ387" i="3"/>
  <c r="R388" i="2" s="1"/>
  <c r="AW387" i="3"/>
  <c r="O388" i="2" s="1"/>
  <c r="AV387" i="3"/>
  <c r="N388" i="2" s="1"/>
  <c r="AU387" i="3"/>
  <c r="M388" i="2" s="1"/>
  <c r="BB387" i="3"/>
  <c r="AT387" i="3"/>
  <c r="L388" i="2" s="1"/>
  <c r="AX387" i="3"/>
  <c r="P388" i="2" s="1"/>
  <c r="AX408" i="3"/>
  <c r="P409" i="2" s="1"/>
  <c r="AT365" i="3"/>
  <c r="L366" i="2" s="1"/>
  <c r="AW524" i="3"/>
  <c r="O525" i="2" s="1"/>
  <c r="BA524" i="3"/>
  <c r="AX524" i="3"/>
  <c r="P525" i="2" s="1"/>
  <c r="BB524" i="3"/>
  <c r="AV524" i="3"/>
  <c r="N525" i="2" s="1"/>
  <c r="AU524" i="3"/>
  <c r="M525" i="2" s="1"/>
  <c r="AZ524" i="3"/>
  <c r="R525" i="2" s="1"/>
  <c r="AT524" i="3"/>
  <c r="L525" i="2" s="1"/>
  <c r="R629" i="2"/>
  <c r="N629" i="2"/>
  <c r="M629" i="2"/>
  <c r="O629" i="2"/>
  <c r="P629" i="2"/>
  <c r="L629" i="2"/>
  <c r="BA441" i="3"/>
  <c r="AZ441" i="3"/>
  <c r="R442" i="2" s="1"/>
  <c r="AW441" i="3"/>
  <c r="O442" i="2" s="1"/>
  <c r="AX441" i="3"/>
  <c r="P442" i="2" s="1"/>
  <c r="AU441" i="3"/>
  <c r="M442" i="2" s="1"/>
  <c r="AV441" i="3"/>
  <c r="N442" i="2" s="1"/>
  <c r="BB441" i="3"/>
  <c r="AT441" i="3"/>
  <c r="L442" i="2" s="1"/>
  <c r="R639" i="2"/>
  <c r="AU364" i="3"/>
  <c r="M365" i="2" s="1"/>
  <c r="AX232" i="3"/>
  <c r="P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O602" i="2"/>
  <c r="R602" i="2"/>
  <c r="M602" i="2"/>
  <c r="N602" i="2"/>
  <c r="L602" i="2"/>
  <c r="P602" i="2"/>
  <c r="O615" i="2"/>
  <c r="N615" i="2"/>
  <c r="P615" i="2"/>
  <c r="M615" i="2"/>
  <c r="R615" i="2"/>
  <c r="L615" i="2"/>
  <c r="AZ127" i="3"/>
  <c r="R128" i="2" s="1"/>
  <c r="AV705" i="3"/>
  <c r="N706" i="2" s="1"/>
  <c r="AZ705" i="3"/>
  <c r="R706" i="2" s="1"/>
  <c r="BB705" i="3"/>
  <c r="BA705" i="3"/>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T283" i="2" s="1"/>
  <c r="AT128" i="3"/>
  <c r="L129" i="2" s="1"/>
  <c r="L825" i="2"/>
  <c r="AT530" i="3"/>
  <c r="L531" i="2" s="1"/>
  <c r="AX416" i="3"/>
  <c r="P417" i="2" s="1"/>
  <c r="O964" i="2"/>
  <c r="AU283" i="3"/>
  <c r="M284" i="2" s="1"/>
  <c r="AV183" i="3"/>
  <c r="N184" i="2" s="1"/>
  <c r="AX345" i="3"/>
  <c r="P346" i="2" s="1"/>
  <c r="AX99" i="3"/>
  <c r="P100" i="2" s="1"/>
  <c r="AZ85" i="3"/>
  <c r="R86" i="2" s="1"/>
  <c r="L864" i="2"/>
  <c r="T856" i="2"/>
  <c r="BB396" i="3"/>
  <c r="BB84" i="3"/>
  <c r="AT84" i="3"/>
  <c r="L85" i="2" s="1"/>
  <c r="AT243" i="3"/>
  <c r="L244" i="2" s="1"/>
  <c r="AT217" i="3"/>
  <c r="L218" i="2" s="1"/>
  <c r="AT300" i="3"/>
  <c r="L301" i="2" s="1"/>
  <c r="AT1858" i="3"/>
  <c r="L636" i="2"/>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AX525" i="3"/>
  <c r="P526" i="2" s="1"/>
  <c r="O853" i="2"/>
  <c r="O851" i="2"/>
  <c r="AX85" i="3"/>
  <c r="P86" i="2" s="1"/>
  <c r="M904" i="2"/>
  <c r="AZ557" i="3"/>
  <c r="R558" i="2" s="1"/>
  <c r="BA581" i="3"/>
  <c r="AV581" i="3"/>
  <c r="N582" i="2" s="1"/>
  <c r="BB581" i="3"/>
  <c r="AZ581" i="3"/>
  <c r="R582" i="2" s="1"/>
  <c r="AW581" i="3"/>
  <c r="O582" i="2" s="1"/>
  <c r="AU581" i="3"/>
  <c r="M582" i="2" s="1"/>
  <c r="AX581" i="3"/>
  <c r="P582" i="2" s="1"/>
  <c r="AT581" i="3"/>
  <c r="L582" i="2" s="1"/>
  <c r="O688" i="2"/>
  <c r="M688" i="2"/>
  <c r="N688" i="2"/>
  <c r="P688" i="2"/>
  <c r="R688" i="2"/>
  <c r="L688" i="2"/>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O626" i="2"/>
  <c r="N821" i="2"/>
  <c r="O821" i="2"/>
  <c r="P821" i="2"/>
  <c r="R821" i="2"/>
  <c r="M821" i="2"/>
  <c r="L821" i="2"/>
  <c r="T821" i="2"/>
  <c r="P603" i="2"/>
  <c r="AU28" i="3"/>
  <c r="M29" i="2" s="1"/>
  <c r="AW28" i="3"/>
  <c r="O29" i="2" s="1"/>
  <c r="BA28" i="3"/>
  <c r="AZ28" i="3"/>
  <c r="R29" i="2" s="1"/>
  <c r="AX28" i="3"/>
  <c r="P29" i="2" s="1"/>
  <c r="BB28" i="3"/>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BA451" i="3"/>
  <c r="AW451" i="3"/>
  <c r="O452" i="2" s="1"/>
  <c r="BB451" i="3"/>
  <c r="AT451" i="3"/>
  <c r="L452" i="2" s="1"/>
  <c r="AZ451" i="3"/>
  <c r="R452" i="2" s="1"/>
  <c r="BA277" i="3"/>
  <c r="N631" i="2"/>
  <c r="R631" i="2"/>
  <c r="P631" i="2"/>
  <c r="L631" i="2"/>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N977" i="2"/>
  <c r="M977" i="2"/>
  <c r="P977" i="2"/>
  <c r="R977" i="2"/>
  <c r="O977" i="2"/>
  <c r="L977" i="2"/>
  <c r="M849" i="2"/>
  <c r="O849" i="2"/>
  <c r="R849" i="2"/>
  <c r="P849" i="2"/>
  <c r="N849" i="2"/>
  <c r="L849" i="2"/>
  <c r="AX2010" i="3"/>
  <c r="AZ2010" i="3"/>
  <c r="AV2010" i="3"/>
  <c r="BA2010" i="3"/>
  <c r="AW2010" i="3"/>
  <c r="AU2010" i="3"/>
  <c r="BB2010" i="3"/>
  <c r="AT2010" i="3"/>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AT698" i="3"/>
  <c r="L699" i="2" s="1"/>
  <c r="L885" i="2"/>
  <c r="M871" i="2"/>
  <c r="O871" i="2"/>
  <c r="R871" i="2"/>
  <c r="N871" i="2"/>
  <c r="P871" i="2"/>
  <c r="L871" i="2"/>
  <c r="P914" i="2"/>
  <c r="BA462" i="3"/>
  <c r="AZ462" i="3"/>
  <c r="R463" i="2" s="1"/>
  <c r="AX462" i="3"/>
  <c r="P463" i="2" s="1"/>
  <c r="AU462" i="3"/>
  <c r="M463" i="2" s="1"/>
  <c r="AV462" i="3"/>
  <c r="N463" i="2" s="1"/>
  <c r="BB462" i="3"/>
  <c r="AW462" i="3"/>
  <c r="O463" i="2" s="1"/>
  <c r="AT462" i="3"/>
  <c r="L463" i="2" s="1"/>
  <c r="AX414" i="3"/>
  <c r="P415" i="2" s="1"/>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AU714" i="3"/>
  <c r="M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O228" i="2" s="1"/>
  <c r="AX227" i="3"/>
  <c r="P228" i="2" s="1"/>
  <c r="AZ227" i="3"/>
  <c r="R228" i="2" s="1"/>
  <c r="AV227" i="3"/>
  <c r="N228" i="2" s="1"/>
  <c r="AU227" i="3"/>
  <c r="M228" i="2" s="1"/>
  <c r="AT227" i="3"/>
  <c r="L228" i="2" s="1"/>
  <c r="BB227" i="3"/>
  <c r="AW1502" i="3"/>
  <c r="AV1502" i="3"/>
  <c r="AZ1502" i="3"/>
  <c r="AX1502" i="3"/>
  <c r="BA1502" i="3"/>
  <c r="BB1502" i="3"/>
  <c r="AU1502" i="3"/>
  <c r="AT1502" i="3"/>
  <c r="AZ1112" i="3"/>
  <c r="BB1112" i="3"/>
  <c r="AU1112" i="3"/>
  <c r="BA1112" i="3"/>
  <c r="AV1112" i="3"/>
  <c r="AW1112" i="3"/>
  <c r="AX1112" i="3"/>
  <c r="AT1112" i="3"/>
  <c r="AV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X1268" i="3"/>
  <c r="AV1268" i="3"/>
  <c r="BA1268" i="3"/>
  <c r="M768" i="2"/>
  <c r="O768" i="2"/>
  <c r="P768" i="2"/>
  <c r="N768" i="2"/>
  <c r="R768" i="2"/>
  <c r="O647" i="2"/>
  <c r="P647" i="2"/>
  <c r="R647" i="2"/>
  <c r="M647" i="2"/>
  <c r="P881" i="2"/>
  <c r="N881" i="2"/>
  <c r="O881" i="2"/>
  <c r="R881" i="2"/>
  <c r="M881" i="2"/>
  <c r="R953" i="2"/>
  <c r="N953" i="2"/>
  <c r="O953" i="2"/>
  <c r="P953" i="2"/>
  <c r="M953" i="2"/>
  <c r="M684" i="2"/>
  <c r="O684" i="2"/>
  <c r="L684" i="2"/>
  <c r="R684" i="2"/>
  <c r="P684" i="2"/>
  <c r="N684" i="2"/>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R21" i="2" s="1"/>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N666" i="2"/>
  <c r="R666" i="2"/>
  <c r="P666" i="2"/>
  <c r="M666" i="2"/>
  <c r="O666" i="2"/>
  <c r="L666" i="2"/>
  <c r="BA728" i="3"/>
  <c r="AX728" i="3"/>
  <c r="P729" i="2" s="1"/>
  <c r="AV728" i="3"/>
  <c r="N729" i="2" s="1"/>
  <c r="AW728" i="3"/>
  <c r="O729" i="2" s="1"/>
  <c r="BB728" i="3"/>
  <c r="AZ728" i="3"/>
  <c r="R729" i="2" s="1"/>
  <c r="O779" i="2"/>
  <c r="P779" i="2"/>
  <c r="N779" i="2"/>
  <c r="M779" i="2"/>
  <c r="R779" i="2"/>
  <c r="R890" i="2"/>
  <c r="P890" i="2"/>
  <c r="N890" i="2"/>
  <c r="M890" i="2"/>
  <c r="O890" i="2"/>
  <c r="L914" i="2"/>
  <c r="BA401" i="3"/>
  <c r="AX401" i="3"/>
  <c r="P402" i="2" s="1"/>
  <c r="AU401" i="3"/>
  <c r="M402" i="2" s="1"/>
  <c r="AV401" i="3"/>
  <c r="N402" i="2" s="1"/>
  <c r="AW401" i="3"/>
  <c r="O402" i="2" s="1"/>
  <c r="AZ401" i="3"/>
  <c r="R402" i="2" s="1"/>
  <c r="BB401" i="3"/>
  <c r="BA578" i="3"/>
  <c r="AW578" i="3"/>
  <c r="O579" i="2" s="1"/>
  <c r="AX578" i="3"/>
  <c r="P579" i="2" s="1"/>
  <c r="AV578" i="3"/>
  <c r="N579" i="2" s="1"/>
  <c r="AU578" i="3"/>
  <c r="M579" i="2" s="1"/>
  <c r="AZ578" i="3"/>
  <c r="R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N632" i="2"/>
  <c r="R632" i="2"/>
  <c r="P632" i="2"/>
  <c r="O632" i="2"/>
  <c r="M632" i="2"/>
  <c r="L647" i="2"/>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AV123" i="3"/>
  <c r="N124" i="2" s="1"/>
  <c r="BB123"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M648" i="2"/>
  <c r="O601" i="2"/>
  <c r="M601" i="2"/>
  <c r="N601" i="2"/>
  <c r="R601" i="2"/>
  <c r="L601" i="2"/>
  <c r="P601" i="2"/>
  <c r="M886" i="2"/>
  <c r="R655" i="2"/>
  <c r="M655" i="2"/>
  <c r="O655" i="2"/>
  <c r="N655" i="2"/>
  <c r="P655" i="2"/>
  <c r="L655" i="2"/>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O642" i="2"/>
  <c r="R642" i="2"/>
  <c r="M642" i="2"/>
  <c r="P642" i="2"/>
  <c r="L642" i="2"/>
  <c r="N642" i="2"/>
  <c r="AV2086" i="3"/>
  <c r="AW2086" i="3"/>
  <c r="AZ1024" i="3"/>
  <c r="BA1024" i="3"/>
  <c r="AT1024" i="3"/>
  <c r="AZ1573" i="3"/>
  <c r="AW1573" i="3"/>
  <c r="BA1573" i="3"/>
  <c r="BB1573" i="3"/>
  <c r="AV1573" i="3"/>
  <c r="AU1573" i="3"/>
  <c r="AX1573" i="3"/>
  <c r="AT1573" i="3"/>
  <c r="BA1022" i="3"/>
  <c r="BB1022" i="3"/>
  <c r="AU1022" i="3"/>
  <c r="AX1022" i="3"/>
  <c r="AZ1022" i="3"/>
  <c r="AW1022" i="3"/>
  <c r="AV1022" i="3"/>
  <c r="AT1022"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O628" i="2"/>
  <c r="BB319" i="3"/>
  <c r="AV319" i="3"/>
  <c r="N320" i="2" s="1"/>
  <c r="AZ319" i="3"/>
  <c r="R320" i="2" s="1"/>
  <c r="AX319" i="3"/>
  <c r="P320" i="2" s="1"/>
  <c r="BA319" i="3"/>
  <c r="AW319" i="3"/>
  <c r="O320" i="2" s="1"/>
  <c r="AU319" i="3"/>
  <c r="M320" i="2" s="1"/>
  <c r="AT319" i="3"/>
  <c r="L320" i="2" s="1"/>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AT578" i="3"/>
  <c r="L579" i="2" s="1"/>
  <c r="L813" i="2"/>
  <c r="AU728" i="3"/>
  <c r="M729" i="2" s="1"/>
  <c r="N914" i="2"/>
  <c r="R914" i="2"/>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L690" i="2"/>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L632" i="2"/>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M682" i="2"/>
  <c r="N682" i="2"/>
  <c r="R682" i="2"/>
  <c r="P682" i="2"/>
  <c r="O682" i="2"/>
  <c r="R660" i="2"/>
  <c r="N660" i="2"/>
  <c r="O660" i="2"/>
  <c r="P660" i="2"/>
  <c r="AX476" i="3"/>
  <c r="P477" i="2" s="1"/>
  <c r="AW476" i="3"/>
  <c r="O477" i="2" s="1"/>
  <c r="AU476" i="3"/>
  <c r="M477" i="2" s="1"/>
  <c r="R793" i="2"/>
  <c r="M793" i="2"/>
  <c r="O793" i="2"/>
  <c r="P793" i="2"/>
  <c r="N793" i="2"/>
  <c r="N787" i="2"/>
  <c r="R844" i="2"/>
  <c r="M844" i="2"/>
  <c r="N844" i="2"/>
  <c r="P844" i="2"/>
  <c r="O844" i="2"/>
  <c r="T844" i="2"/>
  <c r="O763" i="2"/>
  <c r="R763" i="2"/>
  <c r="M763" i="2"/>
  <c r="N763" i="2"/>
  <c r="R673" i="2"/>
  <c r="P673" i="2"/>
  <c r="M673" i="2"/>
  <c r="N673" i="2"/>
  <c r="O673" i="2"/>
  <c r="M885" i="2"/>
  <c r="O885" i="2"/>
  <c r="R885" i="2"/>
  <c r="N885" i="2"/>
  <c r="BB699" i="3"/>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N647" i="2"/>
  <c r="P627" i="2"/>
  <c r="M627" i="2"/>
  <c r="N627" i="2"/>
  <c r="O627" i="2"/>
  <c r="R627" i="2"/>
  <c r="BA577" i="3"/>
  <c r="AX577" i="3"/>
  <c r="P578" i="2" s="1"/>
  <c r="AV577" i="3"/>
  <c r="N578" i="2" s="1"/>
  <c r="AW577" i="3"/>
  <c r="O578" i="2" s="1"/>
  <c r="AZ577" i="3"/>
  <c r="R578" i="2" s="1"/>
  <c r="AT2053" i="3"/>
  <c r="L817" i="2"/>
  <c r="AT459" i="3"/>
  <c r="L460" i="2" s="1"/>
  <c r="R652" i="2"/>
  <c r="M652" i="2"/>
  <c r="N652" i="2"/>
  <c r="O652" i="2"/>
  <c r="P652" i="2"/>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BA414" i="3"/>
  <c r="AV414" i="3"/>
  <c r="N415" i="2" s="1"/>
  <c r="BB414" i="3"/>
  <c r="AZ414" i="3"/>
  <c r="R415" i="2" s="1"/>
  <c r="AU414" i="3"/>
  <c r="M415" i="2" s="1"/>
  <c r="M638" i="2"/>
  <c r="R638" i="2"/>
  <c r="O638" i="2"/>
  <c r="P638" i="2"/>
  <c r="N638" i="2"/>
  <c r="AW414" i="3"/>
  <c r="O415" i="2" s="1"/>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M619" i="2"/>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P621" i="2"/>
  <c r="M621" i="2"/>
  <c r="O621" i="2"/>
  <c r="R621" i="2"/>
  <c r="L621" i="2"/>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Z591" i="3"/>
  <c r="R592" i="2" s="1"/>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M614" i="2"/>
  <c r="R614" i="2"/>
  <c r="N614" i="2"/>
  <c r="P614" i="2"/>
  <c r="O614" i="2"/>
  <c r="L614" i="2"/>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T2082" i="3"/>
  <c r="AW1535" i="3"/>
  <c r="AZ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V1998" i="3"/>
  <c r="BB1998" i="3"/>
  <c r="AU1114" i="3"/>
  <c r="AV1114" i="3"/>
  <c r="AZ1114" i="3"/>
  <c r="AX1114" i="3"/>
  <c r="BA1114" i="3"/>
  <c r="BB1114" i="3"/>
  <c r="AW1114" i="3"/>
  <c r="AT1114" i="3"/>
  <c r="N625" i="2"/>
  <c r="M625" i="2"/>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X1879" i="3"/>
  <c r="BA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AV1884" i="3"/>
  <c r="AU1884" i="3"/>
  <c r="AX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W2033" i="3"/>
  <c r="BB2033" i="3"/>
  <c r="AZ2033" i="3"/>
  <c r="AV2033" i="3"/>
  <c r="BA2033" i="3"/>
  <c r="AU2033" i="3"/>
  <c r="AX2033" i="3"/>
  <c r="BA975" i="3"/>
  <c r="AU975" i="3"/>
  <c r="M1011" i="2" s="1"/>
  <c r="AW975" i="3"/>
  <c r="O1011" i="2" s="1"/>
  <c r="AT975" i="3"/>
  <c r="L1011" i="2" s="1"/>
  <c r="AZ1506" i="3"/>
  <c r="AZ1155" i="3"/>
  <c r="BB1155" i="3"/>
  <c r="BA1155" i="3"/>
  <c r="AW1155" i="3"/>
  <c r="AX1155" i="3"/>
  <c r="AU1155" i="3"/>
  <c r="AV1155"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AZ1373" i="3"/>
  <c r="AX1373" i="3"/>
  <c r="AU1373" i="3"/>
  <c r="AU1987" i="3"/>
  <c r="AZ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W1622" i="3"/>
  <c r="AX1622" i="3"/>
  <c r="BA1622" i="3"/>
  <c r="AX398" i="3"/>
  <c r="P399" i="2" s="1"/>
  <c r="AZ398" i="3"/>
  <c r="R399" i="2" s="1"/>
  <c r="BA398" i="3"/>
  <c r="AW398" i="3"/>
  <c r="O399" i="2" s="1"/>
  <c r="AU398" i="3"/>
  <c r="M399" i="2" s="1"/>
  <c r="AT398" i="3"/>
  <c r="L399" i="2" s="1"/>
  <c r="BB398" i="3"/>
  <c r="AU1161" i="3"/>
  <c r="BA1071" i="3"/>
  <c r="AZ1071" i="3"/>
  <c r="AW1071" i="3"/>
  <c r="AU1071" i="3"/>
  <c r="AV1071" i="3"/>
  <c r="BB1071" i="3"/>
  <c r="AX1253" i="3"/>
  <c r="AV1253" i="3"/>
  <c r="AU1253" i="3"/>
  <c r="AW1253" i="3"/>
  <c r="AZ1253" i="3"/>
  <c r="BA1253" i="3"/>
  <c r="BB1253" i="3"/>
  <c r="R630" i="2"/>
  <c r="P630" i="2"/>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V1803" i="3"/>
  <c r="AX1803" i="3"/>
  <c r="BB1305" i="3"/>
  <c r="AW1205" i="3"/>
  <c r="AW1196" i="3"/>
  <c r="BB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BB1147" i="3"/>
  <c r="BA1147" i="3"/>
  <c r="AW1147" i="3"/>
  <c r="AX1147" i="3"/>
  <c r="AU1147" i="3"/>
  <c r="AV1147" i="3"/>
  <c r="AZ1147" i="3"/>
  <c r="AV2158" i="3"/>
  <c r="AX2158" i="3"/>
  <c r="AW2014" i="3"/>
  <c r="AU2014" i="3"/>
  <c r="AV2014" i="3"/>
  <c r="BA2014" i="3"/>
  <c r="BB2014" i="3"/>
  <c r="AZ2014" i="3"/>
  <c r="AX2014" i="3"/>
  <c r="O620" i="2"/>
  <c r="N620" i="2"/>
  <c r="M620" i="2"/>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BB1256" i="3"/>
  <c r="AZ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BB1688" i="3"/>
  <c r="AX1688" i="3"/>
  <c r="AW1688" i="3"/>
  <c r="AZ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U978" i="3"/>
  <c r="M1014" i="2" s="1"/>
  <c r="BA978" i="3"/>
  <c r="N609" i="2"/>
  <c r="R609" i="2"/>
  <c r="O609" i="2"/>
  <c r="P609" i="2"/>
  <c r="L609" i="2"/>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BB2025" i="3"/>
  <c r="AW2025" i="3"/>
  <c r="AV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N657" i="2"/>
  <c r="O657" i="2"/>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BA1888" i="3"/>
  <c r="BB1888" i="3"/>
  <c r="AZ1888" i="3"/>
  <c r="AU1888" i="3"/>
  <c r="AX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Z1742" i="3"/>
  <c r="AV1742" i="3"/>
  <c r="AU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X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BB981" i="3"/>
  <c r="AW1097" i="3"/>
  <c r="BA1915" i="3"/>
  <c r="AU1915" i="3"/>
  <c r="AZ1915" i="3"/>
  <c r="AW1915" i="3"/>
  <c r="AX1915" i="3"/>
  <c r="AT1915" i="3"/>
  <c r="AX1484" i="3"/>
  <c r="AZ1484" i="3"/>
  <c r="BA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V2066" i="3"/>
  <c r="AW2066" i="3"/>
  <c r="BA2066" i="3"/>
  <c r="BB2066" i="3"/>
  <c r="AZ2066" i="3"/>
  <c r="AX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O605" i="2"/>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V976" i="3"/>
  <c r="N1012" i="2" s="1"/>
  <c r="BA976" i="3"/>
  <c r="AX976" i="3"/>
  <c r="P1012" i="2" s="1"/>
  <c r="AU976" i="3"/>
  <c r="M1012" i="2" s="1"/>
  <c r="AZ976" i="3"/>
  <c r="R1012" i="2" s="1"/>
  <c r="AZ1287" i="3"/>
  <c r="AW1287" i="3"/>
  <c r="BA1287" i="3"/>
  <c r="BB1287" i="3"/>
  <c r="AX1287" i="3"/>
  <c r="AV1287" i="3"/>
  <c r="AU1287" i="3"/>
  <c r="BA439" i="3"/>
  <c r="BB439" i="3"/>
  <c r="AU439" i="3"/>
  <c r="M440" i="2" s="1"/>
  <c r="AX439" i="3"/>
  <c r="P440" i="2" s="1"/>
  <c r="AW439" i="3"/>
  <c r="O440" i="2" s="1"/>
  <c r="AT439" i="3"/>
  <c r="L440" i="2" s="1"/>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U1664" i="3"/>
  <c r="AV1595" i="3"/>
  <c r="AX1595" i="3"/>
  <c r="AZ1595" i="3"/>
  <c r="AU1595" i="3"/>
  <c r="BA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W2118" i="3"/>
  <c r="BB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B2076" i="3"/>
  <c r="AX2076" i="3"/>
  <c r="AU2076"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B1775" i="3"/>
  <c r="AW1775" i="3"/>
  <c r="AU1775" i="3"/>
  <c r="AX2092" i="3"/>
  <c r="BA2092" i="3"/>
  <c r="BB2092" i="3"/>
  <c r="AV2092" i="3"/>
  <c r="AW2092" i="3"/>
  <c r="AU2092" i="3"/>
  <c r="AZ2092" i="3"/>
  <c r="AT2092" i="3"/>
  <c r="AZ1837" i="3"/>
  <c r="AZ1532"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BB1495" i="3"/>
  <c r="AU1495" i="3"/>
  <c r="AZ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BB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1499" i="3"/>
  <c r="AV1499" i="3"/>
  <c r="BA1499" i="3"/>
  <c r="BB1499" i="3"/>
  <c r="AZ1499" i="3"/>
  <c r="AW1499" i="3"/>
  <c r="AU1499" i="3"/>
  <c r="AT1499" i="3"/>
  <c r="AZ1588" i="3"/>
  <c r="AZ1825" i="3"/>
  <c r="AX1741" i="3"/>
  <c r="AV1741" i="3"/>
  <c r="BB1741" i="3"/>
  <c r="BA1741" i="3"/>
  <c r="AU1741" i="3"/>
  <c r="AW1741" i="3"/>
  <c r="AZ1741" i="3"/>
  <c r="AT1741" i="3"/>
  <c r="AU1132" i="3"/>
  <c r="AW1132" i="3"/>
  <c r="AZ1132" i="3"/>
  <c r="BA1132" i="3"/>
  <c r="BB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257" i="3"/>
  <c r="AU1257" i="3"/>
  <c r="BA1257" i="3"/>
  <c r="AV1257" i="3"/>
  <c r="BB1257" i="3"/>
  <c r="AX1257" i="3"/>
  <c r="AZ1257" i="3"/>
  <c r="AT1257" i="3"/>
  <c r="BA1406" i="3"/>
  <c r="BA1145" i="3"/>
  <c r="AW1145" i="3"/>
  <c r="AX1145" i="3"/>
  <c r="AZ1145" i="3"/>
  <c r="AV1145" i="3"/>
  <c r="AU1145" i="3"/>
  <c r="BB1145" i="3"/>
  <c r="AZ1443" i="3"/>
  <c r="AV1443" i="3"/>
  <c r="AW1443" i="3"/>
  <c r="BB1443" i="3"/>
  <c r="AU1443" i="3"/>
  <c r="BA1443" i="3"/>
  <c r="AX1443" i="3"/>
  <c r="AT1443" i="3"/>
  <c r="AX2084" i="3"/>
  <c r="AU2084" i="3"/>
  <c r="BA1462" i="3"/>
  <c r="BA2163" i="3"/>
  <c r="AZ2163" i="3"/>
  <c r="AX2163" i="3"/>
  <c r="AV2137" i="3"/>
  <c r="AZ2137" i="3"/>
  <c r="AX2137" i="3"/>
  <c r="AW2137" i="3"/>
  <c r="AT2137" i="3"/>
  <c r="AW1164" i="3"/>
  <c r="AU1053" i="3"/>
  <c r="AX2185" i="3"/>
  <c r="BB2166" i="3"/>
  <c r="AW2166" i="3"/>
  <c r="AU2166" i="3"/>
  <c r="AT2166" i="3"/>
  <c r="AW2147" i="3"/>
  <c r="AX2147" i="3"/>
  <c r="BA2147" i="3"/>
  <c r="AU2147" i="3"/>
  <c r="AZ2147" i="3"/>
  <c r="AV2147" i="3"/>
  <c r="BB2147" i="3"/>
  <c r="AT2147" i="3"/>
  <c r="AW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U1100" i="3"/>
  <c r="BA1100" i="3"/>
  <c r="BB2178" i="3"/>
  <c r="AU2178" i="3"/>
  <c r="AW2178" i="3"/>
  <c r="AX2178" i="3"/>
  <c r="AV2178" i="3"/>
  <c r="AZ2178" i="3"/>
  <c r="BA2178" i="3"/>
  <c r="AT2178" i="3"/>
  <c r="AW1826" i="3"/>
  <c r="BB1826"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730" i="3"/>
  <c r="AZ1730" i="3"/>
  <c r="BA152" i="3" l="1"/>
  <c r="AV82" i="3"/>
  <c r="N83" i="2" s="1"/>
  <c r="AX1932" i="3"/>
  <c r="BB1484" i="3"/>
  <c r="AU1736" i="3"/>
  <c r="BA1791" i="3"/>
  <c r="AX2025" i="3"/>
  <c r="AV1486" i="3"/>
  <c r="AU1311" i="3"/>
  <c r="AT2062" i="3"/>
  <c r="P620" i="2"/>
  <c r="AU2158" i="3"/>
  <c r="BB1803" i="3"/>
  <c r="AV975" i="3"/>
  <c r="N1011" i="2" s="1"/>
  <c r="BB1866" i="3"/>
  <c r="AZ1884" i="3"/>
  <c r="AZ2082" i="3"/>
  <c r="AZ1605" i="3"/>
  <c r="AZ1525" i="3"/>
  <c r="AU1024" i="3"/>
  <c r="AU1268" i="3"/>
  <c r="AW1293" i="3"/>
  <c r="AT1701" i="3"/>
  <c r="AV1189" i="3"/>
  <c r="AT572" i="3"/>
  <c r="L573" i="2" s="1"/>
  <c r="BB241" i="3"/>
  <c r="AT388" i="3"/>
  <c r="L389" i="2" s="1"/>
  <c r="AU1486" i="3"/>
  <c r="AT1968" i="3"/>
  <c r="BB1311" i="3"/>
  <c r="AW2062" i="3"/>
  <c r="R620" i="2"/>
  <c r="BA2158" i="3"/>
  <c r="BA1803" i="3"/>
  <c r="AX1161" i="3"/>
  <c r="AU1866" i="3"/>
  <c r="BB1884" i="3"/>
  <c r="AV2082" i="3"/>
  <c r="AU1605" i="3"/>
  <c r="AV1525" i="3"/>
  <c r="AW1024" i="3"/>
  <c r="AU1293" i="3"/>
  <c r="BA1701" i="3"/>
  <c r="BB1189" i="3"/>
  <c r="BB572" i="3"/>
  <c r="AZ241" i="3"/>
  <c r="R242" i="2" s="1"/>
  <c r="AX388" i="3"/>
  <c r="P389" i="2" s="1"/>
  <c r="BB1397" i="3"/>
  <c r="AT1208" i="3"/>
  <c r="AU1397" i="3"/>
  <c r="BB1932" i="3"/>
  <c r="BA1898" i="3"/>
  <c r="AW1397" i="3"/>
  <c r="AW1475" i="3"/>
  <c r="BA2166" i="3"/>
  <c r="BB2137" i="3"/>
  <c r="BB2084" i="3"/>
  <c r="AV1458" i="3"/>
  <c r="AX1199" i="3"/>
  <c r="BA2109" i="3"/>
  <c r="AV1828" i="3"/>
  <c r="BB1869" i="3"/>
  <c r="BA1932" i="3"/>
  <c r="AT1468" i="3"/>
  <c r="AZ1208" i="3"/>
  <c r="AW1898" i="3"/>
  <c r="AZ2201" i="3"/>
  <c r="AW1809" i="3"/>
  <c r="AX2118" i="3"/>
  <c r="BB1664" i="3"/>
  <c r="AW976" i="3"/>
  <c r="O1012" i="2" s="1"/>
  <c r="BA2138" i="3"/>
  <c r="AT1993" i="3"/>
  <c r="AV1736" i="3"/>
  <c r="AZ1791" i="3"/>
  <c r="AX978" i="3"/>
  <c r="P1014" i="2" s="1"/>
  <c r="BB1486" i="3"/>
  <c r="AX1968" i="3"/>
  <c r="AW1311" i="3"/>
  <c r="AU2062" i="3"/>
  <c r="BA1256" i="3"/>
  <c r="AW2158" i="3"/>
  <c r="AW1803" i="3"/>
  <c r="BB1161" i="3"/>
  <c r="BA1987" i="3"/>
  <c r="AX975" i="3"/>
  <c r="P1011" i="2" s="1"/>
  <c r="BA1866" i="3"/>
  <c r="BB2082" i="3"/>
  <c r="BA699" i="3"/>
  <c r="M660" i="2"/>
  <c r="BB1605" i="3"/>
  <c r="BA1525" i="3"/>
  <c r="AV1024" i="3"/>
  <c r="AX1293" i="3"/>
  <c r="AU1701" i="3"/>
  <c r="BA1189" i="3"/>
  <c r="AZ572" i="3"/>
  <c r="R573" i="2" s="1"/>
  <c r="AU241" i="3"/>
  <c r="M242" i="2" s="1"/>
  <c r="BA388" i="3"/>
  <c r="AW164" i="3"/>
  <c r="O165" i="2" s="1"/>
  <c r="AW1906" i="3"/>
  <c r="AV2163" i="3"/>
  <c r="BB1458" i="3"/>
  <c r="AV2201" i="3"/>
  <c r="AZ1458" i="3"/>
  <c r="BA1199" i="3"/>
  <c r="AW1828" i="3"/>
  <c r="AW1484" i="3"/>
  <c r="AV1397" i="3"/>
  <c r="BA2183" i="3"/>
  <c r="AV1475" i="3"/>
  <c r="AZ2166" i="3"/>
  <c r="BA2137" i="3"/>
  <c r="BA2084" i="3"/>
  <c r="AU1458" i="3"/>
  <c r="AW1199" i="3"/>
  <c r="AX2109" i="3"/>
  <c r="AZ1468" i="3"/>
  <c r="AX1208" i="3"/>
  <c r="AW1495" i="3"/>
  <c r="AX1898" i="3"/>
  <c r="AW2201" i="3"/>
  <c r="AT1775" i="3"/>
  <c r="AT2076" i="3"/>
  <c r="AV2118" i="3"/>
  <c r="AT1595" i="3"/>
  <c r="BA1664" i="3"/>
  <c r="AT1084" i="3"/>
  <c r="AX1993" i="3"/>
  <c r="AX1736" i="3"/>
  <c r="P657" i="2"/>
  <c r="BB978" i="3"/>
  <c r="BA1486" i="3"/>
  <c r="AV1968" i="3"/>
  <c r="AT1688" i="3"/>
  <c r="AV1311" i="3"/>
  <c r="AX2062" i="3"/>
  <c r="AW1256" i="3"/>
  <c r="BB2158" i="3"/>
  <c r="AZ1305" i="3"/>
  <c r="BA1161" i="3"/>
  <c r="AT1622" i="3"/>
  <c r="AT1373" i="3"/>
  <c r="AZ975" i="3"/>
  <c r="R1011" i="2" s="1"/>
  <c r="AX1866" i="3"/>
  <c r="AT1998" i="3"/>
  <c r="BA2082" i="3"/>
  <c r="BA1605" i="3"/>
  <c r="AW1525" i="3"/>
  <c r="BB1024" i="3"/>
  <c r="AT2085" i="3"/>
  <c r="AT1178" i="3"/>
  <c r="AV1293" i="3"/>
  <c r="AX1701" i="3"/>
  <c r="AX1189" i="3"/>
  <c r="AV572" i="3"/>
  <c r="N573" i="2" s="1"/>
  <c r="AW388" i="3"/>
  <c r="O389" i="2" s="1"/>
  <c r="AZ17" i="3"/>
  <c r="R18" i="2" s="1"/>
  <c r="AZ1906" i="3"/>
  <c r="BA2201" i="3"/>
  <c r="AZ1397" i="3"/>
  <c r="AX2183" i="3"/>
  <c r="AZ1044" i="3"/>
  <c r="AZ1475" i="3"/>
  <c r="AX2166" i="3"/>
  <c r="AT2163" i="3"/>
  <c r="AW2084" i="3"/>
  <c r="AX1458" i="3"/>
  <c r="AT1132" i="3"/>
  <c r="AU1199" i="3"/>
  <c r="BA1468" i="3"/>
  <c r="AU1208" i="3"/>
  <c r="AV1898" i="3"/>
  <c r="AT968" i="3"/>
  <c r="L983" i="2" s="1"/>
  <c r="AU2201" i="3"/>
  <c r="AZ1775" i="3"/>
  <c r="AW2076" i="3"/>
  <c r="BA2118" i="3"/>
  <c r="AW1595" i="3"/>
  <c r="AX1664" i="3"/>
  <c r="AW1084" i="3"/>
  <c r="BB1993" i="3"/>
  <c r="BB1736" i="3"/>
  <c r="AT1888" i="3"/>
  <c r="AT2158" i="3"/>
  <c r="R657" i="2"/>
  <c r="AZ978" i="3"/>
  <c r="R1014" i="2" s="1"/>
  <c r="AX1486" i="3"/>
  <c r="BB1968" i="3"/>
  <c r="BA1688" i="3"/>
  <c r="BA1311" i="3"/>
  <c r="AZ2062" i="3"/>
  <c r="AU1256" i="3"/>
  <c r="AW1305" i="3"/>
  <c r="AZ1161" i="3"/>
  <c r="AV1622" i="3"/>
  <c r="AV1373" i="3"/>
  <c r="AV1866" i="3"/>
  <c r="AX1998" i="3"/>
  <c r="AX2082" i="3"/>
  <c r="AW1605" i="3"/>
  <c r="AT2086" i="3"/>
  <c r="BA2085" i="3"/>
  <c r="AZ1178" i="3"/>
  <c r="BA1293" i="3"/>
  <c r="AX475" i="3"/>
  <c r="P476" i="2" s="1"/>
  <c r="AZ1701" i="3"/>
  <c r="AX94" i="3"/>
  <c r="P95" i="2" s="1"/>
  <c r="AZ1189" i="3"/>
  <c r="AU572" i="3"/>
  <c r="M573" i="2" s="1"/>
  <c r="AZ388" i="3"/>
  <c r="R389" i="2" s="1"/>
  <c r="AU1170" i="3"/>
  <c r="AV152" i="3"/>
  <c r="N153" i="2" s="1"/>
  <c r="AU1906" i="3"/>
  <c r="BB1199" i="3"/>
  <c r="BA1208" i="3"/>
  <c r="AZ1664" i="3"/>
  <c r="AW1736" i="3"/>
  <c r="BB2183" i="3"/>
  <c r="BA1397" i="3"/>
  <c r="AW2183" i="3"/>
  <c r="AW1044" i="3"/>
  <c r="AX1475" i="3"/>
  <c r="AW2163" i="3"/>
  <c r="AV2084" i="3"/>
  <c r="AW1458" i="3"/>
  <c r="AX1132" i="3"/>
  <c r="AV1199" i="3"/>
  <c r="AW1208" i="3"/>
  <c r="AW1157" i="3"/>
  <c r="AU1898" i="3"/>
  <c r="AZ968" i="3"/>
  <c r="AX1775" i="3"/>
  <c r="AV2076" i="3"/>
  <c r="AZ2118" i="3"/>
  <c r="AW1664" i="3"/>
  <c r="AU1985" i="3"/>
  <c r="BA1993" i="3"/>
  <c r="AZ1736" i="3"/>
  <c r="BB1742" i="3"/>
  <c r="AV1888" i="3"/>
  <c r="AT978" i="3"/>
  <c r="L1014" i="2" s="1"/>
  <c r="AW978" i="3"/>
  <c r="O1014" i="2" s="1"/>
  <c r="AZ1486" i="3"/>
  <c r="AU1968" i="3"/>
  <c r="AU1688" i="3"/>
  <c r="AX1311" i="3"/>
  <c r="BA2062" i="3"/>
  <c r="AX1256" i="3"/>
  <c r="AV1305" i="3"/>
  <c r="AW1161" i="3"/>
  <c r="AZ1622" i="3"/>
  <c r="BB1373" i="3"/>
  <c r="AW1866" i="3"/>
  <c r="AZ1998" i="3"/>
  <c r="AX1605" i="3"/>
  <c r="AU2086" i="3"/>
  <c r="AV2085" i="3"/>
  <c r="AV1178" i="3"/>
  <c r="AT1268" i="3"/>
  <c r="BB1293" i="3"/>
  <c r="AV1701" i="3"/>
  <c r="BB535" i="3"/>
  <c r="AT232" i="3"/>
  <c r="L233" i="2" s="1"/>
  <c r="AU388" i="3"/>
  <c r="M389" i="2" s="1"/>
  <c r="BA1003" i="3"/>
  <c r="AT1151" i="3"/>
  <c r="AZ1170" i="3"/>
  <c r="AV1950" i="3"/>
  <c r="AZ152" i="3"/>
  <c r="R153" i="2" s="1"/>
  <c r="AT558" i="3"/>
  <c r="L559" i="2" s="1"/>
  <c r="AT1199" i="3"/>
  <c r="AT2084" i="3"/>
  <c r="AX1397" i="3"/>
  <c r="AZ2183" i="3"/>
  <c r="AU2163" i="3"/>
  <c r="BB1898" i="3"/>
  <c r="AV1775" i="3"/>
  <c r="AZ2076" i="3"/>
  <c r="AV1664" i="3"/>
  <c r="AT2066" i="3"/>
  <c r="AT1484" i="3"/>
  <c r="BA1742" i="3"/>
  <c r="AU2025" i="3"/>
  <c r="AZ1311" i="3"/>
  <c r="AU1305" i="3"/>
  <c r="AV1161" i="3"/>
  <c r="BB1622" i="3"/>
  <c r="AW1373" i="3"/>
  <c r="AZ1866" i="3"/>
  <c r="AT1884" i="3"/>
  <c r="BA1998" i="3"/>
  <c r="BA1535" i="3"/>
  <c r="AV1605" i="3"/>
  <c r="AX2086" i="3"/>
  <c r="AU2085" i="3"/>
  <c r="BB1268" i="3"/>
  <c r="AZ1293" i="3"/>
  <c r="AW232" i="3"/>
  <c r="O233" i="2" s="1"/>
  <c r="BB1003" i="3"/>
  <c r="BB1151" i="3"/>
  <c r="BB558" i="3"/>
  <c r="AW1998" i="3"/>
  <c r="BB2086" i="3"/>
  <c r="AT447" i="3"/>
  <c r="L448" i="2" s="1"/>
  <c r="AW1151" i="3"/>
  <c r="BB82" i="3"/>
  <c r="AT1736" i="3"/>
  <c r="BB1791" i="3"/>
  <c r="AX1742" i="3"/>
  <c r="L620" i="2"/>
  <c r="AU1803" i="3"/>
  <c r="AW1884" i="3"/>
  <c r="AW2082" i="3"/>
  <c r="BA2086" i="3"/>
  <c r="AZ1268" i="3"/>
  <c r="AW1189" i="3"/>
  <c r="BA1151" i="3"/>
  <c r="AX82" i="3"/>
  <c r="P83" i="2" s="1"/>
  <c r="AX725" i="3"/>
  <c r="P726" i="2" s="1"/>
  <c r="AZ1932" i="3"/>
  <c r="BB2201" i="3"/>
  <c r="AV1484" i="3"/>
  <c r="BA2025" i="3"/>
  <c r="BA2131" i="3"/>
  <c r="BA1458" i="3"/>
  <c r="AZ1828" i="3"/>
  <c r="BA1495" i="3"/>
  <c r="BB976" i="3"/>
  <c r="AW1742" i="3"/>
  <c r="M657" i="2"/>
  <c r="AZ2025" i="3"/>
  <c r="AZ1551" i="3"/>
  <c r="AZ1803" i="3"/>
  <c r="AT241" i="3"/>
  <c r="L242" i="2" s="1"/>
  <c r="AV388" i="3"/>
  <c r="N389" i="2" s="1"/>
  <c r="AU1151" i="3"/>
  <c r="AW82" i="3"/>
  <c r="O83" i="2" s="1"/>
  <c r="AT1906" i="3"/>
  <c r="BB152" i="3"/>
  <c r="T153" i="2" s="1"/>
  <c r="AX152" i="3"/>
  <c r="P153" i="2" s="1"/>
  <c r="T397" i="2"/>
  <c r="AV1051" i="3"/>
  <c r="AZ544" i="3"/>
  <c r="R545" i="2" s="1"/>
  <c r="T85" i="2"/>
  <c r="U85" i="2" s="1"/>
  <c r="T218" i="2"/>
  <c r="U218" i="2" s="1"/>
  <c r="AT1403" i="3"/>
  <c r="BA1051" i="3"/>
  <c r="P681" i="2"/>
  <c r="T717" i="2"/>
  <c r="U717" i="2" s="1"/>
  <c r="AT1992" i="3"/>
  <c r="T116" i="2"/>
  <c r="U116" i="2" s="1"/>
  <c r="T381" i="2"/>
  <c r="AX1051" i="3"/>
  <c r="R681" i="2"/>
  <c r="BB1992" i="3"/>
  <c r="AX1844" i="3"/>
  <c r="AU1051" i="3"/>
  <c r="T681" i="2"/>
  <c r="AX1992" i="3"/>
  <c r="AZ1992" i="3"/>
  <c r="AV1992" i="3"/>
  <c r="AX572" i="3"/>
  <c r="P573" i="2" s="1"/>
  <c r="BA241" i="3"/>
  <c r="T242" i="2" s="1"/>
  <c r="T7" i="2"/>
  <c r="U7" i="2" s="1"/>
  <c r="BA229" i="3"/>
  <c r="T160" i="2"/>
  <c r="U160" i="2" s="1"/>
  <c r="T204" i="2"/>
  <c r="U204" i="2" s="1"/>
  <c r="AT306" i="3"/>
  <c r="L307" i="2" s="1"/>
  <c r="AX558" i="3"/>
  <c r="P559" i="2" s="1"/>
  <c r="T268" i="2"/>
  <c r="U268" i="2" s="1"/>
  <c r="AT141" i="3"/>
  <c r="L142" i="2" s="1"/>
  <c r="AZ529" i="3"/>
  <c r="R530" i="2" s="1"/>
  <c r="AW152" i="3"/>
  <c r="O153" i="2" s="1"/>
  <c r="AV558" i="3"/>
  <c r="N559" i="2" s="1"/>
  <c r="AV144" i="3"/>
  <c r="N145" i="2" s="1"/>
  <c r="T101" i="2"/>
  <c r="U101" i="2" s="1"/>
  <c r="T655" i="2"/>
  <c r="T457" i="2"/>
  <c r="BA65" i="3"/>
  <c r="T66" i="2" s="1"/>
  <c r="BA128" i="3"/>
  <c r="AX1860" i="3"/>
  <c r="AU1904" i="3"/>
  <c r="AX1422" i="3"/>
  <c r="BB110" i="3"/>
  <c r="AV257" i="3"/>
  <c r="N258" i="2" s="1"/>
  <c r="AT343" i="3"/>
  <c r="L344" i="2" s="1"/>
  <c r="AV165" i="3"/>
  <c r="N166" i="2" s="1"/>
  <c r="AX290" i="3"/>
  <c r="P291" i="2" s="1"/>
  <c r="AX1757" i="3"/>
  <c r="AW1422" i="3"/>
  <c r="AW1680" i="3"/>
  <c r="AT110" i="3"/>
  <c r="L111" i="2" s="1"/>
  <c r="BB257" i="3"/>
  <c r="BA343" i="3"/>
  <c r="T344" i="2" s="1"/>
  <c r="AT2017" i="3"/>
  <c r="L662" i="2"/>
  <c r="BB165" i="3"/>
  <c r="AZ1996" i="3"/>
  <c r="AZ1757" i="3"/>
  <c r="BB1915" i="3"/>
  <c r="AX512" i="3"/>
  <c r="P513" i="2" s="1"/>
  <c r="AU1014" i="3"/>
  <c r="AZ1845" i="3"/>
  <c r="AX1956" i="3"/>
  <c r="AW1890" i="3"/>
  <c r="AT1410" i="3"/>
  <c r="AU1238" i="3"/>
  <c r="AT470" i="3"/>
  <c r="L471" i="2" s="1"/>
  <c r="AX470" i="3"/>
  <c r="P471" i="2" s="1"/>
  <c r="AX110" i="3"/>
  <c r="P111" i="2" s="1"/>
  <c r="M631" i="2"/>
  <c r="AW257" i="3"/>
  <c r="O258" i="2" s="1"/>
  <c r="AX2032" i="3"/>
  <c r="AT988" i="3"/>
  <c r="L1024" i="2" s="1"/>
  <c r="BB2017" i="3"/>
  <c r="AT1868" i="3"/>
  <c r="AV1156" i="3"/>
  <c r="AW109" i="3"/>
  <c r="O110" i="2" s="1"/>
  <c r="BA165" i="3"/>
  <c r="BB1307" i="3"/>
  <c r="AV1757" i="3"/>
  <c r="AV1845" i="3"/>
  <c r="AW1232" i="3"/>
  <c r="BB1410" i="3"/>
  <c r="AZ1238" i="3"/>
  <c r="T331" i="2"/>
  <c r="BB470" i="3"/>
  <c r="T471" i="2" s="1"/>
  <c r="AU110" i="3"/>
  <c r="M111" i="2" s="1"/>
  <c r="O631" i="2"/>
  <c r="BA257" i="3"/>
  <c r="AW2032" i="3"/>
  <c r="AW988" i="3"/>
  <c r="O1024" i="2" s="1"/>
  <c r="AZ2017" i="3"/>
  <c r="BB1868" i="3"/>
  <c r="O662" i="2"/>
  <c r="BA109" i="3"/>
  <c r="T110" i="2" s="1"/>
  <c r="AU1757" i="3"/>
  <c r="T311" i="2"/>
  <c r="AU1845" i="3"/>
  <c r="BA1238" i="3"/>
  <c r="AT360" i="3"/>
  <c r="L361" i="2" s="1"/>
  <c r="AV470" i="3"/>
  <c r="N471" i="2" s="1"/>
  <c r="AV110" i="3"/>
  <c r="N111" i="2" s="1"/>
  <c r="T631" i="2"/>
  <c r="AU257" i="3"/>
  <c r="M258" i="2" s="1"/>
  <c r="BB2032" i="3"/>
  <c r="AT65" i="3"/>
  <c r="L66" i="2" s="1"/>
  <c r="AZ988" i="3"/>
  <c r="R1024" i="2" s="1"/>
  <c r="AX2017" i="3"/>
  <c r="BA1868" i="3"/>
  <c r="P662" i="2"/>
  <c r="BA1978" i="3"/>
  <c r="AU470" i="3"/>
  <c r="M471" i="2" s="1"/>
  <c r="AZ110" i="3"/>
  <c r="R111" i="2" s="1"/>
  <c r="AX257" i="3"/>
  <c r="P258" i="2" s="1"/>
  <c r="BA2032" i="3"/>
  <c r="AU65" i="3"/>
  <c r="M66" i="2" s="1"/>
  <c r="AU428" i="3"/>
  <c r="M429" i="2" s="1"/>
  <c r="AX988" i="3"/>
  <c r="P1024" i="2" s="1"/>
  <c r="AW2017" i="3"/>
  <c r="AV1868" i="3"/>
  <c r="AW1978" i="3"/>
  <c r="AZ205" i="3"/>
  <c r="R206" i="2" s="1"/>
  <c r="T736" i="2"/>
  <c r="U736" i="2" s="1"/>
  <c r="AW470" i="3"/>
  <c r="O471" i="2" s="1"/>
  <c r="BA110" i="3"/>
  <c r="T111" i="2" s="1"/>
  <c r="BA594" i="3"/>
  <c r="AZ65" i="3"/>
  <c r="R66" i="2" s="1"/>
  <c r="AU988" i="3"/>
  <c r="M1024" i="2" s="1"/>
  <c r="AV2017" i="3"/>
  <c r="AX1868" i="3"/>
  <c r="T495" i="2"/>
  <c r="U495" i="2" s="1"/>
  <c r="R662" i="2"/>
  <c r="AZ1978" i="3"/>
  <c r="AU205" i="3"/>
  <c r="M206" i="2" s="1"/>
  <c r="AW65" i="3"/>
  <c r="O66" i="2" s="1"/>
  <c r="BA988" i="3"/>
  <c r="AV1674" i="3"/>
  <c r="BA2017" i="3"/>
  <c r="AU1868" i="3"/>
  <c r="AU1978" i="3"/>
  <c r="AX65" i="3"/>
  <c r="P66" i="2" s="1"/>
  <c r="T700" i="2"/>
  <c r="T79" i="2"/>
  <c r="U79" i="2" s="1"/>
  <c r="T284" i="2"/>
  <c r="U284" i="2" s="1"/>
  <c r="T86" i="2"/>
  <c r="U86" i="2" s="1"/>
  <c r="T427" i="2"/>
  <c r="U427" i="2" s="1"/>
  <c r="T329" i="2"/>
  <c r="U329" i="2" s="1"/>
  <c r="T637" i="2"/>
  <c r="U637" i="2" s="1"/>
  <c r="T193" i="2"/>
  <c r="U193" i="2" s="1"/>
  <c r="T112" i="2"/>
  <c r="U112" i="2" s="1"/>
  <c r="T314" i="2"/>
  <c r="U314" i="2" s="1"/>
  <c r="T100" i="2"/>
  <c r="U100" i="2" s="1"/>
  <c r="T701" i="2"/>
  <c r="U701" i="2" s="1"/>
  <c r="T293" i="2"/>
  <c r="U293" i="2" s="1"/>
  <c r="T642" i="2"/>
  <c r="U642" i="2" s="1"/>
  <c r="T491" i="2"/>
  <c r="U491" i="2" s="1"/>
  <c r="T431" i="2"/>
  <c r="U431" i="2" s="1"/>
  <c r="T566" i="2"/>
  <c r="U566" i="2" s="1"/>
  <c r="T442" i="2"/>
  <c r="U442" i="2" s="1"/>
  <c r="T583" i="2"/>
  <c r="U583" i="2" s="1"/>
  <c r="T466" i="2"/>
  <c r="U466" i="2" s="1"/>
  <c r="T697" i="2"/>
  <c r="U697" i="2" s="1"/>
  <c r="T391" i="2"/>
  <c r="U391" i="2" s="1"/>
  <c r="T15" i="2"/>
  <c r="T222" i="2"/>
  <c r="T506" i="2"/>
  <c r="U506" i="2" s="1"/>
  <c r="T515" i="2"/>
  <c r="T57" i="2"/>
  <c r="U57" i="2" s="1"/>
  <c r="T8" i="2"/>
  <c r="U8" i="2" s="1"/>
  <c r="T576" i="2"/>
  <c r="U576" i="2" s="1"/>
  <c r="T452" i="2"/>
  <c r="T22" i="2"/>
  <c r="U22" i="2" s="1"/>
  <c r="T688" i="2"/>
  <c r="U688" i="2" s="1"/>
  <c r="AV232" i="3"/>
  <c r="N233" i="2" s="1"/>
  <c r="BA572" i="3"/>
  <c r="T573" i="2" s="1"/>
  <c r="U573" i="2" s="1"/>
  <c r="AX241" i="3"/>
  <c r="P242" i="2" s="1"/>
  <c r="AU1003" i="3"/>
  <c r="AV1170" i="3"/>
  <c r="AT1950" i="3"/>
  <c r="AX563" i="3"/>
  <c r="P564" i="2" s="1"/>
  <c r="BA400" i="3"/>
  <c r="T401" i="2" s="1"/>
  <c r="AU725" i="3"/>
  <c r="M726" i="2" s="1"/>
  <c r="T257" i="2"/>
  <c r="U257" i="2" s="1"/>
  <c r="BB52" i="3"/>
  <c r="T267" i="2"/>
  <c r="U267" i="2" s="1"/>
  <c r="T666" i="2"/>
  <c r="U666" i="2" s="1"/>
  <c r="T23" i="2"/>
  <c r="U23" i="2" s="1"/>
  <c r="T615" i="2"/>
  <c r="U615" i="2" s="1"/>
  <c r="AV306" i="3"/>
  <c r="N307" i="2" s="1"/>
  <c r="BA1170" i="3"/>
  <c r="AV229" i="3"/>
  <c r="N230" i="2" s="1"/>
  <c r="AX1950" i="3"/>
  <c r="AU563" i="3"/>
  <c r="M564" i="2" s="1"/>
  <c r="T569" i="2"/>
  <c r="U569" i="2" s="1"/>
  <c r="AT725" i="3"/>
  <c r="L726" i="2" s="1"/>
  <c r="T231" i="2"/>
  <c r="U231" i="2" s="1"/>
  <c r="AU52" i="3"/>
  <c r="M53" i="2" s="1"/>
  <c r="T265" i="2"/>
  <c r="U265" i="2" s="1"/>
  <c r="T362" i="2"/>
  <c r="U362" i="2" s="1"/>
  <c r="T627" i="2"/>
  <c r="U627" i="2" s="1"/>
  <c r="T29" i="2"/>
  <c r="U29" i="2" s="1"/>
  <c r="T360" i="2"/>
  <c r="U360" i="2" s="1"/>
  <c r="T192" i="2"/>
  <c r="U192" i="2" s="1"/>
  <c r="AW241" i="3"/>
  <c r="O242" i="2" s="1"/>
  <c r="T142" i="2"/>
  <c r="AZ306" i="3"/>
  <c r="R307" i="2" s="1"/>
  <c r="T61" i="2"/>
  <c r="U61" i="2" s="1"/>
  <c r="T136" i="2"/>
  <c r="U136" i="2" s="1"/>
  <c r="BB229" i="3"/>
  <c r="BB1950" i="3"/>
  <c r="BA563" i="3"/>
  <c r="T122" i="2"/>
  <c r="U122" i="2" s="1"/>
  <c r="T35" i="2"/>
  <c r="U35" i="2" s="1"/>
  <c r="T325" i="2"/>
  <c r="U325" i="2" s="1"/>
  <c r="AX729" i="3"/>
  <c r="P730" i="2" s="1"/>
  <c r="BB725" i="3"/>
  <c r="BB164" i="3"/>
  <c r="P675" i="2"/>
  <c r="AX17" i="3"/>
  <c r="P18" i="2" s="1"/>
  <c r="AX52" i="3"/>
  <c r="P53" i="2" s="1"/>
  <c r="T271" i="2"/>
  <c r="U271" i="2" s="1"/>
  <c r="T243" i="2"/>
  <c r="U243" i="2" s="1"/>
  <c r="T239" i="2"/>
  <c r="U239" i="2" s="1"/>
  <c r="T512" i="2"/>
  <c r="U512" i="2" s="1"/>
  <c r="T383" i="2"/>
  <c r="U383" i="2" s="1"/>
  <c r="T455" i="2"/>
  <c r="U455" i="2" s="1"/>
  <c r="T123" i="2"/>
  <c r="U123" i="2" s="1"/>
  <c r="T68" i="2"/>
  <c r="U68" i="2" s="1"/>
  <c r="T367" i="2"/>
  <c r="U367" i="2" s="1"/>
  <c r="T673" i="2"/>
  <c r="U673" i="2" s="1"/>
  <c r="T106" i="2"/>
  <c r="U106" i="2" s="1"/>
  <c r="T601" i="2"/>
  <c r="U601" i="2" s="1"/>
  <c r="T579" i="2"/>
  <c r="U579" i="2" s="1"/>
  <c r="T132" i="2"/>
  <c r="U132" i="2" s="1"/>
  <c r="T632" i="2"/>
  <c r="U632" i="2" s="1"/>
  <c r="T416" i="2"/>
  <c r="U416" i="2" s="1"/>
  <c r="T246" i="2"/>
  <c r="U246" i="2" s="1"/>
  <c r="T574" i="2"/>
  <c r="T567" i="2"/>
  <c r="U567" i="2" s="1"/>
  <c r="AW306" i="3"/>
  <c r="O307" i="2" s="1"/>
  <c r="T36" i="2"/>
  <c r="U36" i="2" s="1"/>
  <c r="T256" i="2"/>
  <c r="U256" i="2" s="1"/>
  <c r="AU229" i="3"/>
  <c r="M230" i="2" s="1"/>
  <c r="T558" i="2"/>
  <c r="U558" i="2" s="1"/>
  <c r="AZ1950" i="3"/>
  <c r="AW563" i="3"/>
  <c r="O564" i="2" s="1"/>
  <c r="T531" i="2"/>
  <c r="U531" i="2" s="1"/>
  <c r="T689" i="2"/>
  <c r="U689" i="2" s="1"/>
  <c r="AZ725" i="3"/>
  <c r="R726" i="2" s="1"/>
  <c r="BA164" i="3"/>
  <c r="T45" i="2"/>
  <c r="U45" i="2" s="1"/>
  <c r="T145" i="2"/>
  <c r="AV17" i="3"/>
  <c r="N18" i="2" s="1"/>
  <c r="BA52" i="3"/>
  <c r="T177" i="2"/>
  <c r="U177" i="2" s="1"/>
  <c r="T44" i="2"/>
  <c r="U44" i="2" s="1"/>
  <c r="T399" i="2"/>
  <c r="U399" i="2" s="1"/>
  <c r="T334" i="2"/>
  <c r="U334" i="2" s="1"/>
  <c r="T677" i="2"/>
  <c r="U677" i="2" s="1"/>
  <c r="T410" i="2"/>
  <c r="U410" i="2" s="1"/>
  <c r="T663" i="2"/>
  <c r="U663" i="2" s="1"/>
  <c r="T275" i="2"/>
  <c r="U275" i="2" s="1"/>
  <c r="T629" i="2"/>
  <c r="U629" i="2" s="1"/>
  <c r="T75" i="2"/>
  <c r="U75" i="2" s="1"/>
  <c r="BA306" i="3"/>
  <c r="AZ229" i="3"/>
  <c r="R230" i="2" s="1"/>
  <c r="BA1950" i="3"/>
  <c r="BA725" i="3"/>
  <c r="AU17" i="3"/>
  <c r="M18" i="2" s="1"/>
  <c r="T657" i="2"/>
  <c r="U657" i="2" s="1"/>
  <c r="T440" i="2"/>
  <c r="U440" i="2" s="1"/>
  <c r="U457" i="2"/>
  <c r="T720" i="2"/>
  <c r="U720" i="2" s="1"/>
  <c r="AU306" i="3"/>
  <c r="M307" i="2" s="1"/>
  <c r="AT1003" i="3"/>
  <c r="AT1170" i="3"/>
  <c r="AW229" i="3"/>
  <c r="O230" i="2" s="1"/>
  <c r="AW725" i="3"/>
  <c r="O726" i="2" s="1"/>
  <c r="T16" i="2"/>
  <c r="U16" i="2" s="1"/>
  <c r="T542" i="2"/>
  <c r="U542" i="2" s="1"/>
  <c r="T693" i="2"/>
  <c r="U693" i="2" s="1"/>
  <c r="T582" i="2"/>
  <c r="U582" i="2" s="1"/>
  <c r="T300" i="2"/>
  <c r="U300" i="2" s="1"/>
  <c r="BA508" i="3"/>
  <c r="AZ1003" i="3"/>
  <c r="BB1170" i="3"/>
  <c r="T560" i="2"/>
  <c r="AW1003" i="3"/>
  <c r="AW1170" i="3"/>
  <c r="AT137" i="3"/>
  <c r="L138" i="2" s="1"/>
  <c r="T647" i="2"/>
  <c r="U647" i="2" s="1"/>
  <c r="AU232" i="3"/>
  <c r="M233" i="2" s="1"/>
  <c r="T270" i="2"/>
  <c r="U270" i="2" s="1"/>
  <c r="T534" i="2"/>
  <c r="U534" i="2" s="1"/>
  <c r="AV1003" i="3"/>
  <c r="T378" i="2"/>
  <c r="U378" i="2" s="1"/>
  <c r="AT563" i="3"/>
  <c r="L564" i="2" s="1"/>
  <c r="T58" i="2"/>
  <c r="U58" i="2" s="1"/>
  <c r="T398" i="2"/>
  <c r="U398" i="2" s="1"/>
  <c r="T474" i="2"/>
  <c r="U474" i="2" s="1"/>
  <c r="T320" i="2"/>
  <c r="U320" i="2" s="1"/>
  <c r="T729" i="2"/>
  <c r="U729" i="2" s="1"/>
  <c r="T340" i="2"/>
  <c r="U340" i="2" s="1"/>
  <c r="T205" i="2"/>
  <c r="U205" i="2" s="1"/>
  <c r="T172" i="2"/>
  <c r="U172" i="2" s="1"/>
  <c r="T194" i="2"/>
  <c r="U194" i="2" s="1"/>
  <c r="T389" i="2"/>
  <c r="U389" i="2" s="1"/>
  <c r="U283" i="2"/>
  <c r="T609" i="2"/>
  <c r="U609" i="2" s="1"/>
  <c r="T620" i="2"/>
  <c r="T513" i="2"/>
  <c r="T589" i="2"/>
  <c r="U589" i="2" s="1"/>
  <c r="T614" i="2"/>
  <c r="U614" i="2" s="1"/>
  <c r="T33" i="2"/>
  <c r="U33" i="2" s="1"/>
  <c r="T549" i="2"/>
  <c r="U549" i="2" s="1"/>
  <c r="T711" i="2"/>
  <c r="U711" i="2" s="1"/>
  <c r="T454" i="2"/>
  <c r="U454" i="2" s="1"/>
  <c r="T286" i="2"/>
  <c r="U286" i="2" s="1"/>
  <c r="T690" i="2"/>
  <c r="U515" i="2"/>
  <c r="T706" i="2"/>
  <c r="T417" i="2"/>
  <c r="T563" i="2"/>
  <c r="U563" i="2" s="1"/>
  <c r="T103" i="2"/>
  <c r="U103" i="2" s="1"/>
  <c r="U296" i="2"/>
  <c r="T520" i="2"/>
  <c r="U520" i="2" s="1"/>
  <c r="T453" i="2"/>
  <c r="U453" i="2" s="1"/>
  <c r="T78" i="2"/>
  <c r="U78" i="2" s="1"/>
  <c r="T335" i="2"/>
  <c r="U335" i="2" s="1"/>
  <c r="T81" i="2"/>
  <c r="U81" i="2" s="1"/>
  <c r="T297" i="2"/>
  <c r="U297" i="2" s="1"/>
  <c r="T94" i="2"/>
  <c r="U94" i="2" s="1"/>
  <c r="T434" i="2"/>
  <c r="U434" i="2" s="1"/>
  <c r="T621" i="2"/>
  <c r="U621" i="2" s="1"/>
  <c r="T73" i="2"/>
  <c r="U73" i="2" s="1"/>
  <c r="T316" i="2"/>
  <c r="U316" i="2" s="1"/>
  <c r="T392" i="2"/>
  <c r="U392" i="2" s="1"/>
  <c r="T43" i="2"/>
  <c r="U43" i="2" s="1"/>
  <c r="T684" i="2"/>
  <c r="U684" i="2" s="1"/>
  <c r="T460" i="2"/>
  <c r="U460" i="2" s="1"/>
  <c r="T712" i="2"/>
  <c r="U712" i="2" s="1"/>
  <c r="T324" i="2"/>
  <c r="U324" i="2" s="1"/>
  <c r="T342" i="2"/>
  <c r="U342" i="2" s="1"/>
  <c r="T599" i="2"/>
  <c r="U599" i="2" s="1"/>
  <c r="T540" i="2"/>
  <c r="U540" i="2" s="1"/>
  <c r="T456" i="2"/>
  <c r="U456" i="2" s="1"/>
  <c r="T724" i="2"/>
  <c r="U724" i="2" s="1"/>
  <c r="T478" i="2"/>
  <c r="U478" i="2" s="1"/>
  <c r="T727" i="2"/>
  <c r="U727" i="2" s="1"/>
  <c r="T3" i="2"/>
  <c r="U3" i="2" s="1"/>
  <c r="T502" i="2"/>
  <c r="U502" i="2" s="1"/>
  <c r="T56" i="2"/>
  <c r="U56" i="2" s="1"/>
  <c r="T656" i="2"/>
  <c r="T597" i="2"/>
  <c r="U597" i="2" s="1"/>
  <c r="U397" i="2"/>
  <c r="T184" i="2"/>
  <c r="U184" i="2" s="1"/>
  <c r="T395" i="2"/>
  <c r="U395" i="2" s="1"/>
  <c r="T713" i="2"/>
  <c r="U713" i="2" s="1"/>
  <c r="T660" i="2"/>
  <c r="U660" i="2" s="1"/>
  <c r="T321" i="2"/>
  <c r="U321" i="2" s="1"/>
  <c r="T415" i="2"/>
  <c r="U415" i="2" s="1"/>
  <c r="T326" i="2"/>
  <c r="U326" i="2" s="1"/>
  <c r="T349" i="2"/>
  <c r="U349" i="2" s="1"/>
  <c r="T580" i="2"/>
  <c r="U580" i="2" s="1"/>
  <c r="T428" i="2"/>
  <c r="U428" i="2" s="1"/>
  <c r="T402" i="2"/>
  <c r="U402" i="2" s="1"/>
  <c r="T652" i="2"/>
  <c r="U652" i="2" s="1"/>
  <c r="T539" i="2"/>
  <c r="U539" i="2" s="1"/>
  <c r="T525" i="2"/>
  <c r="U525" i="2" s="1"/>
  <c r="T588" i="2"/>
  <c r="U588" i="2" s="1"/>
  <c r="T635" i="2"/>
  <c r="T294" i="2"/>
  <c r="U294" i="2" s="1"/>
  <c r="T565" i="2"/>
  <c r="U565" i="2" s="1"/>
  <c r="U655" i="2"/>
  <c r="T40" i="2"/>
  <c r="U40" i="2" s="1"/>
  <c r="T315" i="2"/>
  <c r="U315" i="2" s="1"/>
  <c r="T301" i="2"/>
  <c r="U301" i="2" s="1"/>
  <c r="T196" i="2"/>
  <c r="T405" i="2"/>
  <c r="U405" i="2" s="1"/>
  <c r="T131" i="2"/>
  <c r="U131" i="2" s="1"/>
  <c r="T168" i="2"/>
  <c r="T380" i="2"/>
  <c r="U380" i="2" s="1"/>
  <c r="T228" i="2"/>
  <c r="U228" i="2" s="1"/>
  <c r="T602" i="2"/>
  <c r="U602" i="2" s="1"/>
  <c r="T54" i="2"/>
  <c r="U54" i="2" s="1"/>
  <c r="T532" i="2"/>
  <c r="U532" i="2" s="1"/>
  <c r="T357" i="2"/>
  <c r="U357" i="2" s="1"/>
  <c r="T217" i="2"/>
  <c r="U217" i="2" s="1"/>
  <c r="T115" i="2"/>
  <c r="U115" i="2" s="1"/>
  <c r="T87" i="2"/>
  <c r="U87" i="2" s="1"/>
  <c r="U311" i="2"/>
  <c r="T418" i="2"/>
  <c r="U418" i="2" s="1"/>
  <c r="U331" i="2"/>
  <c r="T682" i="2"/>
  <c r="U682" i="2" s="1"/>
  <c r="T494" i="2"/>
  <c r="U494" i="2" s="1"/>
  <c r="T463" i="2"/>
  <c r="U463" i="2" s="1"/>
  <c r="T423" i="2"/>
  <c r="U423" i="2" s="1"/>
  <c r="T388" i="2"/>
  <c r="U388" i="2" s="1"/>
  <c r="T6" i="2"/>
  <c r="U6" i="2" s="1"/>
  <c r="T488" i="2"/>
  <c r="U488" i="2" s="1"/>
  <c r="T158" i="2"/>
  <c r="U158" i="2" s="1"/>
  <c r="T346" i="2"/>
  <c r="U346" i="2" s="1"/>
  <c r="T578" i="2"/>
  <c r="T465" i="2"/>
  <c r="U465" i="2" s="1"/>
  <c r="T358" i="2"/>
  <c r="U381" i="2"/>
  <c r="T207" i="2"/>
  <c r="U207" i="2" s="1"/>
  <c r="U574" i="2"/>
  <c r="T202" i="2"/>
  <c r="U202" i="2" s="1"/>
  <c r="T733" i="2"/>
  <c r="U733" i="2" s="1"/>
  <c r="T623" i="2"/>
  <c r="U623" i="2" s="1"/>
  <c r="T323" i="2"/>
  <c r="U323" i="2" s="1"/>
  <c r="T51" i="2"/>
  <c r="U51" i="2" s="1"/>
  <c r="T308" i="2"/>
  <c r="U308" i="2" s="1"/>
  <c r="T337" i="2"/>
  <c r="U337" i="2" s="1"/>
  <c r="T643" i="2"/>
  <c r="U643" i="2" s="1"/>
  <c r="T248" i="2"/>
  <c r="T144" i="2"/>
  <c r="U144" i="2" s="1"/>
  <c r="T699" i="2"/>
  <c r="U699" i="2" s="1"/>
  <c r="T133" i="2"/>
  <c r="U133" i="2" s="1"/>
  <c r="T572" i="2"/>
  <c r="U572" i="2" s="1"/>
  <c r="T638" i="2"/>
  <c r="U638" i="2" s="1"/>
  <c r="T281" i="2"/>
  <c r="U281" i="2" s="1"/>
  <c r="T156" i="2"/>
  <c r="U156" i="2" s="1"/>
  <c r="T351" i="2"/>
  <c r="U351" i="2" s="1"/>
  <c r="T25" i="2"/>
  <c r="U25" i="2" s="1"/>
  <c r="T406" i="2"/>
  <c r="U406" i="2" s="1"/>
  <c r="T636" i="2"/>
  <c r="U636" i="2" s="1"/>
  <c r="T640" i="2"/>
  <c r="U640" i="2" s="1"/>
  <c r="T210" i="2"/>
  <c r="U210" i="2" s="1"/>
  <c r="T616" i="2"/>
  <c r="U616" i="2" s="1"/>
  <c r="T374" i="2"/>
  <c r="U374" i="2" s="1"/>
  <c r="T548" i="2"/>
  <c r="T164" i="2"/>
  <c r="U164" i="2" s="1"/>
  <c r="T562" i="2"/>
  <c r="U562" i="2" s="1"/>
  <c r="AV714" i="3"/>
  <c r="N715" i="2" s="1"/>
  <c r="AU525" i="3"/>
  <c r="M526" i="2" s="1"/>
  <c r="T653" i="2"/>
  <c r="AU297" i="3"/>
  <c r="M298" i="2" s="1"/>
  <c r="AT146" i="3"/>
  <c r="L147" i="2" s="1"/>
  <c r="BA714" i="3"/>
  <c r="T715" i="2" s="1"/>
  <c r="AV451" i="3"/>
  <c r="N452" i="2" s="1"/>
  <c r="AW525" i="3"/>
  <c r="O526" i="2" s="1"/>
  <c r="AW265" i="3"/>
  <c r="O266" i="2" s="1"/>
  <c r="O653" i="2"/>
  <c r="AX297" i="3"/>
  <c r="P298" i="2" s="1"/>
  <c r="AV213" i="3"/>
  <c r="N214" i="2" s="1"/>
  <c r="BB146" i="3"/>
  <c r="AV525" i="3"/>
  <c r="N526" i="2" s="1"/>
  <c r="AT54" i="3"/>
  <c r="L55" i="2" s="1"/>
  <c r="BA297" i="3"/>
  <c r="T298" i="2" s="1"/>
  <c r="AT62" i="3"/>
  <c r="L63" i="2" s="1"/>
  <c r="AW146" i="3"/>
  <c r="O147" i="2" s="1"/>
  <c r="BA370" i="3"/>
  <c r="T371" i="2" s="1"/>
  <c r="BB525" i="3"/>
  <c r="T639" i="2"/>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AT714" i="3"/>
  <c r="L715" i="2" s="1"/>
  <c r="AW127" i="3"/>
  <c r="O128" i="2" s="1"/>
  <c r="L653" i="2"/>
  <c r="BA534" i="3"/>
  <c r="AW714" i="3"/>
  <c r="O715" i="2" s="1"/>
  <c r="AZ62" i="3"/>
  <c r="R63" i="2" s="1"/>
  <c r="AX259" i="3"/>
  <c r="P260" i="2" s="1"/>
  <c r="AT20" i="3"/>
  <c r="L21" i="2" s="1"/>
  <c r="AZ714" i="3"/>
  <c r="R715" i="2" s="1"/>
  <c r="AU451" i="3"/>
  <c r="M452" i="2" s="1"/>
  <c r="M626" i="2"/>
  <c r="AT127" i="3"/>
  <c r="L128" i="2" s="1"/>
  <c r="M653" i="2"/>
  <c r="AT297" i="3"/>
  <c r="L298" i="2" s="1"/>
  <c r="AU534" i="3"/>
  <c r="M535" i="2" s="1"/>
  <c r="BB127" i="3"/>
  <c r="AX714" i="3"/>
  <c r="P715" i="2" s="1"/>
  <c r="AZ525" i="3"/>
  <c r="R526" i="2" s="1"/>
  <c r="AV127" i="3"/>
  <c r="N128" i="2" s="1"/>
  <c r="P653" i="2"/>
  <c r="AW297" i="3"/>
  <c r="O298" i="2" s="1"/>
  <c r="AX287" i="3"/>
  <c r="P288" i="2" s="1"/>
  <c r="AT499" i="3"/>
  <c r="L500" i="2" s="1"/>
  <c r="O625" i="2"/>
  <c r="O630" i="2"/>
  <c r="AT294" i="3"/>
  <c r="L295" i="2" s="1"/>
  <c r="AW342" i="3"/>
  <c r="O343" i="2" s="1"/>
  <c r="L628" i="2"/>
  <c r="BA499" i="3"/>
  <c r="R626" i="2"/>
  <c r="AW705" i="3"/>
  <c r="O706" i="2" s="1"/>
  <c r="BA265" i="3"/>
  <c r="BA331" i="3"/>
  <c r="T332" i="2" s="1"/>
  <c r="T678" i="2"/>
  <c r="R605" i="2"/>
  <c r="P605" i="2"/>
  <c r="T630" i="2"/>
  <c r="P625" i="2"/>
  <c r="BB8" i="3"/>
  <c r="AZ294" i="3"/>
  <c r="R295" i="2" s="1"/>
  <c r="AT342" i="3"/>
  <c r="L343" i="2" s="1"/>
  <c r="T628" i="2"/>
  <c r="AV499" i="3"/>
  <c r="N500" i="2" s="1"/>
  <c r="T626" i="2"/>
  <c r="AU705" i="3"/>
  <c r="M706" i="2" s="1"/>
  <c r="L639" i="2"/>
  <c r="AW463" i="3"/>
  <c r="O464" i="2" s="1"/>
  <c r="AW701" i="3"/>
  <c r="O702" i="2" s="1"/>
  <c r="AZ463" i="3"/>
  <c r="R464" i="2" s="1"/>
  <c r="N630" i="2"/>
  <c r="R625" i="2"/>
  <c r="BB342" i="3"/>
  <c r="T343" i="2" s="1"/>
  <c r="P628" i="2"/>
  <c r="N639" i="2"/>
  <c r="AV463" i="3"/>
  <c r="N464" i="2" s="1"/>
  <c r="AU165" i="3"/>
  <c r="M166" i="2" s="1"/>
  <c r="AT213" i="3"/>
  <c r="L214" i="2" s="1"/>
  <c r="BA166" i="3"/>
  <c r="M628" i="2"/>
  <c r="BB20" i="3"/>
  <c r="T21" i="2" s="1"/>
  <c r="O639" i="2"/>
  <c r="BA478" i="3"/>
  <c r="AT463" i="3"/>
  <c r="L464" i="2" s="1"/>
  <c r="BB213" i="3"/>
  <c r="T214" i="2" s="1"/>
  <c r="M630" i="2"/>
  <c r="AZ342" i="3"/>
  <c r="R343" i="2" s="1"/>
  <c r="R628" i="2"/>
  <c r="AU20" i="3"/>
  <c r="M21" i="2" s="1"/>
  <c r="P639" i="2"/>
  <c r="AT265" i="3"/>
  <c r="L266" i="2" s="1"/>
  <c r="AV331" i="3"/>
  <c r="N332" i="2" s="1"/>
  <c r="AX406" i="3"/>
  <c r="P407" i="2" s="1"/>
  <c r="L678" i="2"/>
  <c r="AU463" i="3"/>
  <c r="M464" i="2" s="1"/>
  <c r="AZ400" i="3"/>
  <c r="R401" i="2" s="1"/>
  <c r="AX213" i="3"/>
  <c r="P214" i="2" s="1"/>
  <c r="AX20" i="3"/>
  <c r="P21" i="2" s="1"/>
  <c r="M639" i="2"/>
  <c r="BB265" i="3"/>
  <c r="M678" i="2"/>
  <c r="BA463" i="3"/>
  <c r="AZ148" i="3"/>
  <c r="R149" i="2" s="1"/>
  <c r="AX400" i="3"/>
  <c r="P401" i="2" s="1"/>
  <c r="AZ165" i="3"/>
  <c r="R166" i="2" s="1"/>
  <c r="AW213" i="3"/>
  <c r="O214" i="2" s="1"/>
  <c r="BA294" i="3"/>
  <c r="T295" i="2" s="1"/>
  <c r="BB499" i="3"/>
  <c r="T500" i="2" s="1"/>
  <c r="AW20" i="3"/>
  <c r="O21" i="2" s="1"/>
  <c r="BA353" i="3"/>
  <c r="T354" i="2" s="1"/>
  <c r="L626" i="2"/>
  <c r="AX705" i="3"/>
  <c r="P706" i="2" s="1"/>
  <c r="AV265" i="3"/>
  <c r="N266" i="2" s="1"/>
  <c r="AT331" i="3"/>
  <c r="L332" i="2" s="1"/>
  <c r="P678" i="2"/>
  <c r="AU213" i="3"/>
  <c r="M214" i="2" s="1"/>
  <c r="AV287" i="3"/>
  <c r="N288" i="2" s="1"/>
  <c r="N626" i="2"/>
  <c r="AZ265" i="3"/>
  <c r="R266" i="2" s="1"/>
  <c r="AZ331" i="3"/>
  <c r="R332" i="2" s="1"/>
  <c r="AZ213" i="3"/>
  <c r="R214" i="2" s="1"/>
  <c r="BA287" i="3"/>
  <c r="L605" i="2"/>
  <c r="AX294" i="3"/>
  <c r="P295" i="2" s="1"/>
  <c r="AU499" i="3"/>
  <c r="M500" i="2" s="1"/>
  <c r="P626" i="2"/>
  <c r="AU265" i="3"/>
  <c r="M266" i="2" s="1"/>
  <c r="AU331" i="3"/>
  <c r="M332" i="2" s="1"/>
  <c r="M605" i="2"/>
  <c r="L630" i="2"/>
  <c r="AU342" i="3"/>
  <c r="M343" i="2" s="1"/>
  <c r="AZ522" i="3"/>
  <c r="R523" i="2" s="1"/>
  <c r="AX331" i="3"/>
  <c r="P332" i="2" s="1"/>
  <c r="BA187" i="3"/>
  <c r="AV252" i="3"/>
  <c r="N253" i="2" s="1"/>
  <c r="O683" i="2"/>
  <c r="AU207" i="3"/>
  <c r="M208" i="2" s="1"/>
  <c r="BB250" i="3"/>
  <c r="AT392" i="3"/>
  <c r="L393" i="2" s="1"/>
  <c r="R762" i="2"/>
  <c r="AV4" i="3"/>
  <c r="N5" i="2" s="1"/>
  <c r="BB421" i="3"/>
  <c r="M788" i="2"/>
  <c r="R619" i="2"/>
  <c r="BB23" i="3"/>
  <c r="L650" i="2"/>
  <c r="AT92" i="3"/>
  <c r="L93" i="2" s="1"/>
  <c r="R648" i="2"/>
  <c r="AX503" i="3"/>
  <c r="P504" i="2" s="1"/>
  <c r="AX385" i="3"/>
  <c r="P386" i="2" s="1"/>
  <c r="AV262" i="3"/>
  <c r="N263" i="2" s="1"/>
  <c r="AX327" i="3"/>
  <c r="P328" i="2" s="1"/>
  <c r="BB207" i="3"/>
  <c r="AX252" i="3"/>
  <c r="P253" i="2" s="1"/>
  <c r="P683" i="2"/>
  <c r="AV250" i="3"/>
  <c r="N251" i="2" s="1"/>
  <c r="N669" i="2"/>
  <c r="P762" i="2"/>
  <c r="T648" i="2"/>
  <c r="BA385" i="3"/>
  <c r="BA4" i="3"/>
  <c r="AT261" i="3"/>
  <c r="L262" i="2" s="1"/>
  <c r="AT116" i="3"/>
  <c r="L117" i="2" s="1"/>
  <c r="AV421" i="3"/>
  <c r="N422" i="2" s="1"/>
  <c r="P788" i="2"/>
  <c r="T619" i="2"/>
  <c r="BA23" i="3"/>
  <c r="AX92" i="3"/>
  <c r="P93" i="2" s="1"/>
  <c r="AW503" i="3"/>
  <c r="O504" i="2" s="1"/>
  <c r="AZ385" i="3"/>
  <c r="R386" i="2" s="1"/>
  <c r="AW262" i="3"/>
  <c r="O263" i="2" s="1"/>
  <c r="AW327" i="3"/>
  <c r="O328" i="2" s="1"/>
  <c r="AT112" i="3"/>
  <c r="L113" i="2" s="1"/>
  <c r="AT252" i="3"/>
  <c r="L253" i="2" s="1"/>
  <c r="AX250" i="3"/>
  <c r="P251" i="2" s="1"/>
  <c r="N762" i="2"/>
  <c r="AU4" i="3"/>
  <c r="M5" i="2" s="1"/>
  <c r="O788" i="2"/>
  <c r="BA552" i="3"/>
  <c r="T553" i="2" s="1"/>
  <c r="AX262" i="3"/>
  <c r="P263" i="2" s="1"/>
  <c r="AW261" i="3"/>
  <c r="O262" i="2" s="1"/>
  <c r="AV116" i="3"/>
  <c r="N117" i="2" s="1"/>
  <c r="AZ421" i="3"/>
  <c r="R422" i="2" s="1"/>
  <c r="N619" i="2"/>
  <c r="AX23" i="3"/>
  <c r="P24" i="2" s="1"/>
  <c r="N650" i="2"/>
  <c r="BB92" i="3"/>
  <c r="AZ503" i="3"/>
  <c r="R504" i="2" s="1"/>
  <c r="AW252" i="3"/>
  <c r="O253" i="2" s="1"/>
  <c r="AX284" i="3"/>
  <c r="P285" i="2" s="1"/>
  <c r="BA250" i="3"/>
  <c r="O762" i="2"/>
  <c r="AU261" i="3"/>
  <c r="M262" i="2" s="1"/>
  <c r="AX116" i="3"/>
  <c r="P117" i="2" s="1"/>
  <c r="N788" i="2"/>
  <c r="P619" i="2"/>
  <c r="P650" i="2"/>
  <c r="AX402" i="3"/>
  <c r="P403" i="2" s="1"/>
  <c r="AW92" i="3"/>
  <c r="O93" i="2" s="1"/>
  <c r="BA503" i="3"/>
  <c r="T504" i="2" s="1"/>
  <c r="M809" i="2"/>
  <c r="AU252" i="3"/>
  <c r="M253" i="2" s="1"/>
  <c r="AZ284" i="3"/>
  <c r="R285" i="2" s="1"/>
  <c r="R683" i="2"/>
  <c r="AW250" i="3"/>
  <c r="O251" i="2" s="1"/>
  <c r="L619" i="2"/>
  <c r="AU503" i="3"/>
  <c r="M504" i="2" s="1"/>
  <c r="AZ261" i="3"/>
  <c r="R262" i="2" s="1"/>
  <c r="AZ116" i="3"/>
  <c r="R117" i="2" s="1"/>
  <c r="R788" i="2"/>
  <c r="O619" i="2"/>
  <c r="R650" i="2"/>
  <c r="BA92" i="3"/>
  <c r="AT12" i="3"/>
  <c r="L13" i="2" s="1"/>
  <c r="BA252" i="3"/>
  <c r="T253" i="2" s="1"/>
  <c r="AT284" i="3"/>
  <c r="L285" i="2" s="1"/>
  <c r="AZ250" i="3"/>
  <c r="R251" i="2" s="1"/>
  <c r="AX261" i="3"/>
  <c r="P262" i="2" s="1"/>
  <c r="AU116" i="3"/>
  <c r="M117" i="2" s="1"/>
  <c r="AW552" i="3"/>
  <c r="O553" i="2" s="1"/>
  <c r="O650" i="2"/>
  <c r="AU92" i="3"/>
  <c r="M93" i="2" s="1"/>
  <c r="M633" i="2"/>
  <c r="O809" i="2"/>
  <c r="AU236" i="3"/>
  <c r="M237" i="2" s="1"/>
  <c r="AU284" i="3"/>
  <c r="M285" i="2" s="1"/>
  <c r="BA261" i="3"/>
  <c r="T262" i="2" s="1"/>
  <c r="BA116" i="3"/>
  <c r="T117" i="2" s="1"/>
  <c r="AT552" i="3"/>
  <c r="L553" i="2" s="1"/>
  <c r="L648" i="2"/>
  <c r="P633" i="2"/>
  <c r="R809" i="2"/>
  <c r="AT262" i="3"/>
  <c r="L263" i="2" s="1"/>
  <c r="AV284" i="3"/>
  <c r="N285" i="2" s="1"/>
  <c r="O648" i="2"/>
  <c r="BB385" i="3"/>
  <c r="O633" i="2"/>
  <c r="N809" i="2"/>
  <c r="AU262" i="3"/>
  <c r="M263" i="2" s="1"/>
  <c r="N683" i="2"/>
  <c r="AW284" i="3"/>
  <c r="O285" i="2" s="1"/>
  <c r="BA284" i="3"/>
  <c r="T285" i="2" s="1"/>
  <c r="L762" i="2"/>
  <c r="AX4" i="3"/>
  <c r="P5" i="2" s="1"/>
  <c r="AV261" i="3"/>
  <c r="N262" i="2" s="1"/>
  <c r="AW116" i="3"/>
  <c r="O117" i="2" s="1"/>
  <c r="L809" i="2"/>
  <c r="O816" i="2"/>
  <c r="AU552" i="3"/>
  <c r="M553" i="2" s="1"/>
  <c r="N648" i="2"/>
  <c r="AT503" i="3"/>
  <c r="L504" i="2" s="1"/>
  <c r="AV385" i="3"/>
  <c r="N386" i="2" s="1"/>
  <c r="N633" i="2"/>
  <c r="BB262" i="3"/>
  <c r="T263" i="2" s="1"/>
  <c r="AW10" i="3"/>
  <c r="O11" i="2" s="1"/>
  <c r="AX236" i="3"/>
  <c r="P237" i="2" s="1"/>
  <c r="AX552" i="3"/>
  <c r="P553" i="2" s="1"/>
  <c r="AU147" i="3"/>
  <c r="M148" i="2" s="1"/>
  <c r="BB4" i="3"/>
  <c r="AW4" i="3"/>
  <c r="O5" i="2" s="1"/>
  <c r="N816" i="2"/>
  <c r="AV552" i="3"/>
  <c r="N553" i="2" s="1"/>
  <c r="P648" i="2"/>
  <c r="AU385" i="3"/>
  <c r="M386" i="2" s="1"/>
  <c r="R633" i="2"/>
  <c r="AW26" i="3"/>
  <c r="O27" i="2" s="1"/>
  <c r="BB236" i="3"/>
  <c r="BA236" i="3"/>
  <c r="AT480" i="3"/>
  <c r="L481" i="2" s="1"/>
  <c r="T784" i="2"/>
  <c r="U784" i="2" s="1"/>
  <c r="AT731" i="3"/>
  <c r="L732" i="2" s="1"/>
  <c r="T793" i="2"/>
  <c r="U793" i="2" s="1"/>
  <c r="U814" i="2"/>
  <c r="AW347" i="3"/>
  <c r="O348" i="2" s="1"/>
  <c r="BA347" i="3"/>
  <c r="AW480" i="3"/>
  <c r="O481" i="2" s="1"/>
  <c r="N600" i="2"/>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U884" i="2" s="1"/>
  <c r="P906" i="2"/>
  <c r="AX1067" i="3"/>
  <c r="T786" i="2"/>
  <c r="N906" i="2"/>
  <c r="R957" i="2"/>
  <c r="AV1242" i="3"/>
  <c r="O806" i="2"/>
  <c r="BB128" i="3"/>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AW733" i="3"/>
  <c r="O734" i="2" s="1"/>
  <c r="T931" i="2"/>
  <c r="T943" i="2"/>
  <c r="L941" i="2"/>
  <c r="L929" i="2"/>
  <c r="N929" i="2"/>
  <c r="N941" i="2"/>
  <c r="O878" i="2"/>
  <c r="M935" i="2"/>
  <c r="M947" i="2"/>
  <c r="M950" i="2"/>
  <c r="M938" i="2"/>
  <c r="M934" i="2"/>
  <c r="M946" i="2"/>
  <c r="AW112" i="3"/>
  <c r="O113" i="2" s="1"/>
  <c r="BA392" i="3"/>
  <c r="AX709" i="3"/>
  <c r="P710" i="2" s="1"/>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AZ733" i="3"/>
  <c r="R734" i="2" s="1"/>
  <c r="R931" i="2"/>
  <c r="R943" i="2"/>
  <c r="U964" i="2"/>
  <c r="M941" i="2"/>
  <c r="M929" i="2"/>
  <c r="AV236" i="3"/>
  <c r="N237" i="2" s="1"/>
  <c r="N878" i="2"/>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U820" i="2" s="1"/>
  <c r="BA1504" i="3"/>
  <c r="O834" i="2"/>
  <c r="T846" i="2"/>
  <c r="U846" i="2" s="1"/>
  <c r="U956" i="2"/>
  <c r="AW2079" i="3"/>
  <c r="T870" i="2"/>
  <c r="U870" i="2" s="1"/>
  <c r="BB1844" i="3"/>
  <c r="T967" i="2"/>
  <c r="T937" i="2"/>
  <c r="T949" i="2"/>
  <c r="AV733" i="3"/>
  <c r="N734" i="2" s="1"/>
  <c r="P931" i="2"/>
  <c r="P943" i="2"/>
  <c r="P941" i="2"/>
  <c r="P929" i="2"/>
  <c r="AZ236" i="3"/>
  <c r="R237" i="2" s="1"/>
  <c r="T876" i="2"/>
  <c r="U876" i="2" s="1"/>
  <c r="M878" i="2"/>
  <c r="P947" i="2"/>
  <c r="P935" i="2"/>
  <c r="O938" i="2"/>
  <c r="O950" i="2"/>
  <c r="P946" i="2"/>
  <c r="P934" i="2"/>
  <c r="BB112" i="3"/>
  <c r="AW207" i="3"/>
  <c r="O208" i="2" s="1"/>
  <c r="T838" i="2"/>
  <c r="U838" i="2" s="1"/>
  <c r="T972" i="2"/>
  <c r="BA709" i="3"/>
  <c r="T812" i="2"/>
  <c r="U812" i="2" s="1"/>
  <c r="T836" i="2"/>
  <c r="U836" i="2" s="1"/>
  <c r="U854" i="2"/>
  <c r="P834" i="2"/>
  <c r="AZ2079" i="3"/>
  <c r="U922" i="2"/>
  <c r="AU1844" i="3"/>
  <c r="O949" i="2"/>
  <c r="O937" i="2"/>
  <c r="AX733" i="3"/>
  <c r="P734" i="2" s="1"/>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R669" i="2"/>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BB709" i="3"/>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BB392" i="3"/>
  <c r="U819" i="2"/>
  <c r="AV709" i="3"/>
  <c r="N710" i="2" s="1"/>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AT733" i="3"/>
  <c r="L734" i="2" s="1"/>
  <c r="U839" i="2"/>
  <c r="R950" i="2"/>
  <c r="R938" i="2"/>
  <c r="U856" i="2"/>
  <c r="T826" i="2"/>
  <c r="U826" i="2" s="1"/>
  <c r="AV392" i="3"/>
  <c r="N393" i="2" s="1"/>
  <c r="AT709" i="3"/>
  <c r="L710" i="2" s="1"/>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BB733" i="3"/>
  <c r="T734" i="2" s="1"/>
  <c r="L878" i="2"/>
  <c r="O935" i="2"/>
  <c r="O947" i="2"/>
  <c r="N938" i="2"/>
  <c r="N950" i="2"/>
  <c r="L946" i="2"/>
  <c r="L934" i="2"/>
  <c r="AV112" i="3"/>
  <c r="N113" i="2" s="1"/>
  <c r="AZ392" i="3"/>
  <c r="R393" i="2" s="1"/>
  <c r="AW709" i="3"/>
  <c r="O710" i="2" s="1"/>
  <c r="T881" i="2"/>
  <c r="U881" i="2" s="1"/>
  <c r="T861" i="2"/>
  <c r="U861" i="2" s="1"/>
  <c r="BA500" i="3"/>
  <c r="P933" i="2"/>
  <c r="P945" i="2"/>
  <c r="U821" i="2"/>
  <c r="U862" i="2"/>
  <c r="AU733" i="3"/>
  <c r="M734" i="2" s="1"/>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T564" i="2" s="1"/>
  <c r="BA82" i="3"/>
  <c r="BC82" i="3" s="1"/>
  <c r="BB160" i="3"/>
  <c r="T161" i="2" s="1"/>
  <c r="AX160" i="3"/>
  <c r="P161" i="2" s="1"/>
  <c r="M21" i="1"/>
  <c r="I22" i="1"/>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U713" i="3"/>
  <c r="M714" i="2" s="1"/>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O972" i="2"/>
  <c r="N972" i="2"/>
  <c r="M852" i="2"/>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P798" i="2"/>
  <c r="AZ378" i="3"/>
  <c r="R379" i="2" s="1"/>
  <c r="AX423" i="3"/>
  <c r="P424" i="2" s="1"/>
  <c r="AU704" i="3"/>
  <c r="M705" i="2" s="1"/>
  <c r="BB729" i="3"/>
  <c r="BA706"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AV704" i="3"/>
  <c r="N705" i="2" s="1"/>
  <c r="BA729" i="3"/>
  <c r="L770" i="2"/>
  <c r="M680" i="2"/>
  <c r="AZ1390" i="3"/>
  <c r="AW1942" i="3"/>
  <c r="AZ1508" i="3"/>
  <c r="BB1121" i="3"/>
  <c r="BB237" i="3"/>
  <c r="T238" i="2" s="1"/>
  <c r="M798" i="2"/>
  <c r="AV378" i="3"/>
  <c r="N379" i="2" s="1"/>
  <c r="BA704" i="3"/>
  <c r="T705"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AW107" i="3"/>
  <c r="O108" i="2" s="1"/>
  <c r="AU423" i="3"/>
  <c r="M424" i="2" s="1"/>
  <c r="AT729" i="3"/>
  <c r="L730" i="2" s="1"/>
  <c r="AT1461" i="3"/>
  <c r="AT1837" i="3"/>
  <c r="BB1267" i="3"/>
  <c r="BA1305" i="3"/>
  <c r="AU357" i="3"/>
  <c r="M358" i="2" s="1"/>
  <c r="AU577" i="3"/>
  <c r="M578" i="2" s="1"/>
  <c r="AV353" i="3"/>
  <c r="N354" i="2" s="1"/>
  <c r="AT577" i="3"/>
  <c r="L578" i="2" s="1"/>
  <c r="AW1075" i="3"/>
  <c r="BA1399" i="3"/>
  <c r="AW1156" i="3"/>
  <c r="AT107" i="3"/>
  <c r="L108" i="2" s="1"/>
  <c r="AT423" i="3"/>
  <c r="L424" i="2" s="1"/>
  <c r="AU729" i="3"/>
  <c r="M730" i="2" s="1"/>
  <c r="M912" i="2"/>
  <c r="AX706" i="3"/>
  <c r="P707" i="2" s="1"/>
  <c r="M916" i="2"/>
  <c r="BA173" i="3"/>
  <c r="T174" i="2" s="1"/>
  <c r="P960" i="2"/>
  <c r="M767" i="2"/>
  <c r="AV563" i="3"/>
  <c r="N564" i="2" s="1"/>
  <c r="M906" i="2"/>
  <c r="N912" i="2"/>
  <c r="AZ558" i="3"/>
  <c r="R559" i="2" s="1"/>
  <c r="AV706" i="3"/>
  <c r="N707" i="2" s="1"/>
  <c r="O823" i="2"/>
  <c r="BA88" i="3"/>
  <c r="AT177" i="3"/>
  <c r="L178" i="2" s="1"/>
  <c r="AX137" i="3"/>
  <c r="P138" i="2" s="1"/>
  <c r="T912" i="2"/>
  <c r="AU558" i="3"/>
  <c r="M559" i="2" s="1"/>
  <c r="R680" i="2"/>
  <c r="P766" i="2"/>
  <c r="AX177" i="3"/>
  <c r="P178" i="2" s="1"/>
  <c r="O680" i="2"/>
  <c r="AV177" i="3"/>
  <c r="N178" i="2" s="1"/>
  <c r="R772" i="2"/>
  <c r="BB1978" i="3"/>
  <c r="AZ70" i="3"/>
  <c r="R71" i="2" s="1"/>
  <c r="U71" i="2" s="1"/>
  <c r="R916" i="2"/>
  <c r="L916" i="2"/>
  <c r="AV1978" i="3"/>
  <c r="N770" i="2"/>
  <c r="BB326" i="3"/>
  <c r="BA326" i="3"/>
  <c r="T675" i="2"/>
  <c r="L675" i="2"/>
  <c r="N675" i="2"/>
  <c r="O675" i="2"/>
  <c r="M675" i="2"/>
  <c r="AT1978" i="3"/>
  <c r="L912" i="2"/>
  <c r="L767" i="2"/>
  <c r="T767" i="2"/>
  <c r="P912" i="2"/>
  <c r="M766" i="2"/>
  <c r="R767" i="2"/>
  <c r="AU69" i="3"/>
  <c r="M70" i="2" s="1"/>
  <c r="O766" i="2"/>
  <c r="O767" i="2"/>
  <c r="P767" i="2"/>
  <c r="AU326" i="3"/>
  <c r="M327" i="2" s="1"/>
  <c r="O770" i="2"/>
  <c r="R675" i="2"/>
  <c r="AZ706" i="3"/>
  <c r="R707" i="2" s="1"/>
  <c r="BB88" i="3"/>
  <c r="AT326" i="3"/>
  <c r="L327" i="2" s="1"/>
  <c r="BB188" i="3"/>
  <c r="BA1906" i="3"/>
  <c r="AT1004" i="3"/>
  <c r="AX218" i="3"/>
  <c r="P219" i="2" s="1"/>
  <c r="O913" i="2"/>
  <c r="AZ694" i="3"/>
  <c r="R695" i="2" s="1"/>
  <c r="T960" i="2"/>
  <c r="AZ1004" i="3"/>
  <c r="L781" i="2"/>
  <c r="L852" i="2"/>
  <c r="N960" i="2"/>
  <c r="AU1399" i="3"/>
  <c r="AZ1156" i="3"/>
  <c r="AZ1067" i="3"/>
  <c r="AW731" i="3"/>
  <c r="O732" i="2" s="1"/>
  <c r="AU1004" i="3"/>
  <c r="T669" i="2"/>
  <c r="P913" i="2"/>
  <c r="N781" i="2"/>
  <c r="P852" i="2"/>
  <c r="R960" i="2"/>
  <c r="AW89" i="3"/>
  <c r="O90" i="2" s="1"/>
  <c r="AX1399" i="3"/>
  <c r="BB1156" i="3"/>
  <c r="AU1067" i="3"/>
  <c r="AV731" i="3"/>
  <c r="N732" i="2" s="1"/>
  <c r="AV1004" i="3"/>
  <c r="L669" i="2"/>
  <c r="M913" i="2"/>
  <c r="O781" i="2"/>
  <c r="R852" i="2"/>
  <c r="AT89" i="3"/>
  <c r="L90" i="2" s="1"/>
  <c r="AW1067" i="3"/>
  <c r="AX570" i="3"/>
  <c r="P571" i="2" s="1"/>
  <c r="L877" i="2"/>
  <c r="BA731" i="3"/>
  <c r="T732" i="2" s="1"/>
  <c r="M669" i="2"/>
  <c r="L913" i="2"/>
  <c r="T954" i="2"/>
  <c r="P781" i="2"/>
  <c r="O852" i="2"/>
  <c r="AU89" i="3"/>
  <c r="M90" i="2" s="1"/>
  <c r="L954" i="2"/>
  <c r="M781" i="2"/>
  <c r="T852" i="2"/>
  <c r="P669" i="2"/>
  <c r="P954" i="2"/>
  <c r="N852" i="2"/>
  <c r="R877" i="2"/>
  <c r="R954" i="2"/>
  <c r="M960" i="2"/>
  <c r="O954" i="2"/>
  <c r="L960" i="2"/>
  <c r="N765" i="2"/>
  <c r="N954" i="2"/>
  <c r="O960" i="2"/>
  <c r="AW88" i="3"/>
  <c r="O89" i="2" s="1"/>
  <c r="AZ88" i="3"/>
  <c r="R89" i="2" s="1"/>
  <c r="AX88" i="3"/>
  <c r="P89" i="2" s="1"/>
  <c r="BA214" i="3"/>
  <c r="M635" i="2"/>
  <c r="U635" i="2" s="1"/>
  <c r="BB306" i="3"/>
  <c r="T668" i="2"/>
  <c r="U668" i="2" s="1"/>
  <c r="AX229" i="3"/>
  <c r="P230" i="2" s="1"/>
  <c r="BA69" i="3"/>
  <c r="AX69" i="3"/>
  <c r="P70" i="2" s="1"/>
  <c r="AW69" i="3"/>
  <c r="O70" i="2" s="1"/>
  <c r="AU327" i="3"/>
  <c r="M328" i="2" s="1"/>
  <c r="L656" i="2"/>
  <c r="AT38" i="3"/>
  <c r="L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L607" i="2"/>
  <c r="AV23" i="3"/>
  <c r="N24" i="2" s="1"/>
  <c r="AZ500" i="3"/>
  <c r="R501" i="2" s="1"/>
  <c r="AT540" i="3"/>
  <c r="L541" i="2" s="1"/>
  <c r="AU305" i="3"/>
  <c r="M306" i="2" s="1"/>
  <c r="AX522" i="3"/>
  <c r="P523" i="2" s="1"/>
  <c r="AZ158" i="3"/>
  <c r="R159" i="2" s="1"/>
  <c r="AT526" i="3"/>
  <c r="L527" i="2" s="1"/>
  <c r="R610" i="2"/>
  <c r="M600" i="2"/>
  <c r="AW498" i="3"/>
  <c r="O499" i="2" s="1"/>
  <c r="AW544" i="3"/>
  <c r="O545" i="2" s="1"/>
  <c r="BA76" i="3"/>
  <c r="AX497" i="3"/>
  <c r="P498" i="2" s="1"/>
  <c r="AU126" i="3"/>
  <c r="M127" i="2" s="1"/>
  <c r="AV591" i="3"/>
  <c r="N592" i="2" s="1"/>
  <c r="T607" i="2"/>
  <c r="AZ23" i="3"/>
  <c r="R24" i="2" s="1"/>
  <c r="AW500" i="3"/>
  <c r="O501" i="2" s="1"/>
  <c r="BB540" i="3"/>
  <c r="T541" i="2" s="1"/>
  <c r="AX305" i="3"/>
  <c r="P306" i="2" s="1"/>
  <c r="N603" i="2"/>
  <c r="AU349" i="3"/>
  <c r="M350" i="2" s="1"/>
  <c r="AW522" i="3"/>
  <c r="O523" i="2" s="1"/>
  <c r="AU526" i="3"/>
  <c r="M527" i="2" s="1"/>
  <c r="N610" i="2"/>
  <c r="L600" i="2"/>
  <c r="AX498" i="3"/>
  <c r="P499" i="2" s="1"/>
  <c r="BA544" i="3"/>
  <c r="T545" i="2" s="1"/>
  <c r="AT117" i="3"/>
  <c r="L118" i="2" s="1"/>
  <c r="AZ76" i="3"/>
  <c r="R77" i="2" s="1"/>
  <c r="AU497" i="3"/>
  <c r="M498" i="2" s="1"/>
  <c r="M607" i="2"/>
  <c r="AX500" i="3"/>
  <c r="P501" i="2" s="1"/>
  <c r="AW540" i="3"/>
  <c r="O541" i="2" s="1"/>
  <c r="R603" i="2"/>
  <c r="AU117" i="3"/>
  <c r="M118" i="2" s="1"/>
  <c r="BA522" i="3"/>
  <c r="AU158" i="3"/>
  <c r="M159" i="2" s="1"/>
  <c r="AZ526" i="3"/>
  <c r="R527" i="2" s="1"/>
  <c r="AZ491" i="3"/>
  <c r="R492" i="2" s="1"/>
  <c r="BA498" i="3"/>
  <c r="T499" i="2" s="1"/>
  <c r="AV544" i="3"/>
  <c r="N545" i="2" s="1"/>
  <c r="R612" i="2"/>
  <c r="BB117" i="3"/>
  <c r="T118" i="2" s="1"/>
  <c r="AW76" i="3"/>
  <c r="O77" i="2" s="1"/>
  <c r="BA497" i="3"/>
  <c r="T498" i="2" s="1"/>
  <c r="AZ126" i="3"/>
  <c r="R127" i="2" s="1"/>
  <c r="BB591" i="3"/>
  <c r="T592" i="2" s="1"/>
  <c r="N607" i="2"/>
  <c r="AU500" i="3"/>
  <c r="M501" i="2" s="1"/>
  <c r="AX540" i="3"/>
  <c r="P541" i="2" s="1"/>
  <c r="BA305" i="3"/>
  <c r="T306" i="2" s="1"/>
  <c r="AT522" i="3"/>
  <c r="L523" i="2" s="1"/>
  <c r="BA158" i="3"/>
  <c r="T159" i="2" s="1"/>
  <c r="AW526" i="3"/>
  <c r="O527" i="2" s="1"/>
  <c r="P610" i="2"/>
  <c r="P600" i="2"/>
  <c r="AZ498" i="3"/>
  <c r="R499" i="2" s="1"/>
  <c r="AX544" i="3"/>
  <c r="P545" i="2" s="1"/>
  <c r="P612" i="2"/>
  <c r="AX117" i="3"/>
  <c r="P118" i="2" s="1"/>
  <c r="BB76" i="3"/>
  <c r="AW497" i="3"/>
  <c r="O498" i="2" s="1"/>
  <c r="AV126" i="3"/>
  <c r="N127" i="2" s="1"/>
  <c r="AX591" i="3"/>
  <c r="P592" i="2" s="1"/>
  <c r="O607" i="2"/>
  <c r="AT23" i="3"/>
  <c r="L24" i="2" s="1"/>
  <c r="AT500" i="3"/>
  <c r="L501" i="2" s="1"/>
  <c r="AZ540" i="3"/>
  <c r="R541" i="2" s="1"/>
  <c r="AZ479" i="3"/>
  <c r="R480" i="2" s="1"/>
  <c r="AW305" i="3"/>
  <c r="O306" i="2" s="1"/>
  <c r="M603" i="2"/>
  <c r="BB522" i="3"/>
  <c r="AX158" i="3"/>
  <c r="P159" i="2" s="1"/>
  <c r="BB526" i="3"/>
  <c r="AX468" i="3"/>
  <c r="P469" i="2" s="1"/>
  <c r="O610" i="2"/>
  <c r="AT498" i="3"/>
  <c r="L499" i="2" s="1"/>
  <c r="AT544" i="3"/>
  <c r="L545" i="2" s="1"/>
  <c r="BA263" i="3"/>
  <c r="N612" i="2"/>
  <c r="AW117" i="3"/>
  <c r="O118" i="2" s="1"/>
  <c r="AU76" i="3"/>
  <c r="M77" i="2" s="1"/>
  <c r="P607" i="2"/>
  <c r="BB500" i="3"/>
  <c r="AU540" i="3"/>
  <c r="M541" i="2" s="1"/>
  <c r="O603" i="2"/>
  <c r="AX420" i="3"/>
  <c r="P421" i="2" s="1"/>
  <c r="AU522" i="3"/>
  <c r="M523" i="2" s="1"/>
  <c r="AT158" i="3"/>
  <c r="L159" i="2" s="1"/>
  <c r="BA526" i="3"/>
  <c r="L610" i="2"/>
  <c r="R600" i="2"/>
  <c r="AV498" i="3"/>
  <c r="N499" i="2" s="1"/>
  <c r="AU544" i="3"/>
  <c r="M545" i="2" s="1"/>
  <c r="M612" i="2"/>
  <c r="AZ117" i="3"/>
  <c r="R118" i="2" s="1"/>
  <c r="AT76" i="3"/>
  <c r="L77" i="2" s="1"/>
  <c r="AW23" i="3"/>
  <c r="O24" i="2" s="1"/>
  <c r="AV305" i="3"/>
  <c r="N306" i="2" s="1"/>
  <c r="AV158" i="3"/>
  <c r="N159" i="2" s="1"/>
  <c r="AW486" i="3"/>
  <c r="O487" i="2" s="1"/>
  <c r="BB431" i="3"/>
  <c r="AX76" i="3"/>
  <c r="P77" i="2" s="1"/>
  <c r="AU88" i="3"/>
  <c r="M89" i="2" s="1"/>
  <c r="BB79" i="3"/>
  <c r="T80" i="2" s="1"/>
  <c r="AZ3" i="3"/>
  <c r="R4" i="2" s="1"/>
  <c r="AT40" i="3"/>
  <c r="L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N667" i="2"/>
  <c r="AU701" i="3"/>
  <c r="M702" i="2" s="1"/>
  <c r="BB590" i="3"/>
  <c r="AW79" i="3"/>
  <c r="O80" i="2" s="1"/>
  <c r="AV718" i="3"/>
  <c r="N719" i="2" s="1"/>
  <c r="AU529" i="3"/>
  <c r="M530" i="2" s="1"/>
  <c r="AZ170" i="3"/>
  <c r="R171" i="2" s="1"/>
  <c r="AX184" i="3"/>
  <c r="P185" i="2" s="1"/>
  <c r="AX3" i="3"/>
  <c r="P4" i="2" s="1"/>
  <c r="AV175" i="3"/>
  <c r="N176" i="2" s="1"/>
  <c r="AX694" i="3"/>
  <c r="P695" i="2" s="1"/>
  <c r="BB713" i="3"/>
  <c r="AV162" i="3"/>
  <c r="N163" i="2" s="1"/>
  <c r="L687" i="2"/>
  <c r="AX375" i="3"/>
  <c r="P376" i="2" s="1"/>
  <c r="O765" i="2"/>
  <c r="AW277" i="3"/>
  <c r="O278" i="2" s="1"/>
  <c r="AX222" i="3"/>
  <c r="P223" i="2" s="1"/>
  <c r="AV258" i="3"/>
  <c r="N259" i="2" s="1"/>
  <c r="AX701" i="3"/>
  <c r="P702" i="2" s="1"/>
  <c r="BA590" i="3"/>
  <c r="AU168" i="3"/>
  <c r="M169" i="2" s="1"/>
  <c r="AZ718" i="3"/>
  <c r="R719" i="2" s="1"/>
  <c r="AX529" i="3"/>
  <c r="P530" i="2" s="1"/>
  <c r="AW170" i="3"/>
  <c r="O171" i="2" s="1"/>
  <c r="AW184" i="3"/>
  <c r="O185" i="2" s="1"/>
  <c r="BB3" i="3"/>
  <c r="T4" i="2" s="1"/>
  <c r="AW175" i="3"/>
  <c r="O176" i="2" s="1"/>
  <c r="AU694" i="3"/>
  <c r="M695" i="2" s="1"/>
  <c r="AV713" i="3"/>
  <c r="N714" i="2" s="1"/>
  <c r="AU162" i="3"/>
  <c r="M163" i="2" s="1"/>
  <c r="R687" i="2"/>
  <c r="AU375" i="3"/>
  <c r="M376" i="2" s="1"/>
  <c r="M765" i="2"/>
  <c r="AT221" i="3"/>
  <c r="L222" i="2" s="1"/>
  <c r="AX421" i="3"/>
  <c r="P422" i="2" s="1"/>
  <c r="BA476" i="3"/>
  <c r="T477" i="2" s="1"/>
  <c r="O690" i="2"/>
  <c r="AT123" i="3"/>
  <c r="L124" i="2" s="1"/>
  <c r="AZ277" i="3"/>
  <c r="R278" i="2" s="1"/>
  <c r="AW222" i="3"/>
  <c r="O223" i="2" s="1"/>
  <c r="BA258" i="3"/>
  <c r="AW243" i="3"/>
  <c r="O244" i="2" s="1"/>
  <c r="AX536" i="3"/>
  <c r="P537" i="2" s="1"/>
  <c r="BA701" i="3"/>
  <c r="AW590" i="3"/>
  <c r="O591" i="2" s="1"/>
  <c r="AX79" i="3"/>
  <c r="P80" i="2" s="1"/>
  <c r="BA168" i="3"/>
  <c r="AW718" i="3"/>
  <c r="O719" i="2" s="1"/>
  <c r="AW529" i="3"/>
  <c r="O530" i="2" s="1"/>
  <c r="BB184" i="3"/>
  <c r="BB48" i="3"/>
  <c r="AT3" i="3"/>
  <c r="L4" i="2" s="1"/>
  <c r="AU175" i="3"/>
  <c r="M176" i="2" s="1"/>
  <c r="AW694" i="3"/>
  <c r="O695" i="2" s="1"/>
  <c r="AX713" i="3"/>
  <c r="P714" i="2" s="1"/>
  <c r="BA162" i="3"/>
  <c r="T163" i="2" s="1"/>
  <c r="M687" i="2"/>
  <c r="L765" i="2"/>
  <c r="AU221" i="3"/>
  <c r="M222" i="2" s="1"/>
  <c r="AU421" i="3"/>
  <c r="M422" i="2" s="1"/>
  <c r="AX40" i="3"/>
  <c r="P41" i="2" s="1"/>
  <c r="AU520" i="3"/>
  <c r="M521" i="2" s="1"/>
  <c r="AZ476" i="3"/>
  <c r="R477" i="2" s="1"/>
  <c r="R690" i="2"/>
  <c r="AT547" i="3"/>
  <c r="L548" i="2" s="1"/>
  <c r="AZ123" i="3"/>
  <c r="R124" i="2" s="1"/>
  <c r="AU277" i="3"/>
  <c r="M278" i="2" s="1"/>
  <c r="AU222" i="3"/>
  <c r="M223" i="2" s="1"/>
  <c r="AX258" i="3"/>
  <c r="P259" i="2" s="1"/>
  <c r="AT178" i="3"/>
  <c r="L179" i="2" s="1"/>
  <c r="AZ243" i="3"/>
  <c r="R244" i="2" s="1"/>
  <c r="AX243" i="3"/>
  <c r="P244" i="2" s="1"/>
  <c r="AW536" i="3"/>
  <c r="O537" i="2" s="1"/>
  <c r="L667" i="2"/>
  <c r="AV701" i="3"/>
  <c r="N702" i="2" s="1"/>
  <c r="AZ590" i="3"/>
  <c r="R591" i="2" s="1"/>
  <c r="AU718" i="3"/>
  <c r="M719" i="2" s="1"/>
  <c r="AV529" i="3"/>
  <c r="N530" i="2" s="1"/>
  <c r="AV184" i="3"/>
  <c r="N185" i="2" s="1"/>
  <c r="AZ48" i="3"/>
  <c r="R49" i="2" s="1"/>
  <c r="AV3" i="3"/>
  <c r="N4" i="2" s="1"/>
  <c r="AZ175" i="3"/>
  <c r="R176" i="2" s="1"/>
  <c r="BA694" i="3"/>
  <c r="T695" i="2" s="1"/>
  <c r="AT713" i="3"/>
  <c r="L714" i="2" s="1"/>
  <c r="AZ162" i="3"/>
  <c r="R163" i="2" s="1"/>
  <c r="N687" i="2"/>
  <c r="AT189" i="3"/>
  <c r="L190" i="2" s="1"/>
  <c r="P765" i="2"/>
  <c r="AX221" i="3"/>
  <c r="P222" i="2" s="1"/>
  <c r="BA421" i="3"/>
  <c r="AV520" i="3"/>
  <c r="N521" i="2" s="1"/>
  <c r="P690" i="2"/>
  <c r="AW547" i="3"/>
  <c r="O548" i="2" s="1"/>
  <c r="AU123" i="3"/>
  <c r="M124" i="2" s="1"/>
  <c r="AT277" i="3"/>
  <c r="L278" i="2" s="1"/>
  <c r="AZ222" i="3"/>
  <c r="R223" i="2" s="1"/>
  <c r="AW178" i="3"/>
  <c r="O179" i="2" s="1"/>
  <c r="AU243" i="3"/>
  <c r="M244" i="2" s="1"/>
  <c r="BA536" i="3"/>
  <c r="T537" i="2" s="1"/>
  <c r="O667" i="2"/>
  <c r="BB701" i="3"/>
  <c r="AU590" i="3"/>
  <c r="M591" i="2" s="1"/>
  <c r="AX718" i="3"/>
  <c r="P719" i="2" s="1"/>
  <c r="BB529" i="3"/>
  <c r="AU184" i="3"/>
  <c r="M185" i="2" s="1"/>
  <c r="AX48" i="3"/>
  <c r="P49" i="2" s="1"/>
  <c r="AW3" i="3"/>
  <c r="O4" i="2" s="1"/>
  <c r="BA175" i="3"/>
  <c r="AV694" i="3"/>
  <c r="N695" i="2" s="1"/>
  <c r="AW713" i="3"/>
  <c r="O714" i="2" s="1"/>
  <c r="AW162" i="3"/>
  <c r="O163" i="2" s="1"/>
  <c r="P687" i="2"/>
  <c r="BB189" i="3"/>
  <c r="T765" i="2"/>
  <c r="AW221" i="3"/>
  <c r="O222" i="2" s="1"/>
  <c r="AW421" i="3"/>
  <c r="O422" i="2" s="1"/>
  <c r="AZ40" i="3"/>
  <c r="R41" i="2" s="1"/>
  <c r="BB520" i="3"/>
  <c r="T521" i="2" s="1"/>
  <c r="AT476" i="3"/>
  <c r="L477" i="2" s="1"/>
  <c r="M690" i="2"/>
  <c r="AX520" i="3"/>
  <c r="P521" i="2" s="1"/>
  <c r="AV547" i="3"/>
  <c r="N548" i="2" s="1"/>
  <c r="AW123" i="3"/>
  <c r="O124" i="2" s="1"/>
  <c r="BB277" i="3"/>
  <c r="T278" i="2" s="1"/>
  <c r="BA222" i="3"/>
  <c r="AZ178" i="3"/>
  <c r="R179" i="2" s="1"/>
  <c r="BB178" i="3"/>
  <c r="AW258" i="3"/>
  <c r="O259" i="2" s="1"/>
  <c r="AX178" i="3"/>
  <c r="P179" i="2" s="1"/>
  <c r="AV536" i="3"/>
  <c r="N537" i="2" s="1"/>
  <c r="P667" i="2"/>
  <c r="AZ701" i="3"/>
  <c r="R702" i="2" s="1"/>
  <c r="AT590" i="3"/>
  <c r="L591" i="2" s="1"/>
  <c r="BA718" i="3"/>
  <c r="T719" i="2" s="1"/>
  <c r="BA529" i="3"/>
  <c r="AZ184" i="3"/>
  <c r="R185" i="2" s="1"/>
  <c r="AU3" i="3"/>
  <c r="M4" i="2" s="1"/>
  <c r="BB175" i="3"/>
  <c r="AW87" i="3"/>
  <c r="O88" i="2" s="1"/>
  <c r="AT694" i="3"/>
  <c r="L695" i="2" s="1"/>
  <c r="BA713" i="3"/>
  <c r="AT162" i="3"/>
  <c r="L163" i="2" s="1"/>
  <c r="T687" i="2"/>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N611" i="2"/>
  <c r="AZ589" i="3"/>
  <c r="R590" i="2" s="1"/>
  <c r="AU94" i="3"/>
  <c r="M95" i="2" s="1"/>
  <c r="BB418" i="3"/>
  <c r="AU516" i="3"/>
  <c r="M517" i="2" s="1"/>
  <c r="AU447" i="3"/>
  <c r="M448" i="2" s="1"/>
  <c r="AU223" i="3"/>
  <c r="M224" i="2" s="1"/>
  <c r="AZ406" i="3"/>
  <c r="R407" i="2" s="1"/>
  <c r="AV508" i="3"/>
  <c r="N509" i="2" s="1"/>
  <c r="AX428" i="3"/>
  <c r="P429" i="2" s="1"/>
  <c r="AW528" i="3"/>
  <c r="O529" i="2" s="1"/>
  <c r="AX224" i="3"/>
  <c r="P225" i="2" s="1"/>
  <c r="R611" i="2"/>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R644" i="2"/>
  <c r="AX202" i="3"/>
  <c r="P203" i="2" s="1"/>
  <c r="AW202" i="3"/>
  <c r="O203" i="2" s="1"/>
  <c r="BB290" i="3"/>
  <c r="BA290" i="3"/>
  <c r="AT52" i="3"/>
  <c r="L53" i="2" s="1"/>
  <c r="AV52" i="3"/>
  <c r="N53" i="2" s="1"/>
  <c r="AT308" i="3"/>
  <c r="L309" i="2" s="1"/>
  <c r="AW308" i="3"/>
  <c r="O309" i="2" s="1"/>
  <c r="AT173" i="3"/>
  <c r="L174" i="2" s="1"/>
  <c r="AU189" i="3"/>
  <c r="M190" i="2" s="1"/>
  <c r="BB202" i="3"/>
  <c r="T203" i="2" s="1"/>
  <c r="AV290" i="3"/>
  <c r="N291" i="2" s="1"/>
  <c r="AW52" i="3"/>
  <c r="O53" i="2" s="1"/>
  <c r="AV308" i="3"/>
  <c r="N309" i="2" s="1"/>
  <c r="AV173" i="3"/>
  <c r="N174" i="2" s="1"/>
  <c r="AX189" i="3"/>
  <c r="P190" i="2" s="1"/>
  <c r="AW326" i="3"/>
  <c r="O327" i="2" s="1"/>
  <c r="AV554" i="3"/>
  <c r="N555" i="2" s="1"/>
  <c r="P816" i="2"/>
  <c r="BB443" i="3"/>
  <c r="AT61" i="3"/>
  <c r="L62" i="2" s="1"/>
  <c r="BA61" i="3"/>
  <c r="O817" i="2"/>
  <c r="N817" i="2"/>
  <c r="O611" i="2"/>
  <c r="P611" i="2"/>
  <c r="AZ699" i="3"/>
  <c r="R700" i="2" s="1"/>
  <c r="AW699" i="3"/>
  <c r="O700" i="2" s="1"/>
  <c r="L787" i="2"/>
  <c r="R787" i="2"/>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P644" i="2"/>
  <c r="AW554" i="3"/>
  <c r="O555" i="2" s="1"/>
  <c r="BB554" i="3"/>
  <c r="AT443" i="3"/>
  <c r="L444" i="2" s="1"/>
  <c r="R816" i="2"/>
  <c r="BB507" i="3"/>
  <c r="AU443" i="3"/>
  <c r="M444" i="2" s="1"/>
  <c r="AW443" i="3"/>
  <c r="O444" i="2" s="1"/>
  <c r="AU61" i="3"/>
  <c r="M62" i="2" s="1"/>
  <c r="AW61" i="3"/>
  <c r="O62" i="2" s="1"/>
  <c r="AV61" i="3"/>
  <c r="N62" i="2" s="1"/>
  <c r="L611" i="2"/>
  <c r="P817" i="2"/>
  <c r="M817" i="2"/>
  <c r="AV699" i="3"/>
  <c r="N700" i="2" s="1"/>
  <c r="AU699" i="3"/>
  <c r="M700" i="2" s="1"/>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L644" i="2"/>
  <c r="AT532" i="3"/>
  <c r="L533" i="2" s="1"/>
  <c r="AX554" i="3"/>
  <c r="P555" i="2" s="1"/>
  <c r="BA554" i="3"/>
  <c r="T816" i="2"/>
  <c r="M816" i="2"/>
  <c r="AV443" i="3"/>
  <c r="N444" i="2" s="1"/>
  <c r="BB61" i="3"/>
  <c r="R817" i="2"/>
  <c r="AX699" i="3"/>
  <c r="P700" i="2" s="1"/>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P685" i="2"/>
  <c r="AU279" i="3"/>
  <c r="M280" i="2" s="1"/>
  <c r="L685" i="2"/>
  <c r="N685" i="2"/>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R676" i="2"/>
  <c r="L676" i="2"/>
  <c r="O676" i="2"/>
  <c r="M676" i="2"/>
  <c r="N676" i="2"/>
  <c r="P676" i="2"/>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P671" i="2"/>
  <c r="L671" i="2"/>
  <c r="M671" i="2"/>
  <c r="R671" i="2"/>
  <c r="O671" i="2"/>
  <c r="N671" i="2"/>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L645" i="2"/>
  <c r="M645" i="2"/>
  <c r="O645" i="2"/>
  <c r="P645" i="2"/>
  <c r="N645" i="2"/>
  <c r="R645" i="2"/>
  <c r="AT438" i="3"/>
  <c r="L439" i="2" s="1"/>
  <c r="BA438" i="3"/>
  <c r="BB438" i="3"/>
  <c r="AX438" i="3"/>
  <c r="P439" i="2" s="1"/>
  <c r="AV438" i="3"/>
  <c r="N439" i="2" s="1"/>
  <c r="AU438" i="3"/>
  <c r="M439" i="2" s="1"/>
  <c r="AZ438" i="3"/>
  <c r="R439" i="2" s="1"/>
  <c r="AW438" i="3"/>
  <c r="O439" i="2" s="1"/>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L624" i="2"/>
  <c r="M624" i="2"/>
  <c r="P624" i="2"/>
  <c r="R624" i="2"/>
  <c r="O624" i="2"/>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L679" i="2"/>
  <c r="R679" i="2"/>
  <c r="O679" i="2"/>
  <c r="N679" i="2"/>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L618" i="2"/>
  <c r="M618" i="2"/>
  <c r="N618" i="2"/>
  <c r="R618" i="2"/>
  <c r="O618" i="2"/>
  <c r="P618" i="2"/>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N608" i="2"/>
  <c r="O608" i="2"/>
  <c r="P608" i="2"/>
  <c r="R608" i="2"/>
  <c r="M608" i="2"/>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L651" i="2"/>
  <c r="N651" i="2"/>
  <c r="O651" i="2"/>
  <c r="M651" i="2"/>
  <c r="R651" i="2"/>
  <c r="P651" i="2"/>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O654" i="2"/>
  <c r="R654" i="2"/>
  <c r="N654" i="2"/>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L686" i="2"/>
  <c r="R686" i="2"/>
  <c r="O686" i="2"/>
  <c r="P686" i="2"/>
  <c r="M686" i="2"/>
  <c r="N686" i="2"/>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N646" i="2"/>
  <c r="P646" i="2"/>
  <c r="L646" i="2"/>
  <c r="R646" i="2"/>
  <c r="O646" i="2"/>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N606" i="2"/>
  <c r="L606" i="2"/>
  <c r="O606" i="2"/>
  <c r="P606" i="2"/>
  <c r="M606" i="2"/>
  <c r="R606" i="2"/>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O604" i="2"/>
  <c r="R604" i="2"/>
  <c r="N604" i="2"/>
  <c r="M604" i="2"/>
  <c r="P604" i="2"/>
  <c r="L604" i="2"/>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B446" i="3"/>
  <c r="M679" i="2"/>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L659" i="2"/>
  <c r="O659" i="2"/>
  <c r="T659" i="2"/>
  <c r="R659" i="2"/>
  <c r="N659" i="2"/>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N622" i="2"/>
  <c r="M622" i="2"/>
  <c r="R622" i="2"/>
  <c r="O622" i="2"/>
  <c r="P622" i="2"/>
  <c r="L622" i="2"/>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N664" i="2"/>
  <c r="L664" i="2"/>
  <c r="P664" i="2"/>
  <c r="R664" i="2"/>
  <c r="M664" i="2"/>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O661" i="2"/>
  <c r="R661" i="2"/>
  <c r="N661" i="2"/>
  <c r="L661" i="2"/>
  <c r="P661" i="2"/>
  <c r="M661" i="2"/>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R665" i="2"/>
  <c r="N665" i="2"/>
  <c r="O665" i="2"/>
  <c r="P665" i="2"/>
  <c r="M665" i="2"/>
  <c r="L665" i="2"/>
  <c r="AW693" i="3"/>
  <c r="O694" i="2" s="1"/>
  <c r="AU693" i="3"/>
  <c r="M694" i="2" s="1"/>
  <c r="AV693" i="3"/>
  <c r="N694" i="2" s="1"/>
  <c r="AZ693" i="3"/>
  <c r="R694" i="2" s="1"/>
  <c r="AT693" i="3"/>
  <c r="L694" i="2" s="1"/>
  <c r="BA693" i="3"/>
  <c r="AX693" i="3"/>
  <c r="P694" i="2" s="1"/>
  <c r="BB693" i="3"/>
  <c r="N649" i="2"/>
  <c r="O649" i="2"/>
  <c r="M649" i="2"/>
  <c r="R649" i="2"/>
  <c r="L649" i="2"/>
  <c r="P649" i="2"/>
  <c r="N962" i="2"/>
  <c r="R962" i="2"/>
  <c r="O962" i="2"/>
  <c r="T962" i="2"/>
  <c r="M962" i="2"/>
  <c r="L962" i="2"/>
  <c r="P962" i="2"/>
  <c r="AT1021" i="3"/>
  <c r="AV1021" i="3"/>
  <c r="AU1021" i="3"/>
  <c r="AZ1021" i="3"/>
  <c r="BB1021" i="3"/>
  <c r="AW1021" i="3"/>
  <c r="AX1021" i="3"/>
  <c r="O613" i="2"/>
  <c r="R613" i="2"/>
  <c r="N613" i="2"/>
  <c r="P613" i="2"/>
  <c r="M613" i="2"/>
  <c r="L613" i="2"/>
  <c r="AT19" i="3"/>
  <c r="L20" i="2" s="1"/>
  <c r="BA19" i="3"/>
  <c r="AX19" i="3"/>
  <c r="P20" i="2" s="1"/>
  <c r="AW19" i="3"/>
  <c r="O20" i="2" s="1"/>
  <c r="BB19" i="3"/>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R670" i="2"/>
  <c r="N670" i="2"/>
  <c r="M670" i="2"/>
  <c r="O670" i="2"/>
  <c r="L670" i="2"/>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T65" i="2" s="1"/>
  <c r="AZ303" i="3"/>
  <c r="R304" i="2" s="1"/>
  <c r="BA1985" i="3"/>
  <c r="M659" i="2"/>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P679" i="2"/>
  <c r="N624" i="2"/>
  <c r="N810" i="2"/>
  <c r="AV19" i="3"/>
  <c r="N20" i="2" s="1"/>
  <c r="O875" i="2"/>
  <c r="AW580" i="3"/>
  <c r="O581" i="2" s="1"/>
  <c r="AX2001" i="3"/>
  <c r="P789" i="2"/>
  <c r="AV1146" i="3"/>
  <c r="AW29" i="3"/>
  <c r="O30" i="2" s="1"/>
  <c r="AZ196" i="3"/>
  <c r="R197" i="2" s="1"/>
  <c r="AT113" i="3"/>
  <c r="L114" i="2" s="1"/>
  <c r="R685" i="2"/>
  <c r="T685" i="2"/>
  <c r="M685" i="2"/>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AT706" i="3"/>
  <c r="L707" i="2" s="1"/>
  <c r="AW706" i="3"/>
  <c r="O707" i="2" s="1"/>
  <c r="L823" i="2"/>
  <c r="M823" i="2"/>
  <c r="N680" i="2"/>
  <c r="BB461" i="3"/>
  <c r="BA461" i="3"/>
  <c r="T957" i="2"/>
  <c r="M957" i="2"/>
  <c r="AW38" i="3"/>
  <c r="O39" i="2" s="1"/>
  <c r="AX38" i="3"/>
  <c r="P39" i="2" s="1"/>
  <c r="R766" i="2"/>
  <c r="T766" i="2"/>
  <c r="M644" i="2"/>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L612" i="2"/>
  <c r="AT289" i="3"/>
  <c r="L290" i="2" s="1"/>
  <c r="N899" i="2"/>
  <c r="U899" i="2" s="1"/>
  <c r="AZ276" i="3"/>
  <c r="R277" i="2" s="1"/>
  <c r="AU108" i="3"/>
  <c r="M109" i="2" s="1"/>
  <c r="AZ137" i="3"/>
  <c r="R138" i="2" s="1"/>
  <c r="AT165" i="3"/>
  <c r="L166" i="2" s="1"/>
  <c r="BB312" i="3"/>
  <c r="T313" i="2" s="1"/>
  <c r="AV164" i="3"/>
  <c r="N165" i="2" s="1"/>
  <c r="R770" i="2"/>
  <c r="AT214" i="3"/>
  <c r="L215" i="2" s="1"/>
  <c r="BB706" i="3"/>
  <c r="T707" i="2" s="1"/>
  <c r="P823" i="2"/>
  <c r="L680" i="2"/>
  <c r="AW461" i="3"/>
  <c r="O462" i="2" s="1"/>
  <c r="L957" i="2"/>
  <c r="BB38" i="3"/>
  <c r="T39" i="2" s="1"/>
  <c r="L766" i="2"/>
  <c r="N644" i="2"/>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R617" i="2"/>
  <c r="L617" i="2"/>
  <c r="O617" i="2"/>
  <c r="M617" i="2"/>
  <c r="BA73" i="3"/>
  <c r="AX73" i="3"/>
  <c r="P74" i="2" s="1"/>
  <c r="BB73" i="3"/>
  <c r="AT73" i="3"/>
  <c r="L74" i="2" s="1"/>
  <c r="AZ182" i="3"/>
  <c r="R183" i="2" s="1"/>
  <c r="AX182" i="3"/>
  <c r="P183" i="2" s="1"/>
  <c r="AU182" i="3"/>
  <c r="M183" i="2" s="1"/>
  <c r="AT182" i="3"/>
  <c r="L183" i="2" s="1"/>
  <c r="M634" i="2"/>
  <c r="L634" i="2"/>
  <c r="R634" i="2"/>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AX309" i="3"/>
  <c r="P310" i="2" s="1"/>
  <c r="AZ316" i="3"/>
  <c r="R317" i="2" s="1"/>
  <c r="BB369" i="3"/>
  <c r="T617" i="2"/>
  <c r="BB200" i="3"/>
  <c r="AV550" i="3"/>
  <c r="N551" i="2" s="1"/>
  <c r="AT46" i="3"/>
  <c r="L47" i="2" s="1"/>
  <c r="AV260" i="3"/>
  <c r="N261" i="2" s="1"/>
  <c r="AW104" i="3"/>
  <c r="O105" i="2" s="1"/>
  <c r="BA335" i="3"/>
  <c r="AZ73" i="3"/>
  <c r="R74" i="2" s="1"/>
  <c r="AU96" i="3"/>
  <c r="M97" i="2" s="1"/>
  <c r="AV96" i="3"/>
  <c r="N97" i="2" s="1"/>
  <c r="BB381" i="3"/>
  <c r="BA381" i="3"/>
  <c r="AT124" i="3"/>
  <c r="L125" i="2" s="1"/>
  <c r="AX124" i="3"/>
  <c r="P125" i="2" s="1"/>
  <c r="AT363" i="3"/>
  <c r="L364" i="2" s="1"/>
  <c r="BA363" i="3"/>
  <c r="L654" i="2"/>
  <c r="P654" i="2"/>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T414" i="2" s="1"/>
  <c r="AU413" i="3"/>
  <c r="M414" i="2" s="1"/>
  <c r="AV595" i="3"/>
  <c r="N596" i="2" s="1"/>
  <c r="AX595" i="3"/>
  <c r="P596" i="2" s="1"/>
  <c r="AW321" i="3"/>
  <c r="O322" i="2" s="1"/>
  <c r="BB321" i="3"/>
  <c r="T322" i="2" s="1"/>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N617" i="2"/>
  <c r="AT200" i="3"/>
  <c r="L201" i="2" s="1"/>
  <c r="BA550" i="3"/>
  <c r="BA46" i="3"/>
  <c r="T47" i="2" s="1"/>
  <c r="AX260" i="3"/>
  <c r="P261" i="2" s="1"/>
  <c r="AT104" i="3"/>
  <c r="L105" i="2" s="1"/>
  <c r="N634" i="2"/>
  <c r="AT335" i="3"/>
  <c r="L336" i="2" s="1"/>
  <c r="AV73" i="3"/>
  <c r="N74" i="2" s="1"/>
  <c r="AZ96" i="3"/>
  <c r="R97" i="2" s="1"/>
  <c r="AT381" i="3"/>
  <c r="L382" i="2" s="1"/>
  <c r="AZ124" i="3"/>
  <c r="R125" i="2" s="1"/>
  <c r="AW363" i="3"/>
  <c r="O364" i="2" s="1"/>
  <c r="M654" i="2"/>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P617" i="2"/>
  <c r="AW200" i="3"/>
  <c r="O201" i="2" s="1"/>
  <c r="BB550" i="3"/>
  <c r="AW46" i="3"/>
  <c r="O47" i="2" s="1"/>
  <c r="AW260" i="3"/>
  <c r="O261" i="2" s="1"/>
  <c r="BB104" i="3"/>
  <c r="P634" i="2"/>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M658" i="2"/>
  <c r="R658" i="2"/>
  <c r="P658" i="2"/>
  <c r="O658" i="2"/>
  <c r="L658" i="2"/>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N658" i="2"/>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M641" i="2"/>
  <c r="O641" i="2"/>
  <c r="P641" i="2"/>
  <c r="L641" i="2"/>
  <c r="N641" i="2"/>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P672" i="2"/>
  <c r="L672" i="2"/>
  <c r="R672" i="2"/>
  <c r="O672" i="2"/>
  <c r="N672" i="2"/>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M674" i="2"/>
  <c r="L674" i="2"/>
  <c r="R674" i="2"/>
  <c r="P674" i="2"/>
  <c r="N674" i="2"/>
  <c r="O674" i="2"/>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T658" i="2"/>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R641" i="2"/>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1114" i="3"/>
  <c r="BC1998" i="3"/>
  <c r="BC1857" i="3"/>
  <c r="BC1318" i="3"/>
  <c r="BC1127" i="3"/>
  <c r="BC588" i="3"/>
  <c r="BC122" i="3"/>
  <c r="BC32" i="3"/>
  <c r="BC394" i="3"/>
  <c r="BC712" i="3"/>
  <c r="BC401" i="3"/>
  <c r="BC538" i="3"/>
  <c r="BC1605" i="3"/>
  <c r="BC1467" i="3"/>
  <c r="BC1930" i="3"/>
  <c r="BC1006" i="3"/>
  <c r="BC417" i="3"/>
  <c r="BC1136" i="3"/>
  <c r="BC319" i="3"/>
  <c r="BC1671" i="3"/>
  <c r="BC1396" i="3"/>
  <c r="BC1013" i="3"/>
  <c r="BC1167" i="3"/>
  <c r="BC1831" i="3"/>
  <c r="BC1525" i="3"/>
  <c r="BC130" i="3"/>
  <c r="BC1178" i="3"/>
  <c r="BC7" i="3"/>
  <c r="BC57" i="3"/>
  <c r="BC714" i="3"/>
  <c r="BC493" i="3"/>
  <c r="BC86" i="3"/>
  <c r="BC274" i="3"/>
  <c r="BC28" i="3"/>
  <c r="BC473" i="3"/>
  <c r="BC323" i="3"/>
  <c r="BC700" i="3"/>
  <c r="BC84" i="3"/>
  <c r="BC112" i="3"/>
  <c r="BC209" i="3"/>
  <c r="BC39" i="3"/>
  <c r="BC427" i="3"/>
  <c r="BC1292" i="3"/>
  <c r="BC1104" i="3"/>
  <c r="BC1187" i="3"/>
  <c r="BC252" i="3"/>
  <c r="BC408" i="3"/>
  <c r="BC387" i="3"/>
  <c r="BC582" i="3"/>
  <c r="BC385" i="3"/>
  <c r="BC719" i="3"/>
  <c r="BC171" i="3"/>
  <c r="BC573" i="3"/>
  <c r="BC295" i="3"/>
  <c r="BC994" i="3"/>
  <c r="BC314" i="3"/>
  <c r="BC566" i="3"/>
  <c r="BC561" i="3"/>
  <c r="BC53" i="3"/>
  <c r="BC596" i="3"/>
  <c r="BC409" i="3"/>
  <c r="BC539" i="3"/>
  <c r="BC203" i="3"/>
  <c r="BC455" i="3"/>
  <c r="BC733" i="3"/>
  <c r="BC35" i="3"/>
  <c r="L987" i="2"/>
  <c r="BC575" i="3"/>
  <c r="BC77" i="3"/>
  <c r="BC333" i="3"/>
  <c r="BC229" i="3"/>
  <c r="BC494" i="3"/>
  <c r="BC563" i="3"/>
  <c r="BC107" i="3"/>
  <c r="BC396" i="3"/>
  <c r="BC183" i="3"/>
  <c r="BC267" i="3"/>
  <c r="BC207" i="3"/>
  <c r="BC326" i="3"/>
  <c r="BC186" i="3"/>
  <c r="BC250" i="3"/>
  <c r="BC716" i="3"/>
  <c r="BC729" i="3"/>
  <c r="BC725" i="3"/>
  <c r="BC74" i="3"/>
  <c r="BC709" i="3"/>
  <c r="BC558" i="3"/>
  <c r="BC256" i="3"/>
  <c r="BC519" i="3"/>
  <c r="BC236" i="3"/>
  <c r="BC88" i="3"/>
  <c r="BC102" i="3"/>
  <c r="BC270" i="3"/>
  <c r="BC1522" i="3"/>
  <c r="BC1704" i="3"/>
  <c r="BC1944" i="3"/>
  <c r="BC1542" i="3"/>
  <c r="BC1853" i="3"/>
  <c r="BC2178" i="3"/>
  <c r="BC1640" i="3"/>
  <c r="BC1102" i="3"/>
  <c r="BC1512" i="3"/>
  <c r="BC1149" i="3"/>
  <c r="BC974" i="3"/>
  <c r="BC114" i="3"/>
  <c r="BC511" i="3"/>
  <c r="BC464" i="3"/>
  <c r="BC62" i="3"/>
  <c r="BC126" i="3"/>
  <c r="BC1622" i="3"/>
  <c r="BC1904" i="3"/>
  <c r="BC1346" i="3"/>
  <c r="BC1811" i="3"/>
  <c r="BC1076" i="3"/>
  <c r="BC93" i="3"/>
  <c r="BC404" i="3"/>
  <c r="BC433" i="3"/>
  <c r="BC591" i="3"/>
  <c r="BC548" i="3"/>
  <c r="BC552" i="3"/>
  <c r="BC366" i="3"/>
  <c r="BC294" i="3"/>
  <c r="BC348" i="3"/>
  <c r="BC541" i="3"/>
  <c r="BC285" i="3"/>
  <c r="BC579" i="3"/>
  <c r="BC92" i="3"/>
  <c r="BC1024" i="3"/>
  <c r="BC56" i="3"/>
  <c r="BC20" i="3"/>
  <c r="BC132" i="3"/>
  <c r="BC499" i="3"/>
  <c r="BC380" i="3"/>
  <c r="BC2049" i="3"/>
  <c r="BC379" i="3"/>
  <c r="BC1504" i="3"/>
  <c r="BC1120" i="3"/>
  <c r="BC227" i="3"/>
  <c r="BC1192" i="3"/>
  <c r="BC296" i="3"/>
  <c r="BC711" i="3"/>
  <c r="BC2030" i="3"/>
  <c r="BC2028" i="3"/>
  <c r="BC1093" i="3"/>
  <c r="BC1668" i="3"/>
  <c r="BC2058" i="3"/>
  <c r="BC2119" i="3"/>
  <c r="BC1171" i="3"/>
  <c r="BC1189" i="3"/>
  <c r="BC237" i="3"/>
  <c r="BC414"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87" i="3"/>
  <c r="BC158" i="3"/>
  <c r="BC143" i="3"/>
  <c r="BC533" i="3"/>
  <c r="BC391" i="3"/>
  <c r="BC1317" i="3"/>
  <c r="BC1616" i="3"/>
  <c r="BC2179" i="3"/>
  <c r="BC1403" i="3"/>
  <c r="BC1273" i="3"/>
  <c r="BC1631" i="3"/>
  <c r="BC141" i="3"/>
  <c r="L990" i="2"/>
  <c r="BC305" i="3"/>
  <c r="BC696" i="3"/>
  <c r="L986" i="2"/>
  <c r="BC111" i="3"/>
  <c r="BC60" i="3"/>
  <c r="BC505" i="3"/>
  <c r="BC378" i="3"/>
  <c r="BC732" i="3"/>
  <c r="BC980" i="3"/>
  <c r="BC1950" i="3"/>
  <c r="BC1019" i="3"/>
  <c r="BC201" i="3"/>
  <c r="BC985" i="3"/>
  <c r="BC117" i="3"/>
  <c r="BC568" i="3"/>
  <c r="BC121" i="3"/>
  <c r="BC477" i="3"/>
  <c r="BC449" i="3"/>
  <c r="BC322" i="3"/>
  <c r="BC213" i="3"/>
  <c r="BC373" i="3"/>
  <c r="BC44" i="3"/>
  <c r="BC175" i="3"/>
  <c r="BC465" i="3"/>
  <c r="BC144" i="3"/>
  <c r="BC100" i="3"/>
  <c r="BC328" i="3"/>
  <c r="BC307" i="3"/>
  <c r="BC336"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490" i="3"/>
  <c r="BC131" i="3"/>
  <c r="BC320" i="3"/>
  <c r="BC710" i="3"/>
  <c r="BC459" i="3"/>
  <c r="BC330" i="3"/>
  <c r="BC500" i="3"/>
  <c r="BC1969" i="3"/>
  <c r="BC2047" i="3"/>
  <c r="BC1466" i="3"/>
  <c r="BC1578" i="3"/>
  <c r="BC266" i="3"/>
  <c r="BC280" i="3"/>
  <c r="BC578" i="3"/>
  <c r="BC1033" i="3"/>
  <c r="BC1782" i="3"/>
  <c r="BC1733" i="3"/>
  <c r="BC1144" i="3"/>
  <c r="BC1375" i="3"/>
  <c r="BC503" i="3"/>
  <c r="BC692"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217" i="3"/>
  <c r="BC128" i="3"/>
  <c r="BC2032" i="3"/>
  <c r="BC127" i="3"/>
  <c r="BC1133" i="3"/>
  <c r="BC1043" i="3"/>
  <c r="BC10" i="3"/>
  <c r="BC191" i="3"/>
  <c r="BC522" i="3"/>
  <c r="BC341" i="3"/>
  <c r="BC495" i="3"/>
  <c r="BC24" i="3"/>
  <c r="BC5" i="3"/>
  <c r="BC284" i="3"/>
  <c r="BC282" i="3"/>
  <c r="BC115" i="3"/>
  <c r="T990" i="2"/>
  <c r="BC415" i="3"/>
  <c r="BC6" i="3"/>
  <c r="BC390" i="3"/>
  <c r="BC55" i="3"/>
  <c r="BC544" i="3"/>
  <c r="BC731" i="3"/>
  <c r="BC2061" i="3"/>
  <c r="BC557" i="3"/>
  <c r="BC313" i="3"/>
  <c r="BC99" i="3"/>
  <c r="BC534" i="3"/>
  <c r="BC218" i="3"/>
  <c r="BC152" i="3"/>
  <c r="BC1978" i="3"/>
  <c r="BC34" i="3"/>
  <c r="BC230" i="3"/>
  <c r="BC2" i="3"/>
  <c r="BC76" i="3"/>
  <c r="BC562" i="3"/>
  <c r="BC327" i="3"/>
  <c r="BC735"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454" i="3"/>
  <c r="BC1972" i="3"/>
  <c r="BC1415" i="3"/>
  <c r="BC259" i="3"/>
  <c r="BC1410" i="3"/>
  <c r="BC116" i="3"/>
  <c r="BC1781" i="3"/>
  <c r="BC2040" i="3"/>
  <c r="BC325" i="3"/>
  <c r="BC430" i="3"/>
  <c r="BC342" i="3"/>
  <c r="BC4" i="3"/>
  <c r="BC1291" i="3"/>
  <c r="BC1780" i="3"/>
  <c r="BC1482" i="3"/>
  <c r="BC564" i="3"/>
  <c r="BC315" i="3"/>
  <c r="BC2176" i="3"/>
  <c r="BC1322" i="3"/>
  <c r="BC356" i="3"/>
  <c r="BC1285" i="3"/>
  <c r="BC2016" i="3"/>
  <c r="BC1009" i="3"/>
  <c r="BC123" i="3"/>
  <c r="BC42" i="3"/>
  <c r="BC1680" i="3"/>
  <c r="BC1293" i="3"/>
  <c r="BC2018" i="3"/>
  <c r="BC462" i="3"/>
  <c r="BC698" i="3"/>
  <c r="BC565" i="3"/>
  <c r="BC245" i="3"/>
  <c r="BC451" i="3"/>
  <c r="BC728" i="3"/>
  <c r="BC581" i="3"/>
  <c r="F21" i="1"/>
  <c r="BC530" i="3"/>
  <c r="BC157" i="3"/>
  <c r="BC705" i="3"/>
  <c r="BC359" i="3"/>
  <c r="BC65" i="3"/>
  <c r="BC1028" i="3"/>
  <c r="BC2050" i="3"/>
  <c r="BC1103" i="3"/>
  <c r="BC970" i="3"/>
  <c r="BC232" i="3"/>
  <c r="BC524" i="3"/>
  <c r="BC572" i="3"/>
  <c r="BC155" i="3"/>
  <c r="BC1049" i="3"/>
  <c r="BC405" i="3"/>
  <c r="BC192" i="3"/>
  <c r="BC80" i="3"/>
  <c r="BC331" i="3"/>
  <c r="BC105" i="3"/>
  <c r="BC388" i="3"/>
  <c r="BC1661" i="3"/>
  <c r="BC988" i="3"/>
  <c r="BC1075" i="3"/>
  <c r="BC1034" i="3"/>
  <c r="BC1242" i="3"/>
  <c r="BC1844" i="3"/>
  <c r="BC452" i="3"/>
  <c r="BC1140" i="3"/>
  <c r="BC216" i="3"/>
  <c r="BC255" i="3"/>
  <c r="BC463" i="3"/>
  <c r="BC1151" i="3"/>
  <c r="BC2017" i="3"/>
  <c r="BC1613" i="3"/>
  <c r="BC1125" i="3"/>
  <c r="BC1051" i="3"/>
  <c r="BC1170" i="3"/>
  <c r="BC135" i="3"/>
  <c r="BC377" i="3"/>
  <c r="BC21" i="3"/>
  <c r="BC723" i="3"/>
  <c r="BC297" i="3"/>
  <c r="BC423" i="3"/>
  <c r="BC85" i="3"/>
  <c r="BC392" i="3"/>
  <c r="BC324" i="3"/>
  <c r="BC70" i="3"/>
  <c r="BC78" i="3"/>
  <c r="BC109" i="3"/>
  <c r="BC487" i="3"/>
  <c r="BC726" i="3"/>
  <c r="BC50" i="3"/>
  <c r="BC967" i="3"/>
  <c r="BC15" i="3"/>
  <c r="BC69" i="3"/>
  <c r="BC350" i="3"/>
  <c r="BC83" i="3"/>
  <c r="BC159" i="3"/>
  <c r="BC176" i="3"/>
  <c r="BC345" i="3"/>
  <c r="BC43" i="3"/>
  <c r="BC1992" i="3"/>
  <c r="BC1906" i="3"/>
  <c r="U656" i="2" l="1"/>
  <c r="U513" i="2"/>
  <c r="U620" i="2"/>
  <c r="T501" i="2"/>
  <c r="U501" i="2" s="1"/>
  <c r="T129" i="2"/>
  <c r="U129" i="2" s="1"/>
  <c r="T662" i="2"/>
  <c r="U662" i="2" s="1"/>
  <c r="U153" i="2"/>
  <c r="T230" i="2"/>
  <c r="U230" i="2" s="1"/>
  <c r="T264" i="2"/>
  <c r="U264" i="2" s="1"/>
  <c r="U111" i="2"/>
  <c r="U681" i="2"/>
  <c r="U631" i="2"/>
  <c r="T258" i="2"/>
  <c r="U258" i="2" s="1"/>
  <c r="T570" i="2"/>
  <c r="U570" i="2" s="1"/>
  <c r="T179" i="2"/>
  <c r="U179" i="2" s="1"/>
  <c r="T88" i="2"/>
  <c r="U88" i="2" s="1"/>
  <c r="T240" i="2"/>
  <c r="U240" i="2" s="1"/>
  <c r="U145" i="2"/>
  <c r="U471" i="2"/>
  <c r="T241" i="2"/>
  <c r="U241" i="2" s="1"/>
  <c r="T266" i="2"/>
  <c r="U266" i="2" s="1"/>
  <c r="U242" i="2"/>
  <c r="T104" i="2"/>
  <c r="U104" i="2" s="1"/>
  <c r="T412" i="2"/>
  <c r="T76" i="2"/>
  <c r="U76" i="2" s="1"/>
  <c r="U39" i="2"/>
  <c r="T125" i="2"/>
  <c r="U125" i="2" s="1"/>
  <c r="T167" i="2"/>
  <c r="U167" i="2" s="1"/>
  <c r="U66" i="2"/>
  <c r="T92" i="2"/>
  <c r="U92" i="2" s="1"/>
  <c r="T330" i="2"/>
  <c r="U330" i="2" s="1"/>
  <c r="T166" i="2"/>
  <c r="U166" i="2" s="1"/>
  <c r="T307" i="2"/>
  <c r="U307" i="2" s="1"/>
  <c r="T213" i="2"/>
  <c r="U213" i="2" s="1"/>
  <c r="T665" i="2"/>
  <c r="U665" i="2" s="1"/>
  <c r="U110" i="2"/>
  <c r="T437" i="2"/>
  <c r="U437" i="2" s="1"/>
  <c r="U142" i="2"/>
  <c r="T287" i="2"/>
  <c r="U287" i="2" s="1"/>
  <c r="T661" i="2"/>
  <c r="U661" i="2" s="1"/>
  <c r="T141" i="2"/>
  <c r="U141" i="2" s="1"/>
  <c r="T102" i="2"/>
  <c r="U102" i="2" s="1"/>
  <c r="T728" i="2"/>
  <c r="U728" i="2" s="1"/>
  <c r="T606" i="2"/>
  <c r="U606" i="2" s="1"/>
  <c r="T608" i="2"/>
  <c r="U608" i="2" s="1"/>
  <c r="T387" i="2"/>
  <c r="U387" i="2" s="1"/>
  <c r="T603" i="2"/>
  <c r="U603" i="2" s="1"/>
  <c r="T53" i="2"/>
  <c r="U53" i="2" s="1"/>
  <c r="T393" i="2"/>
  <c r="U393" i="2" s="1"/>
  <c r="T165" i="2"/>
  <c r="U165" i="2" s="1"/>
  <c r="T345" i="2"/>
  <c r="U345" i="2" s="1"/>
  <c r="T429" i="2"/>
  <c r="U429" i="2" s="1"/>
  <c r="T291" i="2"/>
  <c r="U291" i="2" s="1"/>
  <c r="T538" i="2"/>
  <c r="U538" i="2" s="1"/>
  <c r="T530" i="2"/>
  <c r="U530" i="2" s="1"/>
  <c r="T527" i="2"/>
  <c r="U527" i="2" s="1"/>
  <c r="T189" i="2"/>
  <c r="U189" i="2" s="1"/>
  <c r="T327" i="2"/>
  <c r="U327" i="2" s="1"/>
  <c r="U564" i="2"/>
  <c r="U233" i="2"/>
  <c r="T50" i="2"/>
  <c r="U50" i="2" s="1"/>
  <c r="T543" i="2"/>
  <c r="U543" i="2" s="1"/>
  <c r="T91" i="2"/>
  <c r="U91" i="2" s="1"/>
  <c r="T28" i="2"/>
  <c r="U28" i="2" s="1"/>
  <c r="T704" i="2"/>
  <c r="U704" i="2" s="1"/>
  <c r="T413" i="2"/>
  <c r="U413" i="2" s="1"/>
  <c r="T62" i="2"/>
  <c r="U62" i="2" s="1"/>
  <c r="U361" i="2"/>
  <c r="T27" i="2"/>
  <c r="U27" i="2" s="1"/>
  <c r="T120" i="2"/>
  <c r="U120" i="2" s="1"/>
  <c r="T561" i="2"/>
  <c r="U561" i="2" s="1"/>
  <c r="T146" i="2"/>
  <c r="U146" i="2" s="1"/>
  <c r="T633" i="2"/>
  <c r="T60" i="2"/>
  <c r="U60" i="2" s="1"/>
  <c r="T443" i="2"/>
  <c r="U443" i="2" s="1"/>
  <c r="T187" i="2"/>
  <c r="U187" i="2" s="1"/>
  <c r="T208" i="2"/>
  <c r="U208" i="2" s="1"/>
  <c r="U417" i="2"/>
  <c r="T439" i="2"/>
  <c r="U439" i="2" s="1"/>
  <c r="T98" i="2"/>
  <c r="U98" i="2" s="1"/>
  <c r="T571" i="2"/>
  <c r="U571" i="2" s="1"/>
  <c r="T489" i="2"/>
  <c r="U489" i="2" s="1"/>
  <c r="T105" i="2"/>
  <c r="U105" i="2" s="1"/>
  <c r="U719" i="2"/>
  <c r="T483" i="2"/>
  <c r="U483" i="2" s="1"/>
  <c r="T551" i="2"/>
  <c r="U551" i="2" s="1"/>
  <c r="T303" i="2"/>
  <c r="U303" i="2" s="1"/>
  <c r="T618" i="2"/>
  <c r="U618" i="2" s="1"/>
  <c r="T557" i="2"/>
  <c r="U557" i="2" s="1"/>
  <c r="T185" i="2"/>
  <c r="U185" i="2" s="1"/>
  <c r="T201" i="2"/>
  <c r="U201" i="2" s="1"/>
  <c r="T356" i="2"/>
  <c r="U356" i="2" s="1"/>
  <c r="T292" i="2"/>
  <c r="U292" i="2" s="1"/>
  <c r="T546" i="2"/>
  <c r="U546" i="2" s="1"/>
  <c r="T490" i="2"/>
  <c r="U490" i="2" s="1"/>
  <c r="U477" i="2"/>
  <c r="U633" i="2"/>
  <c r="T726" i="2"/>
  <c r="U726" i="2" s="1"/>
  <c r="T710" i="2"/>
  <c r="U710" i="2" s="1"/>
  <c r="T683" i="2"/>
  <c r="U683" i="2" s="1"/>
  <c r="T93" i="2"/>
  <c r="U93" i="2" s="1"/>
  <c r="T674" i="2"/>
  <c r="U674" i="2" s="1"/>
  <c r="T511" i="2"/>
  <c r="U511" i="2" s="1"/>
  <c r="T273" i="2"/>
  <c r="U273" i="2" s="1"/>
  <c r="T48" i="2"/>
  <c r="U48" i="2" s="1"/>
  <c r="T420" i="2"/>
  <c r="U420" i="2" s="1"/>
  <c r="T254" i="2"/>
  <c r="U254" i="2" s="1"/>
  <c r="T249" i="2"/>
  <c r="U249" i="2" s="1"/>
  <c r="T276" i="2"/>
  <c r="U276" i="2" s="1"/>
  <c r="T550" i="2"/>
  <c r="U550" i="2" s="1"/>
  <c r="T363" i="2"/>
  <c r="U363" i="2" s="1"/>
  <c r="T197" i="2"/>
  <c r="U197" i="2" s="1"/>
  <c r="T725" i="2"/>
  <c r="U725" i="2" s="1"/>
  <c r="T577" i="2"/>
  <c r="U577" i="2" s="1"/>
  <c r="T594" i="2"/>
  <c r="U594" i="2" s="1"/>
  <c r="T191" i="2"/>
  <c r="U191" i="2" s="1"/>
  <c r="T82" i="2"/>
  <c r="U82" i="2" s="1"/>
  <c r="T486" i="2"/>
  <c r="U486" i="2" s="1"/>
  <c r="T317" i="2"/>
  <c r="U317" i="2" s="1"/>
  <c r="U503" i="2"/>
  <c r="U236" i="2"/>
  <c r="U575" i="2"/>
  <c r="U707" i="2"/>
  <c r="U150" i="2"/>
  <c r="T99" i="2"/>
  <c r="U99" i="2" s="1"/>
  <c r="T404" i="2"/>
  <c r="U404" i="2" s="1"/>
  <c r="T114" i="2"/>
  <c r="U114" i="2" s="1"/>
  <c r="T692" i="2"/>
  <c r="U692" i="2" s="1"/>
  <c r="T696" i="2"/>
  <c r="U696" i="2" s="1"/>
  <c r="T373" i="2"/>
  <c r="U373" i="2" s="1"/>
  <c r="T441" i="2"/>
  <c r="U441" i="2" s="1"/>
  <c r="T703" i="2"/>
  <c r="U703" i="2" s="1"/>
  <c r="T611" i="2"/>
  <c r="U611" i="2" s="1"/>
  <c r="T234" i="2"/>
  <c r="U234" i="2" s="1"/>
  <c r="T587" i="2"/>
  <c r="U587" i="2" s="1"/>
  <c r="T547" i="2"/>
  <c r="U547" i="2" s="1"/>
  <c r="T176" i="2"/>
  <c r="U176" i="2" s="1"/>
  <c r="T523" i="2"/>
  <c r="U523" i="2" s="1"/>
  <c r="T89" i="2"/>
  <c r="U89" i="2" s="1"/>
  <c r="U967" i="2"/>
  <c r="T229" i="2"/>
  <c r="U229" i="2" s="1"/>
  <c r="T74" i="2"/>
  <c r="U74" i="2" s="1"/>
  <c r="T52" i="2"/>
  <c r="U52" i="2" s="1"/>
  <c r="T195" i="2"/>
  <c r="U195" i="2" s="1"/>
  <c r="T528" i="2"/>
  <c r="U528" i="2" s="1"/>
  <c r="U215" i="2"/>
  <c r="T718" i="2"/>
  <c r="U718" i="2" s="1"/>
  <c r="T359" i="2"/>
  <c r="U359" i="2" s="1"/>
  <c r="T14" i="2"/>
  <c r="U14" i="2" s="1"/>
  <c r="T245" i="2"/>
  <c r="U245" i="2" s="1"/>
  <c r="T485" i="2"/>
  <c r="U485" i="2" s="1"/>
  <c r="U403" i="2"/>
  <c r="T672" i="2"/>
  <c r="U672" i="2" s="1"/>
  <c r="T328" i="2"/>
  <c r="U328" i="2" s="1"/>
  <c r="U706" i="2"/>
  <c r="T634" i="2"/>
  <c r="U634" i="2" s="1"/>
  <c r="T17" i="2"/>
  <c r="T493" i="2"/>
  <c r="U493" i="2" s="1"/>
  <c r="T385" i="2"/>
  <c r="U385" i="2" s="1"/>
  <c r="T544" i="2"/>
  <c r="U544" i="2" s="1"/>
  <c r="T654" i="2"/>
  <c r="U654" i="2" s="1"/>
  <c r="T651" i="2"/>
  <c r="U651" i="2" s="1"/>
  <c r="T134" i="2"/>
  <c r="U134" i="2" s="1"/>
  <c r="T341" i="2"/>
  <c r="U341" i="2" s="1"/>
  <c r="T590" i="2"/>
  <c r="U590" i="2" s="1"/>
  <c r="T480" i="2"/>
  <c r="U480" i="2" s="1"/>
  <c r="U368" i="2"/>
  <c r="T138" i="2"/>
  <c r="U138" i="2" s="1"/>
  <c r="U521" i="2"/>
  <c r="T475" i="2"/>
  <c r="U475" i="2" s="1"/>
  <c r="T598" i="2"/>
  <c r="U598" i="2" s="1"/>
  <c r="T722" i="2"/>
  <c r="U722" i="2" s="1"/>
  <c r="U124" i="2"/>
  <c r="T432" i="2"/>
  <c r="U432" i="2" s="1"/>
  <c r="T622" i="2"/>
  <c r="U622" i="2" s="1"/>
  <c r="U690" i="2"/>
  <c r="U592" i="2"/>
  <c r="U500" i="2"/>
  <c r="T552" i="2"/>
  <c r="U552" i="2" s="1"/>
  <c r="U348" i="2"/>
  <c r="T735" i="2"/>
  <c r="U735" i="2" s="1"/>
  <c r="T155" i="2"/>
  <c r="U155" i="2" s="1"/>
  <c r="T186" i="2"/>
  <c r="U186" i="2" s="1"/>
  <c r="T624" i="2"/>
  <c r="U624" i="2" s="1"/>
  <c r="T497" i="2"/>
  <c r="U497" i="2" s="1"/>
  <c r="T484" i="2"/>
  <c r="U484" i="2" s="1"/>
  <c r="U38" i="2"/>
  <c r="T386" i="2"/>
  <c r="U386" i="2" s="1"/>
  <c r="T272" i="2"/>
  <c r="U272" i="2" s="1"/>
  <c r="T584" i="2"/>
  <c r="U584" i="2" s="1"/>
  <c r="T121" i="2"/>
  <c r="U121" i="2" s="1"/>
  <c r="T290" i="2"/>
  <c r="U290" i="2" s="1"/>
  <c r="U537" i="2"/>
  <c r="T723" i="2"/>
  <c r="U723" i="2" s="1"/>
  <c r="T19" i="2"/>
  <c r="U19" i="2" s="1"/>
  <c r="T408" i="2"/>
  <c r="U408" i="2" s="1"/>
  <c r="U80" i="2"/>
  <c r="U541" i="2"/>
  <c r="U344" i="2"/>
  <c r="T169" i="2"/>
  <c r="U169" i="2" s="1"/>
  <c r="U734" i="2"/>
  <c r="U481" i="2"/>
  <c r="U181" i="2"/>
  <c r="T676" i="2"/>
  <c r="U676" i="2" s="1"/>
  <c r="T419" i="2"/>
  <c r="U419" i="2" s="1"/>
  <c r="T96" i="2"/>
  <c r="U96" i="2" s="1"/>
  <c r="U72" i="2"/>
  <c r="T667" i="2"/>
  <c r="U667" i="2" s="1"/>
  <c r="T600" i="2"/>
  <c r="U600" i="2" s="1"/>
  <c r="U496" i="2"/>
  <c r="T70" i="2"/>
  <c r="U70" i="2" s="1"/>
  <c r="U578" i="2"/>
  <c r="T526" i="2"/>
  <c r="U526" i="2" s="1"/>
  <c r="T259" i="2"/>
  <c r="U259" i="2" s="1"/>
  <c r="U452" i="2"/>
  <c r="U700" i="2"/>
  <c r="T55" i="2"/>
  <c r="U55" i="2" s="1"/>
  <c r="U168" i="2"/>
  <c r="U18" i="2"/>
  <c r="U306" i="2"/>
  <c r="T108" i="2"/>
  <c r="U108" i="2" s="1"/>
  <c r="U295" i="2"/>
  <c r="T128" i="2"/>
  <c r="U128" i="2" s="1"/>
  <c r="U203" i="2"/>
  <c r="T625" i="2"/>
  <c r="U625" i="2" s="1"/>
  <c r="T375" i="2"/>
  <c r="U375" i="2" s="1"/>
  <c r="U206" i="2"/>
  <c r="U352" i="2"/>
  <c r="T333" i="2"/>
  <c r="U333" i="2" s="1"/>
  <c r="T220" i="2"/>
  <c r="U220" i="2" s="1"/>
  <c r="T555" i="2"/>
  <c r="U555" i="2" s="1"/>
  <c r="T347" i="2"/>
  <c r="U347" i="2" s="1"/>
  <c r="U449" i="2"/>
  <c r="T200" i="2"/>
  <c r="U200" i="2" s="1"/>
  <c r="U313" i="2"/>
  <c r="U90" i="2"/>
  <c r="T251" i="2"/>
  <c r="U251" i="2" s="1"/>
  <c r="U280" i="2"/>
  <c r="U585" i="2"/>
  <c r="U26" i="2"/>
  <c r="U339" i="2"/>
  <c r="U366" i="2"/>
  <c r="U499" i="2"/>
  <c r="U84" i="2"/>
  <c r="T10" i="2"/>
  <c r="U10" i="2" s="1"/>
  <c r="U180" i="2"/>
  <c r="U617" i="2"/>
  <c r="U288" i="2"/>
  <c r="T462" i="2"/>
  <c r="U462" i="2" s="1"/>
  <c r="T459" i="2"/>
  <c r="U459" i="2" s="1"/>
  <c r="T250" i="2"/>
  <c r="U250" i="2" s="1"/>
  <c r="T338" i="2"/>
  <c r="U338" i="2" s="1"/>
  <c r="T302" i="2"/>
  <c r="U302" i="2" s="1"/>
  <c r="T30" i="2"/>
  <c r="U30" i="2" s="1"/>
  <c r="T516" i="2"/>
  <c r="U516" i="2" s="1"/>
  <c r="U65" i="2"/>
  <c r="U309" i="2"/>
  <c r="U126" i="2"/>
  <c r="T365" i="2"/>
  <c r="U365" i="2" s="1"/>
  <c r="U554" i="2"/>
  <c r="U109" i="2"/>
  <c r="U244" i="2"/>
  <c r="T591" i="2"/>
  <c r="U591" i="2" s="1"/>
  <c r="U159" i="2"/>
  <c r="T212" i="2"/>
  <c r="U212" i="2" s="1"/>
  <c r="U424" i="2"/>
  <c r="U358" i="2"/>
  <c r="U379" i="2"/>
  <c r="T409" i="2"/>
  <c r="U409" i="2" s="1"/>
  <c r="U262" i="2"/>
  <c r="T147" i="2"/>
  <c r="U147" i="2" s="1"/>
  <c r="U175" i="2"/>
  <c r="T470" i="2"/>
  <c r="U470" i="2" s="1"/>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T691" i="2"/>
  <c r="U691" i="2" s="1"/>
  <c r="T461" i="2"/>
  <c r="U461" i="2" s="1"/>
  <c r="T514" i="2"/>
  <c r="U514" i="2" s="1"/>
  <c r="T556" i="2"/>
  <c r="U556" i="2" s="1"/>
  <c r="T430" i="2"/>
  <c r="U430" i="2" s="1"/>
  <c r="T107" i="2"/>
  <c r="U107" i="2" s="1"/>
  <c r="T568" i="2"/>
  <c r="U568" i="2" s="1"/>
  <c r="T679" i="2"/>
  <c r="U679" i="2" s="1"/>
  <c r="T369" i="2"/>
  <c r="U369" i="2" s="1"/>
  <c r="T529" i="2"/>
  <c r="U529" i="2" s="1"/>
  <c r="T394" i="2"/>
  <c r="U394" i="2" s="1"/>
  <c r="U278" i="2"/>
  <c r="U687" i="2"/>
  <c r="U669" i="2"/>
  <c r="U675" i="2"/>
  <c r="U595" i="2"/>
  <c r="T680" i="2"/>
  <c r="U680" i="2" s="1"/>
  <c r="U626" i="2"/>
  <c r="U709" i="2"/>
  <c r="U15" i="2"/>
  <c r="U183" i="2"/>
  <c r="T708" i="2"/>
  <c r="U708" i="2" s="1"/>
  <c r="T694" i="2"/>
  <c r="U694" i="2" s="1"/>
  <c r="T137" i="2"/>
  <c r="U137" i="2" s="1"/>
  <c r="U34" i="2"/>
  <c r="T698" i="2"/>
  <c r="U698" i="2" s="1"/>
  <c r="T162" i="2"/>
  <c r="U162" i="2" s="1"/>
  <c r="T226" i="2"/>
  <c r="U226" i="2" s="1"/>
  <c r="T593" i="2"/>
  <c r="U593" i="2" s="1"/>
  <c r="T581" i="2"/>
  <c r="U581" i="2" s="1"/>
  <c r="T42" i="2"/>
  <c r="U42" i="2" s="1"/>
  <c r="T586" i="2"/>
  <c r="U586" i="2" s="1"/>
  <c r="T198" i="2"/>
  <c r="U198" i="2" s="1"/>
  <c r="T487" i="2"/>
  <c r="U487" i="2" s="1"/>
  <c r="U188" i="2"/>
  <c r="T13" i="2"/>
  <c r="U13" i="2" s="1"/>
  <c r="H20" i="1"/>
  <c r="M426" i="2"/>
  <c r="U371" i="2"/>
  <c r="T113" i="2"/>
  <c r="U113" i="2" s="1"/>
  <c r="U732" i="2"/>
  <c r="T24" i="2"/>
  <c r="U24" i="2" s="1"/>
  <c r="U298" i="2"/>
  <c r="T535" i="2"/>
  <c r="U535" i="2" s="1"/>
  <c r="T171" i="2"/>
  <c r="U171" i="2" s="1"/>
  <c r="T119" i="2"/>
  <c r="U119" i="2" s="1"/>
  <c r="T235" i="2"/>
  <c r="U235" i="2" s="1"/>
  <c r="T305" i="2"/>
  <c r="U305" i="2" s="1"/>
  <c r="U560" i="2"/>
  <c r="T157" i="2"/>
  <c r="U157" i="2" s="1"/>
  <c r="T670" i="2"/>
  <c r="U670" i="2" s="1"/>
  <c r="T20" i="2"/>
  <c r="U20" i="2" s="1"/>
  <c r="T731" i="2"/>
  <c r="U731" i="2" s="1"/>
  <c r="T289" i="2"/>
  <c r="U289" i="2" s="1"/>
  <c r="T451" i="2"/>
  <c r="U451" i="2" s="1"/>
  <c r="T671" i="2"/>
  <c r="U671" i="2" s="1"/>
  <c r="U685" i="2"/>
  <c r="U407" i="2"/>
  <c r="U216" i="2"/>
  <c r="T350" i="2"/>
  <c r="U350" i="2" s="1"/>
  <c r="U548" i="2"/>
  <c r="U222" i="2"/>
  <c r="T714" i="2"/>
  <c r="U714" i="2" s="1"/>
  <c r="T41" i="2"/>
  <c r="U41" i="2" s="1"/>
  <c r="U127" i="2"/>
  <c r="U498" i="2"/>
  <c r="U401" i="2"/>
  <c r="T730" i="2"/>
  <c r="U730" i="2" s="1"/>
  <c r="T464" i="2"/>
  <c r="U464" i="2" s="1"/>
  <c r="T612" i="2"/>
  <c r="U612" i="2" s="1"/>
  <c r="T5" i="2"/>
  <c r="U5" i="2" s="1"/>
  <c r="T650" i="2"/>
  <c r="U650" i="2" s="1"/>
  <c r="U21" i="2"/>
  <c r="T140" i="2"/>
  <c r="U140" i="2" s="1"/>
  <c r="T319" i="2"/>
  <c r="U319" i="2" s="1"/>
  <c r="T372" i="2"/>
  <c r="U372" i="2" s="1"/>
  <c r="T425" i="2"/>
  <c r="U425" i="2" s="1"/>
  <c r="T97" i="2"/>
  <c r="U97" i="2" s="1"/>
  <c r="T604" i="2"/>
  <c r="U604" i="2" s="1"/>
  <c r="U224" i="2"/>
  <c r="U517" i="2"/>
  <c r="T154" i="2"/>
  <c r="U154" i="2" s="1"/>
  <c r="U536" i="2"/>
  <c r="U479" i="2"/>
  <c r="U695" i="2"/>
  <c r="T436" i="2"/>
  <c r="U436" i="2" s="1"/>
  <c r="T467" i="2"/>
  <c r="U467" i="2" s="1"/>
  <c r="T533" i="2"/>
  <c r="U533" i="2" s="1"/>
  <c r="U658" i="2"/>
  <c r="U522" i="2"/>
  <c r="T396" i="2"/>
  <c r="U396" i="2" s="1"/>
  <c r="T596" i="2"/>
  <c r="U596" i="2" s="1"/>
  <c r="U414" i="2"/>
  <c r="T46" i="2"/>
  <c r="U46" i="2" s="1"/>
  <c r="T518" i="2"/>
  <c r="U518" i="2" s="1"/>
  <c r="T12" i="2"/>
  <c r="U12" i="2" s="1"/>
  <c r="U509" i="2"/>
  <c r="U384" i="2"/>
  <c r="J20" i="1"/>
  <c r="O426" i="2"/>
  <c r="T77" i="2"/>
  <c r="U77" i="2" s="1"/>
  <c r="U118" i="2"/>
  <c r="U705" i="2"/>
  <c r="U263" i="2"/>
  <c r="T422" i="2"/>
  <c r="U422" i="2" s="1"/>
  <c r="U630" i="2"/>
  <c r="T9" i="2"/>
  <c r="U9" i="2" s="1"/>
  <c r="U628" i="2"/>
  <c r="T37" i="2"/>
  <c r="U37" i="2" s="1"/>
  <c r="T508" i="2"/>
  <c r="U508" i="2" s="1"/>
  <c r="U149" i="2"/>
  <c r="T492" i="2"/>
  <c r="U492" i="2" s="1"/>
  <c r="U559" i="2"/>
  <c r="U11" i="2"/>
  <c r="U678" i="2"/>
  <c r="U343" i="2"/>
  <c r="T182" i="2"/>
  <c r="U182" i="2" s="1"/>
  <c r="U376" i="2"/>
  <c r="U310" i="2"/>
  <c r="U446" i="2"/>
  <c r="T199" i="2"/>
  <c r="U199" i="2" s="1"/>
  <c r="T664" i="2"/>
  <c r="U664" i="2" s="1"/>
  <c r="T274" i="2"/>
  <c r="U274" i="2" s="1"/>
  <c r="T686" i="2"/>
  <c r="U686" i="2" s="1"/>
  <c r="U716" i="2"/>
  <c r="T353" i="2"/>
  <c r="U353" i="2" s="1"/>
  <c r="T227" i="2"/>
  <c r="U227" i="2" s="1"/>
  <c r="T510" i="2"/>
  <c r="U510" i="2" s="1"/>
  <c r="U148" i="2"/>
  <c r="T644" i="2"/>
  <c r="U644" i="2" s="1"/>
  <c r="T448" i="2"/>
  <c r="U448" i="2" s="1"/>
  <c r="T469" i="2"/>
  <c r="U469" i="2" s="1"/>
  <c r="U269" i="2"/>
  <c r="U247" i="2"/>
  <c r="T252" i="2"/>
  <c r="U252" i="2" s="1"/>
  <c r="T190" i="2"/>
  <c r="U190" i="2" s="1"/>
  <c r="T702" i="2"/>
  <c r="U702" i="2" s="1"/>
  <c r="T223" i="2"/>
  <c r="U223" i="2" s="1"/>
  <c r="U238" i="2"/>
  <c r="T237" i="2"/>
  <c r="U237" i="2" s="1"/>
  <c r="T610" i="2"/>
  <c r="U610" i="2" s="1"/>
  <c r="U639" i="2"/>
  <c r="T605" i="2"/>
  <c r="U605" i="2" s="1"/>
  <c r="T426" i="2"/>
  <c r="U458" i="2"/>
  <c r="T64" i="2"/>
  <c r="U64" i="2" s="1"/>
  <c r="U17" i="2"/>
  <c r="U390" i="2"/>
  <c r="T507" i="2"/>
  <c r="U507" i="2" s="1"/>
  <c r="T721" i="2"/>
  <c r="U721" i="2" s="1"/>
  <c r="T505" i="2"/>
  <c r="U505" i="2" s="1"/>
  <c r="T645" i="2"/>
  <c r="U645" i="2" s="1"/>
  <c r="U225" i="2"/>
  <c r="U130" i="2"/>
  <c r="T421" i="2"/>
  <c r="U421" i="2" s="1"/>
  <c r="T400" i="2"/>
  <c r="U400" i="2" s="1"/>
  <c r="T433" i="2"/>
  <c r="U433" i="2" s="1"/>
  <c r="U4" i="2"/>
  <c r="U648" i="2"/>
  <c r="U253" i="2"/>
  <c r="U117" i="2"/>
  <c r="U653" i="2"/>
  <c r="U63" i="2"/>
  <c r="T135" i="2"/>
  <c r="U135" i="2" s="1"/>
  <c r="U59" i="2"/>
  <c r="T641" i="2"/>
  <c r="U641" i="2" s="1"/>
  <c r="T69" i="2"/>
  <c r="U69" i="2" s="1"/>
  <c r="U336" i="2"/>
  <c r="U47" i="2"/>
  <c r="U161" i="2"/>
  <c r="T173" i="2"/>
  <c r="U173" i="2" s="1"/>
  <c r="T312" i="2"/>
  <c r="U312" i="2" s="1"/>
  <c r="T472" i="2"/>
  <c r="U472" i="2" s="1"/>
  <c r="T473" i="2"/>
  <c r="U473" i="2" s="1"/>
  <c r="T255" i="2"/>
  <c r="U255" i="2" s="1"/>
  <c r="T482" i="2"/>
  <c r="U482" i="2" s="1"/>
  <c r="T447" i="2"/>
  <c r="U447" i="2" s="1"/>
  <c r="T646" i="2"/>
  <c r="U646" i="2" s="1"/>
  <c r="T355" i="2"/>
  <c r="U355" i="2" s="1"/>
  <c r="T318" i="2"/>
  <c r="U318" i="2" s="1"/>
  <c r="T152" i="2"/>
  <c r="U152" i="2" s="1"/>
  <c r="U468" i="2"/>
  <c r="T95" i="2"/>
  <c r="U95" i="2" s="1"/>
  <c r="T524" i="2"/>
  <c r="U524" i="2" s="1"/>
  <c r="U377" i="2"/>
  <c r="T151" i="2"/>
  <c r="U151" i="2" s="1"/>
  <c r="U163" i="2"/>
  <c r="T49" i="2"/>
  <c r="U49" i="2" s="1"/>
  <c r="U178" i="2"/>
  <c r="U504" i="2"/>
  <c r="U659" i="2"/>
  <c r="T435" i="2"/>
  <c r="U435" i="2" s="1"/>
  <c r="U174" i="2"/>
  <c r="U277" i="2"/>
  <c r="T31" i="2"/>
  <c r="U31" i="2" s="1"/>
  <c r="U354" i="2"/>
  <c r="U450" i="2"/>
  <c r="U553" i="2"/>
  <c r="U619" i="2"/>
  <c r="U332" i="2"/>
  <c r="U715" i="2"/>
  <c r="T83" i="2"/>
  <c r="U83" i="2" s="1"/>
  <c r="U519" i="2"/>
  <c r="U322" i="2"/>
  <c r="U232" i="2"/>
  <c r="U32" i="2"/>
  <c r="T438" i="2"/>
  <c r="U438" i="2" s="1"/>
  <c r="T67" i="2"/>
  <c r="U67" i="2" s="1"/>
  <c r="T282" i="2"/>
  <c r="U282" i="2" s="1"/>
  <c r="T221" i="2"/>
  <c r="U221" i="2" s="1"/>
  <c r="T364" i="2"/>
  <c r="U364" i="2" s="1"/>
  <c r="U304" i="2"/>
  <c r="T444" i="2"/>
  <c r="U444" i="2" s="1"/>
  <c r="T143" i="2"/>
  <c r="U143" i="2" s="1"/>
  <c r="U411" i="2"/>
  <c r="T476" i="2"/>
  <c r="U476" i="2" s="1"/>
  <c r="I20" i="1"/>
  <c r="N426" i="2"/>
  <c r="U545" i="2"/>
  <c r="U607" i="2"/>
  <c r="T219" i="2"/>
  <c r="U219" i="2" s="1"/>
  <c r="U285" i="2"/>
  <c r="U214" i="2"/>
  <c r="U260"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BC704" i="3"/>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400" i="3"/>
  <c r="U770" i="2"/>
  <c r="BC177" i="3"/>
  <c r="BC498" i="3"/>
  <c r="BC370" i="3"/>
  <c r="BC526" i="3"/>
  <c r="J22" i="1"/>
  <c r="BC184" i="3"/>
  <c r="BC221" i="3"/>
  <c r="BC343" i="3"/>
  <c r="U766" i="2"/>
  <c r="BC165" i="3"/>
  <c r="BC577" i="3"/>
  <c r="H22" i="1"/>
  <c r="J21" i="1"/>
  <c r="I21" i="1"/>
  <c r="H21" i="1"/>
  <c r="O21" i="1" s="1"/>
  <c r="F22" i="1"/>
  <c r="K22" i="1"/>
  <c r="BC540" i="3"/>
  <c r="BC306"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701" i="3"/>
  <c r="BC258" i="3"/>
  <c r="BC40" i="3"/>
  <c r="BC537" i="3"/>
  <c r="BC162" i="3"/>
  <c r="BC520" i="3"/>
  <c r="BC547" i="3"/>
  <c r="BC476" i="3"/>
  <c r="BC529" i="3"/>
  <c r="BC713" i="3"/>
  <c r="BC718" i="3"/>
  <c r="BC536" i="3"/>
  <c r="BC308" i="3"/>
  <c r="BC243" i="3"/>
  <c r="BC79" i="3"/>
  <c r="BC178" i="3"/>
  <c r="BC694"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2142" i="3"/>
  <c r="BC1115" i="3"/>
  <c r="BC1878" i="3"/>
  <c r="BC585" i="3"/>
  <c r="BC1426" i="3"/>
  <c r="BC2141" i="3"/>
  <c r="BC1556" i="3"/>
  <c r="BC508" i="3"/>
  <c r="BC516" i="3"/>
  <c r="BC447" i="3"/>
  <c r="BC523" i="3"/>
  <c r="BC1306" i="3"/>
  <c r="L985" i="2"/>
  <c r="BC436" i="3"/>
  <c r="BC560" i="3"/>
  <c r="BC981" i="3"/>
  <c r="BC699" i="3"/>
  <c r="BC233" i="3"/>
  <c r="BC528" i="3"/>
  <c r="BC224" i="3"/>
  <c r="BC721"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1113" i="3"/>
  <c r="BC1163" i="3"/>
  <c r="U1017" i="2"/>
  <c r="BC1796" i="3"/>
  <c r="BC1250" i="3"/>
  <c r="BC1310" i="3"/>
  <c r="BC1630" i="3"/>
  <c r="BC281" i="3"/>
  <c r="BC1678" i="3"/>
  <c r="BC137" i="3"/>
  <c r="BC1245" i="3"/>
  <c r="BC1219" i="3"/>
  <c r="BC1539" i="3"/>
  <c r="BC286" i="3"/>
  <c r="BC140" i="3"/>
  <c r="BC1597" i="3"/>
  <c r="BC2031" i="3"/>
  <c r="BC1222" i="3"/>
  <c r="BC1946" i="3"/>
  <c r="BC279" i="3"/>
  <c r="BC693"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703" i="3"/>
  <c r="BC287" i="3"/>
  <c r="BC706" i="3"/>
  <c r="BC707" i="3"/>
  <c r="BC169" i="3"/>
  <c r="BC472" i="3"/>
  <c r="BC403" i="3"/>
  <c r="BC569" i="3"/>
  <c r="BC154" i="3"/>
  <c r="BC354" i="3"/>
  <c r="BC440" i="3"/>
  <c r="BC196" i="3"/>
  <c r="BC226" i="3"/>
  <c r="BC724" i="3"/>
  <c r="BC509" i="3"/>
  <c r="BC303" i="3"/>
  <c r="BC244" i="3"/>
  <c r="BC208" i="3"/>
  <c r="BC172" i="3"/>
  <c r="BC311" i="3"/>
  <c r="BC19" i="3"/>
  <c r="BC371" i="3"/>
  <c r="BC198" i="3"/>
  <c r="BC298" i="3"/>
  <c r="BC358" i="3"/>
  <c r="BC734" i="3"/>
  <c r="BC27" i="3"/>
  <c r="BC194" i="3"/>
  <c r="BC720" i="3"/>
  <c r="BC301" i="3"/>
  <c r="BC29" i="3"/>
  <c r="BC275" i="3"/>
  <c r="BC97" i="3"/>
  <c r="BC515" i="3"/>
  <c r="BC412" i="3"/>
  <c r="BC106" i="3"/>
  <c r="BC362" i="3"/>
  <c r="BC317" i="3"/>
  <c r="BC41" i="3"/>
  <c r="BC489" i="3"/>
  <c r="BC219" i="3"/>
  <c r="BC555" i="3"/>
  <c r="BC438" i="3"/>
  <c r="BC164" i="3"/>
  <c r="BC352" i="3"/>
  <c r="BC419" i="3"/>
  <c r="BC471" i="3"/>
  <c r="BC690" i="3"/>
  <c r="BC695" i="3"/>
  <c r="BC549" i="3"/>
  <c r="BC545" i="3"/>
  <c r="BC38" i="3"/>
  <c r="BC149" i="3"/>
  <c r="BC119" i="3"/>
  <c r="BC691" i="3"/>
  <c r="BC583" i="3"/>
  <c r="BC458" i="3"/>
  <c r="BC66" i="3"/>
  <c r="BC36" i="3"/>
  <c r="BC543" i="3"/>
  <c r="BC239" i="3"/>
  <c r="BC288" i="3"/>
  <c r="BC384" i="3"/>
  <c r="BC355" i="3"/>
  <c r="BC527" i="3"/>
  <c r="BC429" i="3"/>
  <c r="BC715" i="3"/>
  <c r="BC450" i="3"/>
  <c r="BC386" i="3"/>
  <c r="BC474" i="3"/>
  <c r="BC13" i="3"/>
  <c r="BC702" i="3"/>
  <c r="BC340" i="3"/>
  <c r="BC484" i="3"/>
  <c r="BC496" i="3"/>
  <c r="BC521" i="3"/>
  <c r="BC235" i="3"/>
  <c r="BC51" i="3"/>
  <c r="BC332" i="3"/>
  <c r="BC151" i="3"/>
  <c r="BC138" i="3"/>
  <c r="BC210" i="3"/>
  <c r="BC253" i="3"/>
  <c r="BC11" i="3"/>
  <c r="BC722" i="3"/>
  <c r="BC90" i="3"/>
  <c r="BC133" i="3"/>
  <c r="BC31" i="3"/>
  <c r="BC302" i="3"/>
  <c r="BC592" i="3"/>
  <c r="BC211" i="3"/>
  <c r="BC717" i="3"/>
  <c r="J17" i="1"/>
  <c r="BC98" i="3"/>
  <c r="BC49" i="3"/>
  <c r="BC542" i="3"/>
  <c r="BC101" i="3"/>
  <c r="BC595" i="3"/>
  <c r="BC136" i="3"/>
  <c r="BC254" i="3"/>
  <c r="BC424" i="3"/>
  <c r="BC481" i="3"/>
  <c r="BC33" i="3"/>
  <c r="BC727" i="3"/>
  <c r="BC697" i="3"/>
  <c r="BC513" i="3"/>
  <c r="BC161" i="3"/>
  <c r="BC220" i="3"/>
  <c r="BC372" i="3"/>
  <c r="BC291" i="3"/>
  <c r="BC567" i="3"/>
  <c r="BC504" i="3"/>
  <c r="BC580" i="3"/>
  <c r="BC576" i="3"/>
  <c r="BC145" i="3"/>
  <c r="BC103" i="3"/>
  <c r="BC87" i="3"/>
  <c r="BC312" i="3"/>
  <c r="BC368" i="3"/>
  <c r="BC18" i="3"/>
  <c r="BC249" i="3"/>
  <c r="BC730"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200" i="3"/>
  <c r="BC14" i="3"/>
  <c r="BC574" i="3"/>
  <c r="BC329" i="3"/>
  <c r="BC347" i="3"/>
  <c r="BC460" i="3"/>
  <c r="BC168" i="3"/>
  <c r="BC321" i="3"/>
  <c r="BC1266" i="3"/>
  <c r="BC1260" i="3"/>
  <c r="BC1002" i="3"/>
  <c r="BC48" i="3"/>
  <c r="BC369" i="3"/>
  <c r="BC156" i="3"/>
  <c r="BC507" i="3"/>
  <c r="BC46" i="3"/>
  <c r="BC1097" i="3"/>
  <c r="BC1234" i="3"/>
  <c r="BC212" i="3"/>
  <c r="BC304" i="3"/>
  <c r="BC335" i="3"/>
  <c r="BC1054" i="3"/>
  <c r="BC1036" i="3"/>
  <c r="BC1053" i="3"/>
  <c r="BC1056" i="3"/>
  <c r="BC1122" i="3"/>
  <c r="BC1119" i="3"/>
  <c r="BC1197" i="3"/>
  <c r="BC1271" i="3"/>
  <c r="BC1116" i="3"/>
  <c r="BC1008" i="3"/>
  <c r="BC517" i="3"/>
  <c r="BC556" i="3"/>
  <c r="BC344" i="3"/>
  <c r="BC260"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47" i="3"/>
  <c r="BC181" i="3"/>
  <c r="BC442" i="3"/>
  <c r="BC1203" i="3"/>
  <c r="BC1247" i="3"/>
  <c r="BC271" i="3"/>
  <c r="BC559" i="3"/>
  <c r="BC309" i="3"/>
  <c r="BC180" i="3"/>
  <c r="BC182" i="3"/>
  <c r="BC96" i="3"/>
  <c r="BC9" i="3"/>
  <c r="BC482" i="3"/>
  <c r="BC63" i="3"/>
  <c r="BC502" i="3"/>
  <c r="BC16" i="3"/>
  <c r="BC984" i="3"/>
  <c r="BC134" i="3"/>
  <c r="BC532" i="3"/>
  <c r="BC205" i="3"/>
  <c r="BC389" i="3"/>
  <c r="BC170" i="3"/>
  <c r="BC416" i="3"/>
  <c r="BC413" i="3"/>
  <c r="BC139" i="3"/>
  <c r="BC485" i="3"/>
  <c r="BC118" i="3"/>
  <c r="BC81" i="3"/>
  <c r="BC104" i="3"/>
  <c r="BC550" i="3"/>
  <c r="BC316" i="3"/>
  <c r="BC45"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708" i="3"/>
  <c r="BC58" i="3"/>
  <c r="BC1477" i="3"/>
  <c r="BC1571" i="3"/>
  <c r="BC1303" i="3"/>
  <c r="BC1855"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1004" i="2" l="1"/>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<sst xmlns="http://schemas.openxmlformats.org/spreadsheetml/2006/main" count="22622" uniqueCount="2098">
  <si>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</si>
  <si>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</si>
  <si>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</si>
  <si>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</si>
  <si>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</si>
  <si>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</si>
  <si>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</si>
  <si>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</si>
  <si>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</si>
  <si>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</si>
  <si>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</si>
  <si>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</si>
  <si>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</si>
  <si>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</si>
  <si>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</si>
  <si>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</si>
  <si>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</si>
  <si>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</si>
  <si>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</si>
  <si>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</si>
  <si>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</si>
  <si>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</si>
  <si>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</si>
  <si>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</si>
  <si>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</si>
  <si>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</si>
  <si>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</si>
  <si>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</si>
  <si>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</si>
  <si>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</si>
  <si>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</si>
  <si>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</si>
  <si>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</si>
  <si>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</si>
  <si>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</si>
  <si>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</si>
  <si>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</si>
  <si>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</si>
  <si>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</si>
  <si>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</si>
  <si>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</si>
  <si>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</si>
  <si>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</si>
  <si>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</si>
  <si>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</si>
  <si>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</si>
  <si>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</si>
  <si>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</si>
  <si>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</si>
  <si>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</si>
  <si>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</si>
  <si>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</si>
  <si>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</si>
  <si>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</si>
  <si>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</si>
  <si>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</si>
  <si>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</si>
  <si>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</si>
  <si>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</si>
  <si>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</si>
  <si>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</si>
  <si>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</si>
  <si>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</si>
  <si>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</si>
  <si>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</si>
  <si>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</si>
  <si>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</si>
  <si>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</si>
  <si>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</si>
  <si>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</si>
  <si>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</si>
  <si>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</si>
  <si>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</si>
  <si>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</si>
  <si>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</si>
  <si>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</si>
  <si>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</si>
  <si>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</si>
  <si>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</si>
  <si>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</si>
  <si>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</si>
  <si>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</si>
  <si>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</si>
  <si>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</si>
  <si>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</si>
  <si>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</si>
  <si>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</si>
  <si>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</si>
  <si>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</si>
  <si>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</si>
  <si>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</si>
  <si>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</si>
  <si>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</si>
  <si>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</si>
  <si>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</si>
  <si>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</si>
  <si>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</si>
  <si>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</si>
  <si>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</si>
  <si>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</si>
  <si>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</si>
  <si>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</si>
  <si>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</si>
  <si>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</si>
  <si>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</si>
  <si>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</si>
  <si>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</si>
  <si>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</si>
  <si>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</si>
  <si>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</si>
  <si>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</si>
  <si>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</si>
  <si>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</si>
  <si>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</si>
  <si>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</si>
  <si>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</si>
  <si>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</si>
  <si>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</si>
  <si>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</si>
  <si>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</si>
  <si>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</si>
  <si>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</si>
  <si>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</si>
  <si>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</si>
  <si>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</si>
  <si>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</si>
  <si>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</si>
  <si>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</si>
  <si>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</si>
  <si>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</si>
  <si>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</si>
  <si>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</si>
  <si>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</si>
  <si>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</si>
  <si>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</si>
  <si>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</si>
  <si>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</si>
  <si>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</si>
  <si>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</si>
  <si>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</si>
  <si>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</si>
  <si>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</si>
  <si>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</si>
  <si>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</si>
  <si>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</si>
  <si>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</si>
  <si>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</si>
  <si>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</si>
  <si>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</si>
  <si>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</si>
  <si>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</si>
  <si>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</si>
  <si>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</si>
  <si>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</si>
  <si>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</si>
  <si>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</si>
  <si>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</si>
  <si>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</si>
  <si>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</si>
  <si>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</si>
  <si>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</si>
  <si>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</si>
  <si>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</si>
  <si>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</si>
  <si>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</si>
  <si>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</si>
  <si>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</si>
  <si>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</si>
  <si>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</si>
  <si>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</si>
  <si>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</si>
  <si>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</si>
  <si>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</si>
  <si>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</si>
  <si>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</si>
  <si>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</si>
  <si>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</si>
  <si>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</si>
  <si>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</si>
  <si>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</si>
  <si>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</si>
  <si>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</si>
  <si>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</si>
  <si>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</si>
  <si>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</si>
  <si>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</si>
  <si>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</si>
  <si>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</si>
  <si>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</si>
  <si>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</si>
  <si>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</si>
  <si>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</si>
  <si>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</si>
  <si>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</si>
  <si>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</si>
  <si>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</si>
  <si>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</si>
  <si>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</si>
  <si>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</si>
  <si>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</si>
  <si>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</si>
  <si>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</si>
  <si>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</si>
  <si>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</si>
  <si>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</si>
  <si>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</si>
  <si>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</si>
  <si>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</si>
  <si>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</si>
  <si>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</si>
  <si>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</si>
  <si>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</si>
  <si>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</si>
  <si>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</si>
  <si>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</si>
  <si>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</si>
  <si>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</si>
  <si>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</si>
  <si>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</si>
  <si>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</si>
  <si>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</si>
  <si>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</si>
  <si>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</si>
  <si>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</si>
  <si>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</si>
  <si>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</si>
  <si>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</si>
  <si>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</si>
  <si>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</si>
  <si>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</si>
  <si>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</si>
  <si>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</si>
  <si>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</si>
  <si>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</si>
  <si>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</si>
  <si>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</si>
  <si>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</si>
  <si>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</si>
  <si>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</si>
  <si>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</si>
  <si>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</si>
  <si>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</si>
  <si>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</si>
  <si>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</si>
  <si>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</si>
  <si>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</si>
  <si>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</si>
  <si>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</si>
  <si>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</si>
  <si>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</si>
  <si>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</si>
  <si>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</si>
  <si>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</si>
  <si>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</si>
  <si>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</si>
  <si>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</si>
  <si>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</si>
  <si>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</si>
  <si>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</si>
  <si>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</si>
  <si>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</si>
  <si>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</si>
  <si>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</si>
  <si>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</si>
  <si>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</si>
  <si>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</si>
  <si>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</si>
  <si>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</si>
  <si>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</si>
  <si>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</si>
  <si>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</si>
  <si>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</si>
  <si>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</si>
  <si>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</si>
  <si>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</si>
  <si>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</si>
  <si>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</si>
  <si>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</si>
  <si>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</si>
  <si>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</si>
  <si>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</si>
  <si>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</si>
  <si>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</si>
  <si>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</si>
  <si>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</si>
  <si>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</si>
  <si>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</si>
  <si>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</si>
  <si>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</si>
  <si>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</si>
  <si>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</si>
  <si>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</si>
  <si>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</si>
  <si>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</si>
  <si>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</si>
  <si>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</si>
  <si>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</si>
  <si>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</si>
  <si>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</si>
  <si>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</si>
  <si>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Tammy Tiggelaar</t>
  </si>
  <si>
    <t>Janet Gallagher</t>
  </si>
  <si>
    <t>KTP</t>
  </si>
  <si>
    <t>This course is taught entirely online.</t>
  </si>
  <si>
    <t>Textbook Charge</t>
  </si>
  <si>
    <t>Managerial Accounting</t>
  </si>
  <si>
    <t>AGT</t>
  </si>
  <si>
    <t>02:15PM</t>
  </si>
  <si>
    <t>01:00PM</t>
  </si>
  <si>
    <t>Intro Agricultural Economics</t>
  </si>
  <si>
    <t>C IAI</t>
  </si>
  <si>
    <t>AMT</t>
  </si>
  <si>
    <t>Tim Banasiak</t>
  </si>
  <si>
    <t>E</t>
  </si>
  <si>
    <t>03:10PM</t>
  </si>
  <si>
    <t>10:15AM</t>
  </si>
  <si>
    <t>12:45PM</t>
  </si>
  <si>
    <t>Shawn Long</t>
  </si>
  <si>
    <t>01:20PM</t>
  </si>
  <si>
    <t>Automotive Steering/Suspension</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</si>
  <si>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</si>
  <si>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</si>
  <si>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</si>
  <si>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</si>
  <si>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</si>
  <si>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</si>
  <si>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</si>
  <si>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</si>
  <si>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</si>
  <si>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</si>
  <si>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</si>
  <si>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</si>
  <si>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</si>
  <si>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</si>
  <si>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</si>
  <si>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</si>
  <si>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</si>
  <si>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</si>
  <si>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</si>
  <si>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</si>
  <si>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</si>
  <si>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</si>
  <si>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</si>
  <si>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</si>
  <si>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</si>
  <si>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</si>
  <si>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</si>
  <si>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</si>
  <si>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</si>
  <si>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</si>
  <si>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</si>
  <si>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</si>
  <si>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</si>
  <si>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</si>
  <si>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</si>
  <si>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</si>
  <si>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</si>
  <si>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</si>
  <si>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Small Engine Maint &amp; Repair</t>
  </si>
  <si>
    <t>07:40PM</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</si>
  <si>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</si>
  <si>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</si>
  <si>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</si>
  <si>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</si>
  <si>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</si>
  <si>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</si>
  <si>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</si>
  <si>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</si>
  <si>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</si>
  <si>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</si>
  <si>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</si>
  <si>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</si>
  <si>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</si>
  <si>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</si>
  <si>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</si>
  <si>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</si>
  <si>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</si>
  <si>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</si>
  <si>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</si>
  <si>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</si>
  <si>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</si>
  <si>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</si>
  <si>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</si>
  <si>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</si>
  <si>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</si>
  <si>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</si>
  <si>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</si>
  <si>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</si>
  <si>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</si>
  <si>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</si>
  <si>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</si>
  <si>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</si>
  <si>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</si>
  <si>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</si>
  <si>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</si>
  <si>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</si>
  <si>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</si>
  <si>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</si>
  <si>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</si>
  <si>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</si>
  <si>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</si>
  <si>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</si>
  <si>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</si>
  <si>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</si>
  <si>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</si>
  <si>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</si>
  <si>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</si>
  <si>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</si>
  <si>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</si>
  <si>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Word Processing/Word</t>
  </si>
  <si>
    <t>Spreadsheets/Excel</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</si>
  <si>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</si>
  <si>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</si>
  <si>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</si>
  <si>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</si>
  <si>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</si>
  <si>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</si>
  <si>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</si>
  <si>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</si>
  <si>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</si>
  <si>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</si>
  <si>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</si>
  <si>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</si>
  <si>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</si>
  <si>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</si>
  <si>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</si>
  <si>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</si>
  <si>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</si>
  <si>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</si>
  <si>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</si>
  <si>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</si>
  <si>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</si>
  <si>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Zachery Caccia</t>
  </si>
  <si>
    <t>TIG Welding</t>
  </si>
  <si>
    <t>06:15PM</t>
  </si>
  <si>
    <t>CIS Project</t>
  </si>
  <si>
    <t>Susan Lencioni</t>
  </si>
  <si>
    <t>Botany for Horticulture</t>
  </si>
  <si>
    <t>Gynelle Wig</t>
  </si>
  <si>
    <t>Shannon Satti</t>
  </si>
  <si>
    <t>Advanced Word Processing/Word</t>
  </si>
  <si>
    <t>Mitchel Meares</t>
  </si>
  <si>
    <t>04:15PM</t>
  </si>
  <si>
    <t>DC @ ICHS</t>
  </si>
  <si>
    <t>12:35PM</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</si>
  <si>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</si>
  <si>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</si>
  <si>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</si>
  <si>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</si>
  <si>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</si>
  <si>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</si>
  <si>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</si>
  <si>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</si>
  <si>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</si>
  <si>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</si>
  <si>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</si>
  <si>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</si>
  <si>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</si>
  <si>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</si>
  <si>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</si>
  <si>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https://kishstore.kish.edu/</t>
  </si>
  <si>
    <t>Geoffrey Lemay</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</si>
  <si>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</si>
  <si>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</si>
  <si>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</si>
  <si>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</si>
  <si>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</si>
  <si>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</si>
  <si>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</si>
  <si>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</si>
  <si>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</si>
  <si>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</si>
  <si>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02:45PM</t>
  </si>
  <si>
    <t xml:space="preserve">M W </t>
  </si>
  <si>
    <t>11:45AM</t>
  </si>
  <si>
    <t>08:40AM</t>
  </si>
  <si>
    <t>10:10AM</t>
  </si>
  <si>
    <t xml:space="preserve">M W F </t>
  </si>
  <si>
    <t>07:00AM</t>
  </si>
  <si>
    <t>08:15AM</t>
  </si>
  <si>
    <t xml:space="preserve">T R </t>
  </si>
  <si>
    <t>Loretta Swanson</t>
  </si>
  <si>
    <t>DC @ GKHS</t>
  </si>
  <si>
    <t>OMA</t>
  </si>
  <si>
    <t>08:30PM</t>
  </si>
  <si>
    <t>02:40PM</t>
  </si>
  <si>
    <t xml:space="preserve">W </t>
  </si>
  <si>
    <t>OSY</t>
  </si>
  <si>
    <t>DC @ SHS</t>
  </si>
  <si>
    <t>SHS</t>
  </si>
  <si>
    <t xml:space="preserve">T </t>
  </si>
  <si>
    <t>DKHS</t>
  </si>
  <si>
    <t>Kelly Robar</t>
  </si>
  <si>
    <t>08:05AM</t>
  </si>
  <si>
    <t>08:55AM</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</si>
  <si>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</si>
  <si>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</si>
  <si>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DC @ DHS</t>
  </si>
  <si>
    <t>08:39AM</t>
  </si>
  <si>
    <t>09:27AM</t>
  </si>
  <si>
    <t>11:18AM</t>
  </si>
  <si>
    <t>12:06PM</t>
  </si>
  <si>
    <t>Crisis/Conflict Mediation</t>
  </si>
  <si>
    <t>Introduction to Diesels</t>
  </si>
  <si>
    <t>12:10PM</t>
  </si>
  <si>
    <t>Kimberly Ferguson</t>
  </si>
  <si>
    <t>10:25AM</t>
  </si>
  <si>
    <t>01:57PM</t>
  </si>
  <si>
    <t>09:32AM</t>
  </si>
  <si>
    <t>01:04PM</t>
  </si>
  <si>
    <t>01:52PM</t>
  </si>
  <si>
    <t>Amy Kunigonis</t>
  </si>
  <si>
    <t>Horticulture Science</t>
  </si>
  <si>
    <t xml:space="preserve">M T </t>
  </si>
  <si>
    <t>Students with questions may call the Military Science Department at NIU, (815)753-6234.</t>
  </si>
  <si>
    <t>Eric Schroeder</t>
  </si>
  <si>
    <t>0000482 / 0000498</t>
  </si>
  <si>
    <t>Kathy Schnier / Kay Singer</t>
  </si>
  <si>
    <t>ASE</t>
  </si>
  <si>
    <t>Timothy Tekiela</t>
  </si>
  <si>
    <t>Grace Nelson</t>
  </si>
  <si>
    <t>12:32PM</t>
  </si>
  <si>
    <t>12:22PM</t>
  </si>
  <si>
    <t xml:space="preserve">F </t>
  </si>
  <si>
    <t>Jenilee Johnson</t>
  </si>
  <si>
    <t>09:20AM</t>
  </si>
  <si>
    <t>David Wessel</t>
  </si>
  <si>
    <t>Gregory Solomon</t>
  </si>
  <si>
    <t>Megan Gerken</t>
  </si>
  <si>
    <t>Anna Harvey</t>
  </si>
  <si>
    <t>07:00PM</t>
  </si>
  <si>
    <t>Abhijeet Bhattacharya</t>
  </si>
  <si>
    <t>Cynthia DeSeife</t>
  </si>
  <si>
    <t xml:space="preserve">M T R </t>
  </si>
  <si>
    <t>VL</t>
  </si>
  <si>
    <t>Ami Irmen</t>
  </si>
  <si>
    <t>Carl Fuerst</t>
  </si>
  <si>
    <t>Benjamin Doty</t>
  </si>
  <si>
    <t>12:27PM</t>
  </si>
  <si>
    <t>Jennifer Rhodes</t>
  </si>
  <si>
    <t>Martin Eich</t>
  </si>
  <si>
    <t>Daniel Graham</t>
  </si>
  <si>
    <t>Andrew Jordan</t>
  </si>
  <si>
    <t>Derek Schneeman</t>
  </si>
  <si>
    <t>Mitsi Hearn</t>
  </si>
  <si>
    <t>Cassandra Euell</t>
  </si>
  <si>
    <t>C DC50 F2F</t>
  </si>
  <si>
    <t>Toni L. Gabriel</t>
  </si>
  <si>
    <t>C DCZ F2F</t>
  </si>
  <si>
    <t>Kyra Rider</t>
  </si>
  <si>
    <t>Andrew Wang</t>
  </si>
  <si>
    <t>Andrew Moore</t>
  </si>
  <si>
    <t>Nichole Nelmark</t>
  </si>
  <si>
    <t>Heather Hayes</t>
  </si>
  <si>
    <t>01:55PM</t>
  </si>
  <si>
    <t>William Michels</t>
  </si>
  <si>
    <t>Soo-Yon Choi</t>
  </si>
  <si>
    <t xml:space="preserve">M W R </t>
  </si>
  <si>
    <t>07:20PM</t>
  </si>
  <si>
    <t>05:50PM</t>
  </si>
  <si>
    <t xml:space="preserve">M R </t>
  </si>
  <si>
    <t>04:50PM</t>
  </si>
  <si>
    <t>Adam Maslowski</t>
  </si>
  <si>
    <t>THE</t>
  </si>
  <si>
    <t>Certification Welding</t>
  </si>
  <si>
    <t>C KEC F2F</t>
  </si>
  <si>
    <t>Scott Farrell</t>
  </si>
  <si>
    <t>Dariana Lee</t>
  </si>
  <si>
    <t>Alea Akers</t>
  </si>
  <si>
    <t>Advertising and Promotion</t>
  </si>
  <si>
    <t>Janet Clark</t>
  </si>
  <si>
    <t>Kevin Nelson</t>
  </si>
  <si>
    <t>Donna Page</t>
  </si>
  <si>
    <t>09:55AM</t>
  </si>
  <si>
    <t>Anna Adolph</t>
  </si>
  <si>
    <t>Matthew Hagemann</t>
  </si>
  <si>
    <t>Scott Swartz</t>
  </si>
  <si>
    <t>Rachel Plock</t>
  </si>
  <si>
    <t>0000498 / 0000482</t>
  </si>
  <si>
    <t>Kay Singer / Kathy Schnier</t>
  </si>
  <si>
    <t>Doreen Oleary-Nakaerts</t>
  </si>
  <si>
    <t>Holly Karner</t>
  </si>
  <si>
    <t>Eva Lenkaitis</t>
  </si>
  <si>
    <t>Shane Woody</t>
  </si>
  <si>
    <t>Sarah Peterson</t>
  </si>
  <si>
    <t>Business Accounting</t>
  </si>
  <si>
    <t>AGR</t>
  </si>
  <si>
    <t>Agribusiness Internship</t>
  </si>
  <si>
    <t>01:51PM</t>
  </si>
  <si>
    <t>02:35PM</t>
  </si>
  <si>
    <t>Intro Agr Mechanization</t>
  </si>
  <si>
    <t>5A01</t>
  </si>
  <si>
    <t>Engine Management I</t>
  </si>
  <si>
    <t>5B01</t>
  </si>
  <si>
    <t>Auto Heating/Air Conditioning</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</si>
  <si>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</si>
  <si>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</si>
  <si>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</si>
  <si>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</si>
  <si>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</si>
  <si>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</si>
  <si>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</si>
  <si>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</si>
  <si>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</si>
  <si>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</si>
  <si>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</si>
  <si>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</si>
  <si>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</si>
  <si>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</si>
  <si>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</si>
  <si>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</si>
  <si>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</si>
  <si>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ART-299-5001</t>
  </si>
  <si>
    <t>ART-167-5001</t>
  </si>
  <si>
    <t>Art in Elementary School</t>
  </si>
  <si>
    <t>History of Non-Western Art</t>
  </si>
  <si>
    <t>History of Art II Foundations</t>
  </si>
  <si>
    <t>10:38AM</t>
  </si>
  <si>
    <t>11:57AM</t>
  </si>
  <si>
    <t>Topics in Studio Art</t>
  </si>
  <si>
    <t>ART-250-5001</t>
  </si>
  <si>
    <t>5L06</t>
  </si>
  <si>
    <t>Biology Principles II</t>
  </si>
  <si>
    <t>BIO-202-5001</t>
  </si>
  <si>
    <t>CHE-110-5081</t>
  </si>
  <si>
    <t>This coure is instructed entirely online.</t>
  </si>
  <si>
    <t>CHE-110-5001</t>
  </si>
  <si>
    <t>CHE-111-5081</t>
  </si>
  <si>
    <t>CHE-111-5001</t>
  </si>
  <si>
    <t>05:15PM</t>
  </si>
  <si>
    <t>General Chemistry II</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</si>
  <si>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</si>
  <si>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</si>
  <si>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</si>
  <si>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</si>
  <si>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</si>
  <si>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</si>
  <si>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</si>
  <si>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This course is intstructed entriely online.</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</si>
  <si>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</si>
  <si>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</si>
  <si>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</si>
  <si>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</si>
  <si>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</si>
  <si>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</si>
  <si>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</si>
  <si>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</si>
  <si>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</si>
  <si>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</si>
  <si>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</si>
  <si>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CIS-282-5001</t>
  </si>
  <si>
    <t>Hybrid courses are taught with a combination of required face-to-face class meetings and required online coursework. This course will meet every other Friday.</t>
  </si>
  <si>
    <t>DC @ GKHS - Contracted</t>
  </si>
  <si>
    <t>Interpersonal Communication</t>
  </si>
  <si>
    <t>Traffic Accident Investigation</t>
  </si>
  <si>
    <t>Criminal Justice Admin</t>
  </si>
  <si>
    <t>Narcotics &amp; Drug Enforcement</t>
  </si>
  <si>
    <t>Field Report Writing</t>
  </si>
  <si>
    <t>Criminal Law II</t>
  </si>
  <si>
    <t>Juvenile Delinq/Juv Justice</t>
  </si>
  <si>
    <t>Gangs and Security Threat Grps</t>
  </si>
  <si>
    <t>Ethics for Criminal Justice</t>
  </si>
  <si>
    <t>Criminalistics II</t>
  </si>
  <si>
    <t>5A02</t>
  </si>
  <si>
    <t>5A03</t>
  </si>
  <si>
    <t>5A04</t>
  </si>
  <si>
    <t>5A05</t>
  </si>
  <si>
    <t>5A06</t>
  </si>
  <si>
    <t>5B02</t>
  </si>
  <si>
    <t>Deja Ramirez</t>
  </si>
  <si>
    <t>Diesel Power Technology Career</t>
  </si>
  <si>
    <t>5L01</t>
  </si>
  <si>
    <t>Mobile Systems Electronics I</t>
  </si>
  <si>
    <t>5L02</t>
  </si>
  <si>
    <t>Various locations by arrangement with Instructor.</t>
  </si>
  <si>
    <t>Advanced Engine Overhaul</t>
  </si>
  <si>
    <t>Mobile Systems Electronics II</t>
  </si>
  <si>
    <t>Vehicle Air Conditioning</t>
  </si>
  <si>
    <t>Combine Repair</t>
  </si>
  <si>
    <t>Advanced Trans &amp; Hydraulics</t>
  </si>
  <si>
    <t>Foundations of Early Child Ed</t>
  </si>
  <si>
    <t>The Exceptional Child</t>
  </si>
  <si>
    <t>Techniques &amp; Curriculum Plans</t>
  </si>
  <si>
    <t>DC</t>
  </si>
  <si>
    <t>Play and Motor Development</t>
  </si>
  <si>
    <t>Clinical Experience in Educat</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</si>
  <si>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</si>
  <si>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</si>
  <si>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</si>
  <si>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</si>
  <si>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</si>
  <si>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</si>
  <si>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</si>
  <si>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</si>
  <si>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</si>
  <si>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</si>
  <si>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</si>
  <si>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</si>
  <si>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</si>
  <si>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</si>
  <si>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</si>
  <si>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</si>
  <si>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ENG-103-5L01</t>
  </si>
  <si>
    <t>ENG-103-5L02</t>
  </si>
  <si>
    <t>ENG-103-5L03</t>
  </si>
  <si>
    <t>ENG-103-5L04</t>
  </si>
  <si>
    <t>ENG-103-5011</t>
  </si>
  <si>
    <t>ENG-103-5012</t>
  </si>
  <si>
    <t>ENG-103-5013</t>
  </si>
  <si>
    <t>11:06AM</t>
  </si>
  <si>
    <t>11:38AM</t>
  </si>
  <si>
    <t>12:11PM</t>
  </si>
  <si>
    <t>12:59PM</t>
  </si>
  <si>
    <t>Children's Literature</t>
  </si>
  <si>
    <t>Images of Women</t>
  </si>
  <si>
    <t>Literature and Film</t>
  </si>
  <si>
    <t>Creative Writing: Poetry</t>
  </si>
  <si>
    <t>Esthetics Procedures II</t>
  </si>
  <si>
    <t>Advanced Esthetics Clinical</t>
  </si>
  <si>
    <t>Esthetics Licensure Seminar</t>
  </si>
  <si>
    <t>Western Civilization Since1715</t>
  </si>
  <si>
    <t>World History Since 1500</t>
  </si>
  <si>
    <t>DC @ ICHS - Contracted</t>
  </si>
  <si>
    <t>09:23AM</t>
  </si>
  <si>
    <t>History of Africa</t>
  </si>
  <si>
    <t>Medical Office Procedures</t>
  </si>
  <si>
    <t>Medical Terminology II</t>
  </si>
  <si>
    <t>Health Insurance Billing</t>
  </si>
  <si>
    <t>Medical Coding I</t>
  </si>
  <si>
    <t>Medical Coding II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</si>
  <si>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</si>
  <si>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</si>
  <si>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</si>
  <si>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</si>
  <si>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</si>
  <si>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</si>
  <si>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</si>
  <si>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</si>
  <si>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</si>
  <si>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</si>
  <si>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</si>
  <si>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</si>
  <si>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</si>
  <si>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Medical Office Administration</t>
  </si>
  <si>
    <t>MA Clinical Procedures II</t>
  </si>
  <si>
    <t>MA Clinical Externship</t>
  </si>
  <si>
    <t>CLIN</t>
  </si>
  <si>
    <t>MA Externship Seminar</t>
  </si>
  <si>
    <t>MAT-155-5081</t>
  </si>
  <si>
    <t>MAT-155-5001</t>
  </si>
  <si>
    <t>10:44AM</t>
  </si>
  <si>
    <t>Math for Elem Teachers II</t>
  </si>
  <si>
    <t>MAT-231-5001</t>
  </si>
  <si>
    <t>Differential Equations</t>
  </si>
  <si>
    <t>Introduction to Finance</t>
  </si>
  <si>
    <t>Human Resources Management</t>
  </si>
  <si>
    <t>Entrepreneurship</t>
  </si>
  <si>
    <t>Foundations in Leadership</t>
  </si>
  <si>
    <t>Foundations-Tactical Leadershp</t>
  </si>
  <si>
    <t>MT</t>
  </si>
  <si>
    <t>Print Reading for Industry</t>
  </si>
  <si>
    <t>Private Applied Music I</t>
  </si>
  <si>
    <t>Exp World Cul/Music</t>
  </si>
  <si>
    <t>NUR-100-5A02</t>
  </si>
  <si>
    <t xml:space="preserve">T W </t>
  </si>
  <si>
    <t>NUR-100-5A01</t>
  </si>
  <si>
    <t>NUR-117-5002</t>
  </si>
  <si>
    <t>NUR-117-5001</t>
  </si>
  <si>
    <t>NUR-117-5004</t>
  </si>
  <si>
    <t>NUR-117-5003</t>
  </si>
  <si>
    <t>06:50PM</t>
  </si>
  <si>
    <t>NUR-168-5A04</t>
  </si>
  <si>
    <t>NUR-168-5A03</t>
  </si>
  <si>
    <t>NUR-168-5B02</t>
  </si>
  <si>
    <t>NUR-168-5B01</t>
  </si>
  <si>
    <t>NUR-169-5A02</t>
  </si>
  <si>
    <t>NUR-169-5A01</t>
  </si>
  <si>
    <t>NUR-169-5B02</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</si>
  <si>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</si>
  <si>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</si>
  <si>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</si>
  <si>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</si>
  <si>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</si>
  <si>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</si>
  <si>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NUR-226-5A02</t>
  </si>
  <si>
    <t>NUR-226-5A01</t>
  </si>
  <si>
    <t>Sherry Mirabile</t>
  </si>
  <si>
    <t>NUR-227-5A02</t>
  </si>
  <si>
    <t>NUR-227-5A01</t>
  </si>
  <si>
    <t>NUR-227-5B02</t>
  </si>
  <si>
    <t>NUR-227-5B01</t>
  </si>
  <si>
    <t>NUR-239-5A02</t>
  </si>
  <si>
    <t>NUR-239-5A01</t>
  </si>
  <si>
    <t>NUR-239-5B02</t>
  </si>
  <si>
    <t>NUR-239-5B01</t>
  </si>
  <si>
    <t>NUR-249-5A02</t>
  </si>
  <si>
    <t>NUR-249-5A01</t>
  </si>
  <si>
    <t>NUR-249-5B02</t>
  </si>
  <si>
    <t>NUR-249-5B01</t>
  </si>
  <si>
    <t>Hybrid courses are taught with a combination of required face-to-face class meetings and required online coursework. Instructor will go over open lab times and other important information on the first day of class.</t>
  </si>
  <si>
    <t>OS-133-5002</t>
  </si>
  <si>
    <t>OS-133-5001</t>
  </si>
  <si>
    <t>QuickBooks</t>
  </si>
  <si>
    <t>OS-138-5002</t>
  </si>
  <si>
    <t>OS-138-5001</t>
  </si>
  <si>
    <t>Contemporary Office Technology</t>
  </si>
  <si>
    <t>OS-142-5002</t>
  </si>
  <si>
    <t>OS-142-5001</t>
  </si>
  <si>
    <t>Office Procedures</t>
  </si>
  <si>
    <t>OS-252-5002</t>
  </si>
  <si>
    <t>OS-252-5001</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</si>
  <si>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</si>
  <si>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</si>
  <si>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</si>
  <si>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</si>
  <si>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Hybrid courses are taught with a combination of required face-to-face class meetings and required online coursework.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</si>
  <si>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Intro to Logic</t>
  </si>
  <si>
    <t>PHY-273-5001</t>
  </si>
  <si>
    <t>PSY-102-5082</t>
  </si>
  <si>
    <t>PSY-102-5002</t>
  </si>
  <si>
    <t>Educational Psychology</t>
  </si>
  <si>
    <t>Abnormal Psychology</t>
  </si>
  <si>
    <t>Theories of Personality</t>
  </si>
  <si>
    <t>Radiographic Imaging II</t>
  </si>
  <si>
    <t>Radiographic Pos &amp; Proced II</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</si>
  <si>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</si>
  <si>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</si>
  <si>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</si>
  <si>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</si>
  <si>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</si>
  <si>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</si>
  <si>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</si>
  <si>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</si>
  <si>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Intermediate Spanish II</t>
  </si>
  <si>
    <t>Intro to the Theatre</t>
  </si>
  <si>
    <t>Pathology</t>
  </si>
  <si>
    <t>Musculoskeletal System</t>
  </si>
  <si>
    <t>09:10PM</t>
  </si>
  <si>
    <t>Massage Techniques II</t>
  </si>
  <si>
    <t>Business Practices &amp; Ethics</t>
  </si>
  <si>
    <t>Massage Clinical</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</si>
  <si>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</si>
  <si>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</si>
  <si>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</si>
  <si>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</si>
  <si>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</si>
  <si>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</si>
  <si>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The class will meet in the south bay of the Welding Lab.</t>
  </si>
  <si>
    <t>ASME Pipe Welding II 6G</t>
  </si>
  <si>
    <t>The class will meet in the south bay area of the Welding Lab.</t>
  </si>
  <si>
    <t>Specialized Welding</t>
  </si>
  <si>
    <t>The class will meet in booth area of the Welding Lab.</t>
  </si>
  <si>
    <t>Spring 2026</t>
  </si>
  <si>
    <t>SPRING TUITION REMINDER: DECEMBER 3, 2025</t>
  </si>
  <si>
    <t>10.31.25</t>
  </si>
  <si>
    <t>5002</t>
  </si>
  <si>
    <t/>
  </si>
  <si>
    <t>101</t>
  </si>
  <si>
    <t>5019</t>
  </si>
  <si>
    <t>5007</t>
  </si>
  <si>
    <t>100</t>
  </si>
  <si>
    <t>005</t>
  </si>
  <si>
    <t>5003</t>
  </si>
  <si>
    <t>5008</t>
  </si>
  <si>
    <t>1363</t>
  </si>
  <si>
    <t>5012</t>
  </si>
  <si>
    <t>5005</t>
  </si>
  <si>
    <t>5001</t>
  </si>
  <si>
    <t>102</t>
  </si>
  <si>
    <t>5004</t>
  </si>
  <si>
    <t>5006</t>
  </si>
  <si>
    <t>5009</t>
  </si>
  <si>
    <t>5010</t>
  </si>
  <si>
    <t>5014</t>
  </si>
  <si>
    <t>041</t>
  </si>
  <si>
    <t>108</t>
  </si>
  <si>
    <t>0209539</t>
  </si>
  <si>
    <t>Michael DeVito</t>
  </si>
  <si>
    <t>121</t>
  </si>
  <si>
    <t>0375077</t>
  </si>
  <si>
    <t>122</t>
  </si>
  <si>
    <t>198</t>
  </si>
  <si>
    <t>5090</t>
  </si>
  <si>
    <t>0143961</t>
  </si>
  <si>
    <t>Kara Poynter</t>
  </si>
  <si>
    <t>140</t>
  </si>
  <si>
    <t>0152670</t>
  </si>
  <si>
    <t>160</t>
  </si>
  <si>
    <t>1415</t>
  </si>
  <si>
    <t>170</t>
  </si>
  <si>
    <t>133</t>
  </si>
  <si>
    <t>125</t>
  </si>
  <si>
    <t>C F2F T150</t>
  </si>
  <si>
    <t>0000337</t>
  </si>
  <si>
    <t>127</t>
  </si>
  <si>
    <t>0000032</t>
  </si>
  <si>
    <t>134</t>
  </si>
  <si>
    <t>129</t>
  </si>
  <si>
    <t>131</t>
  </si>
  <si>
    <t>0349583</t>
  </si>
  <si>
    <t>103</t>
  </si>
  <si>
    <t>135</t>
  </si>
  <si>
    <t>217</t>
  </si>
  <si>
    <t>227</t>
  </si>
  <si>
    <t>229</t>
  </si>
  <si>
    <t>231</t>
  </si>
  <si>
    <t>120</t>
  </si>
  <si>
    <t>0308775</t>
  </si>
  <si>
    <t>JoAnn LoSavio</t>
  </si>
  <si>
    <t>220</t>
  </si>
  <si>
    <t>0006363</t>
  </si>
  <si>
    <t>1426</t>
  </si>
  <si>
    <t>1412</t>
  </si>
  <si>
    <t>167</t>
  </si>
  <si>
    <t>200</t>
  </si>
  <si>
    <t>201</t>
  </si>
  <si>
    <t>212</t>
  </si>
  <si>
    <t>1422</t>
  </si>
  <si>
    <t>241</t>
  </si>
  <si>
    <t>242</t>
  </si>
  <si>
    <t>250</t>
  </si>
  <si>
    <t>267</t>
  </si>
  <si>
    <t>282</t>
  </si>
  <si>
    <t>0254815</t>
  </si>
  <si>
    <t>283</t>
  </si>
  <si>
    <t>289</t>
  </si>
  <si>
    <t>292</t>
  </si>
  <si>
    <t>1253</t>
  </si>
  <si>
    <t>0370112</t>
  </si>
  <si>
    <t>299</t>
  </si>
  <si>
    <t>0240636</t>
  </si>
  <si>
    <t>2202</t>
  </si>
  <si>
    <t>2214</t>
  </si>
  <si>
    <t>0000407</t>
  </si>
  <si>
    <t>0108680</t>
  </si>
  <si>
    <t>2210</t>
  </si>
  <si>
    <t>0255575</t>
  </si>
  <si>
    <t>0108884</t>
  </si>
  <si>
    <t>105</t>
  </si>
  <si>
    <t>2218</t>
  </si>
  <si>
    <t>109</t>
  </si>
  <si>
    <t>110</t>
  </si>
  <si>
    <t>2215</t>
  </si>
  <si>
    <t>202</t>
  </si>
  <si>
    <t>2261</t>
  </si>
  <si>
    <t>213</t>
  </si>
  <si>
    <t>2265</t>
  </si>
  <si>
    <t>258</t>
  </si>
  <si>
    <t>0000413</t>
  </si>
  <si>
    <t>0270024</t>
  </si>
  <si>
    <t>259</t>
  </si>
  <si>
    <t>2217</t>
  </si>
  <si>
    <t>0000541</t>
  </si>
  <si>
    <t>1362</t>
  </si>
  <si>
    <t>130</t>
  </si>
  <si>
    <t>256</t>
  </si>
  <si>
    <t>0281296</t>
  </si>
  <si>
    <t>0234692</t>
  </si>
  <si>
    <t>1257</t>
  </si>
  <si>
    <t>0176412</t>
  </si>
  <si>
    <t>5081</t>
  </si>
  <si>
    <t>111</t>
  </si>
  <si>
    <t>2254</t>
  </si>
  <si>
    <t>210</t>
  </si>
  <si>
    <t>211</t>
  </si>
  <si>
    <t>1256</t>
  </si>
  <si>
    <t>2258</t>
  </si>
  <si>
    <t>1258</t>
  </si>
  <si>
    <t>271</t>
  </si>
  <si>
    <t>273</t>
  </si>
  <si>
    <t>0105302</t>
  </si>
  <si>
    <t>119</t>
  </si>
  <si>
    <t>0116269</t>
  </si>
  <si>
    <t>123</t>
  </si>
  <si>
    <t>0292315</t>
  </si>
  <si>
    <t>1364</t>
  </si>
  <si>
    <t>150</t>
  </si>
  <si>
    <t>236</t>
  </si>
  <si>
    <t>260</t>
  </si>
  <si>
    <t>265</t>
  </si>
  <si>
    <t>296</t>
  </si>
  <si>
    <t>0274315</t>
  </si>
  <si>
    <t>2302</t>
  </si>
  <si>
    <t>0274888</t>
  </si>
  <si>
    <t>Zachary Corrigan</t>
  </si>
  <si>
    <t>1209</t>
  </si>
  <si>
    <t>0239751</t>
  </si>
  <si>
    <t>5091</t>
  </si>
  <si>
    <t>5092</t>
  </si>
  <si>
    <t>0373274</t>
  </si>
  <si>
    <t>5093</t>
  </si>
  <si>
    <t>5094</t>
  </si>
  <si>
    <t>5095</t>
  </si>
  <si>
    <t>0292705</t>
  </si>
  <si>
    <t>0324908</t>
  </si>
  <si>
    <t>Tori Austin</t>
  </si>
  <si>
    <t>203</t>
  </si>
  <si>
    <t>1251</t>
  </si>
  <si>
    <t>0125766</t>
  </si>
  <si>
    <t>1254</t>
  </si>
  <si>
    <t>151</t>
  </si>
  <si>
    <t>0296622</t>
  </si>
  <si>
    <t>0368661</t>
  </si>
  <si>
    <t>207</t>
  </si>
  <si>
    <t>209</t>
  </si>
  <si>
    <t>215</t>
  </si>
  <si>
    <t>0086297</t>
  </si>
  <si>
    <t>John Holiday</t>
  </si>
  <si>
    <t>230</t>
  </si>
  <si>
    <t>251</t>
  </si>
  <si>
    <t>290</t>
  </si>
  <si>
    <t>0037221</t>
  </si>
  <si>
    <t>0289503</t>
  </si>
  <si>
    <t>Walter Howard</t>
  </si>
  <si>
    <t>0033524</t>
  </si>
  <si>
    <t>0329560</t>
  </si>
  <si>
    <t>0253854</t>
  </si>
  <si>
    <t>0140441</t>
  </si>
  <si>
    <t>2307</t>
  </si>
  <si>
    <t>173</t>
  </si>
  <si>
    <t>177</t>
  </si>
  <si>
    <t>0000054</t>
  </si>
  <si>
    <t>104</t>
  </si>
  <si>
    <t>197</t>
  </si>
  <si>
    <t>0000166</t>
  </si>
  <si>
    <t>199</t>
  </si>
  <si>
    <t>272</t>
  </si>
  <si>
    <t>274</t>
  </si>
  <si>
    <t>132</t>
  </si>
  <si>
    <t>277</t>
  </si>
  <si>
    <t>291</t>
  </si>
  <si>
    <t>0243745</t>
  </si>
  <si>
    <t>222</t>
  </si>
  <si>
    <t>224</t>
  </si>
  <si>
    <t>225</t>
  </si>
  <si>
    <t>280</t>
  </si>
  <si>
    <t>0358821</t>
  </si>
  <si>
    <t>0145246</t>
  </si>
  <si>
    <t>261</t>
  </si>
  <si>
    <t>107</t>
  </si>
  <si>
    <t>0095271</t>
  </si>
  <si>
    <t>Jacqueline Cleven</t>
  </si>
  <si>
    <t>0002306</t>
  </si>
  <si>
    <t>2304</t>
  </si>
  <si>
    <t>285</t>
  </si>
  <si>
    <t>0205737</t>
  </si>
  <si>
    <t>0237991</t>
  </si>
  <si>
    <t>2264</t>
  </si>
  <si>
    <t>1201</t>
  </si>
  <si>
    <t>0280822</t>
  </si>
  <si>
    <t>221</t>
  </si>
  <si>
    <t>093</t>
  </si>
  <si>
    <t>0239468</t>
  </si>
  <si>
    <t>2220</t>
  </si>
  <si>
    <t>0000582</t>
  </si>
  <si>
    <t>2303</t>
  </si>
  <si>
    <t>0000199</t>
  </si>
  <si>
    <t>0156459</t>
  </si>
  <si>
    <t>099</t>
  </si>
  <si>
    <t>0329394</t>
  </si>
  <si>
    <t>Margaret Scanlan</t>
  </si>
  <si>
    <t>2230</t>
  </si>
  <si>
    <t>0199308</t>
  </si>
  <si>
    <t>Amy Johnson</t>
  </si>
  <si>
    <t>5011</t>
  </si>
  <si>
    <t>5013</t>
  </si>
  <si>
    <t>0056653</t>
  </si>
  <si>
    <t>2306</t>
  </si>
  <si>
    <t>0289652</t>
  </si>
  <si>
    <t>Steven Studnicka</t>
  </si>
  <si>
    <t>0138273</t>
  </si>
  <si>
    <t>0210664</t>
  </si>
  <si>
    <t>0075424</t>
  </si>
  <si>
    <t>0347981</t>
  </si>
  <si>
    <t>5096</t>
  </si>
  <si>
    <t>0374252</t>
  </si>
  <si>
    <t>5097</t>
  </si>
  <si>
    <t>5098</t>
  </si>
  <si>
    <t>2225</t>
  </si>
  <si>
    <t>1300</t>
  </si>
  <si>
    <t>0063173</t>
  </si>
  <si>
    <t>286</t>
  </si>
  <si>
    <t>1243</t>
  </si>
  <si>
    <t>0145664</t>
  </si>
  <si>
    <t>1244</t>
  </si>
  <si>
    <t>145</t>
  </si>
  <si>
    <t>0199930</t>
  </si>
  <si>
    <t>0375781</t>
  </si>
  <si>
    <t>Cody Austin</t>
  </si>
  <si>
    <t>0115765</t>
  </si>
  <si>
    <t>0367988</t>
  </si>
  <si>
    <t>249</t>
  </si>
  <si>
    <t>216</t>
  </si>
  <si>
    <t>0351845</t>
  </si>
  <si>
    <t>218</t>
  </si>
  <si>
    <t>0375652</t>
  </si>
  <si>
    <t>219</t>
  </si>
  <si>
    <t>0280740</t>
  </si>
  <si>
    <t>0240980</t>
  </si>
  <si>
    <t>0000181</t>
  </si>
  <si>
    <t>1408</t>
  </si>
  <si>
    <t>0027952</t>
  </si>
  <si>
    <t>1413</t>
  </si>
  <si>
    <t>0291165</t>
  </si>
  <si>
    <t>128</t>
  </si>
  <si>
    <t>1409</t>
  </si>
  <si>
    <t>142</t>
  </si>
  <si>
    <t>1414</t>
  </si>
  <si>
    <t>146</t>
  </si>
  <si>
    <t>196</t>
  </si>
  <si>
    <t>235</t>
  </si>
  <si>
    <t>266</t>
  </si>
  <si>
    <t>279</t>
  </si>
  <si>
    <t>0375147</t>
  </si>
  <si>
    <t>2251</t>
  </si>
  <si>
    <t>233</t>
  </si>
  <si>
    <t>237</t>
  </si>
  <si>
    <t>0000112</t>
  </si>
  <si>
    <t>0000463</t>
  </si>
  <si>
    <t>045</t>
  </si>
  <si>
    <t>0006588</t>
  </si>
  <si>
    <t>2305</t>
  </si>
  <si>
    <t>0198685</t>
  </si>
  <si>
    <t>Benjamin Wallis</t>
  </si>
  <si>
    <t>068</t>
  </si>
  <si>
    <t>0368523</t>
  </si>
  <si>
    <t>Benjamin Mueller</t>
  </si>
  <si>
    <t>098</t>
  </si>
  <si>
    <t>0115907</t>
  </si>
  <si>
    <t>Nicholas Davis</t>
  </si>
  <si>
    <t>0201799</t>
  </si>
  <si>
    <t>Michael Parola</t>
  </si>
  <si>
    <t>0155034</t>
  </si>
  <si>
    <t>Lori Jones</t>
  </si>
  <si>
    <t>0000457</t>
  </si>
  <si>
    <t>155</t>
  </si>
  <si>
    <t>0048920</t>
  </si>
  <si>
    <t>0149282</t>
  </si>
  <si>
    <t>208</t>
  </si>
  <si>
    <t>0252356</t>
  </si>
  <si>
    <t>0001609</t>
  </si>
  <si>
    <t>0367743</t>
  </si>
  <si>
    <t>0374068</t>
  </si>
  <si>
    <t>0195454</t>
  </si>
  <si>
    <t>149</t>
  </si>
  <si>
    <t>162</t>
  </si>
  <si>
    <t>234</t>
  </si>
  <si>
    <t>264</t>
  </si>
  <si>
    <t>269</t>
  </si>
  <si>
    <t>205</t>
  </si>
  <si>
    <t>0184563</t>
  </si>
  <si>
    <t>139</t>
  </si>
  <si>
    <t>0371492</t>
  </si>
  <si>
    <t>Matthew Alfrey</t>
  </si>
  <si>
    <t>1202</t>
  </si>
  <si>
    <t>180</t>
  </si>
  <si>
    <t>0240802</t>
  </si>
  <si>
    <t>181</t>
  </si>
  <si>
    <t>0034370</t>
  </si>
  <si>
    <t>183</t>
  </si>
  <si>
    <t>281</t>
  </si>
  <si>
    <t>287</t>
  </si>
  <si>
    <t>288</t>
  </si>
  <si>
    <t>1264</t>
  </si>
  <si>
    <t>NUR-100-5B02</t>
  </si>
  <si>
    <t>NUR-100-5B01</t>
  </si>
  <si>
    <t>117</t>
  </si>
  <si>
    <t>C HYB T150</t>
  </si>
  <si>
    <t>1275</t>
  </si>
  <si>
    <t>1277</t>
  </si>
  <si>
    <t>0045155</t>
  </si>
  <si>
    <t>1276</t>
  </si>
  <si>
    <t>0057700</t>
  </si>
  <si>
    <t>168</t>
  </si>
  <si>
    <t>NUR-168-5A02</t>
  </si>
  <si>
    <t>1274</t>
  </si>
  <si>
    <t>NUR-168-5A01</t>
  </si>
  <si>
    <t>169</t>
  </si>
  <si>
    <t>226</t>
  </si>
  <si>
    <t>NUR-226-5B02</t>
  </si>
  <si>
    <t>NUR-226-5B01</t>
  </si>
  <si>
    <t>0371208</t>
  </si>
  <si>
    <t>239</t>
  </si>
  <si>
    <t>262</t>
  </si>
  <si>
    <t>0094131</t>
  </si>
  <si>
    <t>138</t>
  </si>
  <si>
    <t>252</t>
  </si>
  <si>
    <t>253</t>
  </si>
  <si>
    <t>0372759</t>
  </si>
  <si>
    <t>1403</t>
  </si>
  <si>
    <t>141</t>
  </si>
  <si>
    <t>0167544</t>
  </si>
  <si>
    <t>Melissa Foote</t>
  </si>
  <si>
    <t>118</t>
  </si>
  <si>
    <t>0240174</t>
  </si>
  <si>
    <t>Joseph Schoen</t>
  </si>
  <si>
    <t>263</t>
  </si>
  <si>
    <t>0169146</t>
  </si>
  <si>
    <t>0240585</t>
  </si>
  <si>
    <t>0038897</t>
  </si>
  <si>
    <t>0292193</t>
  </si>
  <si>
    <t>Laurie Cox</t>
  </si>
  <si>
    <t>5082</t>
  </si>
  <si>
    <t>0374069</t>
  </si>
  <si>
    <t>1272</t>
  </si>
  <si>
    <t>112</t>
  </si>
  <si>
    <t>0018248</t>
  </si>
  <si>
    <t>RA-112-5002 RA-112-5003</t>
  </si>
  <si>
    <t>114</t>
  </si>
  <si>
    <t>0340740</t>
  </si>
  <si>
    <t>Maria Jose Tenuto</t>
  </si>
  <si>
    <t>0006456</t>
  </si>
  <si>
    <t>Kelly Champion</t>
  </si>
  <si>
    <t>0146452</t>
  </si>
  <si>
    <t>1205</t>
  </si>
  <si>
    <t>0143675</t>
  </si>
  <si>
    <t>124</t>
  </si>
  <si>
    <t>0008615</t>
  </si>
  <si>
    <t>116</t>
  </si>
  <si>
    <t>0275477</t>
  </si>
  <si>
    <t>1405</t>
  </si>
  <si>
    <t>0084207</t>
  </si>
  <si>
    <t>126</t>
  </si>
  <si>
    <t>257</t>
  </si>
  <si>
    <t>N/A</t>
  </si>
  <si>
    <t>05/15/2026</t>
  </si>
  <si>
    <t>01/13/2026</t>
  </si>
  <si>
    <t>C T150 F2F</t>
  </si>
  <si>
    <t>03/15/2026</t>
  </si>
  <si>
    <t>SP26</t>
  </si>
  <si>
    <t>70228</t>
  </si>
  <si>
    <t>01/12/2026</t>
  </si>
  <si>
    <t>1405H</t>
  </si>
  <si>
    <t>03/14/2026</t>
  </si>
  <si>
    <t>70143</t>
  </si>
  <si>
    <t>03/16/2026</t>
  </si>
  <si>
    <t>04/15/2026</t>
  </si>
  <si>
    <t>70344</t>
  </si>
  <si>
    <t>70227</t>
  </si>
  <si>
    <t>03/17/2026</t>
  </si>
  <si>
    <t>1405C</t>
  </si>
  <si>
    <t>70350</t>
  </si>
  <si>
    <t>70226</t>
  </si>
  <si>
    <t>70349</t>
  </si>
  <si>
    <t>03/06/2026</t>
  </si>
  <si>
    <t>02/07/2026</t>
  </si>
  <si>
    <t>70373</t>
  </si>
  <si>
    <t>02/08/2026</t>
  </si>
  <si>
    <t>70372</t>
  </si>
  <si>
    <t>70343</t>
  </si>
  <si>
    <t>69857</t>
  </si>
  <si>
    <t>05/22/2026</t>
  </si>
  <si>
    <t>01/05/2026</t>
  </si>
  <si>
    <t>T</t>
  </si>
  <si>
    <t>C T150 F2F KEC</t>
  </si>
  <si>
    <t>70280</t>
  </si>
  <si>
    <t>70279</t>
  </si>
  <si>
    <t>70278</t>
  </si>
  <si>
    <t>69856</t>
  </si>
  <si>
    <t>70141</t>
  </si>
  <si>
    <t>70371</t>
  </si>
  <si>
    <t>01/17/2026</t>
  </si>
  <si>
    <t>Class meet every other Saturday on the following dates: 1/17, 1/31, 2/14, 2/28, 3/28, 4/11, 4/25, and 5/9/2026.</t>
  </si>
  <si>
    <t>70370</t>
  </si>
  <si>
    <t>C T150 ONL</t>
  </si>
  <si>
    <t>70140</t>
  </si>
  <si>
    <t>01/14/2026</t>
  </si>
  <si>
    <t>70236</t>
  </si>
  <si>
    <t>HYB: Hybrid courses are taught with a combination of required face-to-face class meetings and required online coursework.Class meets face-to-face on the following dates: 1/12, 2/9, 2/23, 3/23, 4/6, 4/20, and 5/14/2026.</t>
  </si>
  <si>
    <t>C T150 HYB</t>
  </si>
  <si>
    <t>70139</t>
  </si>
  <si>
    <t>70138</t>
  </si>
  <si>
    <t>70137</t>
  </si>
  <si>
    <t>70369</t>
  </si>
  <si>
    <t>THE-203-5001</t>
  </si>
  <si>
    <t>C FINA GENED IAI F2F</t>
  </si>
  <si>
    <t>70636</t>
  </si>
  <si>
    <t>THE-203-5081</t>
  </si>
  <si>
    <t>70627</t>
  </si>
  <si>
    <t>C HUM GENED IAI DC50 F2F</t>
  </si>
  <si>
    <t>70277</t>
  </si>
  <si>
    <t>C HUM GENED IAI ONL</t>
  </si>
  <si>
    <t>70136</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</si>
  <si>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</si>
  <si>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C HUM SYN</t>
  </si>
  <si>
    <t>70135</t>
  </si>
  <si>
    <t>C SSC IAI ONL</t>
  </si>
  <si>
    <t>70134</t>
  </si>
  <si>
    <t>Kimberly Brostrom</t>
  </si>
  <si>
    <t>0237974</t>
  </si>
  <si>
    <t>C SSC GENED IAI ONL</t>
  </si>
  <si>
    <t>70133</t>
  </si>
  <si>
    <t>70342</t>
  </si>
  <si>
    <t>70132</t>
  </si>
  <si>
    <t>70341</t>
  </si>
  <si>
    <t>70340</t>
  </si>
  <si>
    <t>69855</t>
  </si>
  <si>
    <t>12:25PM</t>
  </si>
  <si>
    <t>C SSC GENED IAI DC50 F2F</t>
  </si>
  <si>
    <t>70703</t>
  </si>
  <si>
    <t>70702</t>
  </si>
  <si>
    <t>02/02/2026</t>
  </si>
  <si>
    <t>03/25/2026</t>
  </si>
  <si>
    <t>70628</t>
  </si>
  <si>
    <t>70131</t>
  </si>
  <si>
    <t>C SSC GENED IAI F2F</t>
  </si>
  <si>
    <t>70224</t>
  </si>
  <si>
    <t>70223</t>
  </si>
  <si>
    <t>01/15/2026</t>
  </si>
  <si>
    <t>02:50PM</t>
  </si>
  <si>
    <t>HYB: Hybrid courses are taught with a combination of required face-to-face class meetings and required online coursework.</t>
  </si>
  <si>
    <t>Megan Kasigyi</t>
  </si>
  <si>
    <t>0234592</t>
  </si>
  <si>
    <t>70241</t>
  </si>
  <si>
    <t>70130</t>
  </si>
  <si>
    <t>70222</t>
  </si>
  <si>
    <t>70240</t>
  </si>
  <si>
    <t>70221</t>
  </si>
  <si>
    <t xml:space="preserve">M F </t>
  </si>
  <si>
    <t>RA-112-5001 RA-112-5002</t>
  </si>
  <si>
    <t>70129</t>
  </si>
  <si>
    <t>RA-112-5001 RA-112-5003</t>
  </si>
  <si>
    <t>70128</t>
  </si>
  <si>
    <t>70127</t>
  </si>
  <si>
    <t>70368</t>
  </si>
  <si>
    <t>70339</t>
  </si>
  <si>
    <t>Nathan Sutter</t>
  </si>
  <si>
    <t>0377509</t>
  </si>
  <si>
    <t>70338</t>
  </si>
  <si>
    <t>70220</t>
  </si>
  <si>
    <t>70126</t>
  </si>
  <si>
    <t>70219</t>
  </si>
  <si>
    <t>C SSC ONL</t>
  </si>
  <si>
    <t>70125</t>
  </si>
  <si>
    <t>70124</t>
  </si>
  <si>
    <t>C SSC IAI F2F</t>
  </si>
  <si>
    <t>70123</t>
  </si>
  <si>
    <t>70122</t>
  </si>
  <si>
    <t>70337</t>
  </si>
  <si>
    <t>C SSC GENED ONL</t>
  </si>
  <si>
    <t>70336</t>
  </si>
  <si>
    <t>69854</t>
  </si>
  <si>
    <t>70276</t>
  </si>
  <si>
    <t>C SSC GENED IAI DCZ F2F</t>
  </si>
  <si>
    <t>70121</t>
  </si>
  <si>
    <t>C SSC GENED IAI F2F EC</t>
  </si>
  <si>
    <t>70218</t>
  </si>
  <si>
    <t>Audrey Smith</t>
  </si>
  <si>
    <t>0325959</t>
  </si>
  <si>
    <t>70217</t>
  </si>
  <si>
    <t>70120</t>
  </si>
  <si>
    <t>70119</t>
  </si>
  <si>
    <t>70118</t>
  </si>
  <si>
    <t>C SSC GENED F2F</t>
  </si>
  <si>
    <t>70216</t>
  </si>
  <si>
    <t>70117</t>
  </si>
  <si>
    <t>70215</t>
  </si>
  <si>
    <t>70214</t>
  </si>
  <si>
    <t>70335</t>
  </si>
  <si>
    <t>C SSC GENED IAI</t>
  </si>
  <si>
    <t>70116</t>
  </si>
  <si>
    <t>70115</t>
  </si>
  <si>
    <t>C IAI F2F EMSA</t>
  </si>
  <si>
    <t>70113</t>
  </si>
  <si>
    <t>PHY-273-5081</t>
  </si>
  <si>
    <t>C IAI F2F</t>
  </si>
  <si>
    <t>70114</t>
  </si>
  <si>
    <t>C GENED IAI F2F</t>
  </si>
  <si>
    <t>70112</t>
  </si>
  <si>
    <t>70111</t>
  </si>
  <si>
    <t>70110</t>
  </si>
  <si>
    <t>C GENED IAI ONL</t>
  </si>
  <si>
    <t>70109</t>
  </si>
  <si>
    <t>C IAI GENED F2F</t>
  </si>
  <si>
    <t>70108</t>
  </si>
  <si>
    <t>C IAI GENED ONL</t>
  </si>
  <si>
    <t>70107</t>
  </si>
  <si>
    <t>70106</t>
  </si>
  <si>
    <t>70334</t>
  </si>
  <si>
    <t>PHS-119-5001</t>
  </si>
  <si>
    <t>C GENED IAI ONL EC</t>
  </si>
  <si>
    <t>70640</t>
  </si>
  <si>
    <t>PHS-119-5081</t>
  </si>
  <si>
    <t>70105</t>
  </si>
  <si>
    <t>PHS-118-5001</t>
  </si>
  <si>
    <t>70639</t>
  </si>
  <si>
    <t>PHS-118-5081</t>
  </si>
  <si>
    <t>70104</t>
  </si>
  <si>
    <t>C HUM GENED IAI DCZ ONL</t>
  </si>
  <si>
    <t>70103</t>
  </si>
  <si>
    <t>PHL-200-5001</t>
  </si>
  <si>
    <t>C HUM GENED IAI ONL EC</t>
  </si>
  <si>
    <t>70625</t>
  </si>
  <si>
    <t>PHL-200-5081</t>
  </si>
  <si>
    <t>70102</t>
  </si>
  <si>
    <t>C HUM GENED IAI F2F</t>
  </si>
  <si>
    <t>70101</t>
  </si>
  <si>
    <t>70213</t>
  </si>
  <si>
    <t>William Clark</t>
  </si>
  <si>
    <t>0377683</t>
  </si>
  <si>
    <t>C HUM GENED IAI SYN</t>
  </si>
  <si>
    <t>70100</t>
  </si>
  <si>
    <t>01/16/2026</t>
  </si>
  <si>
    <t>70099</t>
  </si>
  <si>
    <t>70098</t>
  </si>
  <si>
    <t>70097</t>
  </si>
  <si>
    <t>70096</t>
  </si>
  <si>
    <t>70095</t>
  </si>
  <si>
    <t>70093</t>
  </si>
  <si>
    <t>70092</t>
  </si>
  <si>
    <t>70090</t>
  </si>
  <si>
    <t>70089</t>
  </si>
  <si>
    <t>70088</t>
  </si>
  <si>
    <t>70087</t>
  </si>
  <si>
    <t>70084</t>
  </si>
  <si>
    <t>70083</t>
  </si>
  <si>
    <t>70082</t>
  </si>
  <si>
    <t>70080</t>
  </si>
  <si>
    <t>70079</t>
  </si>
  <si>
    <t>Hybrid courses are taught with a combination of required face-to-face class meetings and required online coursework.Complete schedule to follow from your instructor.</t>
  </si>
  <si>
    <t>70076</t>
  </si>
  <si>
    <t>70075</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</si>
  <si>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thecourse. All clinical dates and times are subject to change based on instructor and clinical site availability.  Week 1 may beslightly different to accommodate orientation.</t>
  </si>
  <si>
    <t>Cynthia Prendergast</t>
  </si>
  <si>
    <t>0240118</t>
  </si>
  <si>
    <t>70333</t>
  </si>
  <si>
    <t>70332</t>
  </si>
  <si>
    <t>69853</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</si>
  <si>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 course. All clinical dates and times are subject to change basedon instructor and clinical site availability.  Week 1 may be slightly different to accommodate orientation.</t>
  </si>
  <si>
    <t>69852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</si>
  <si>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</si>
  <si>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Lynnette Meurer</t>
  </si>
  <si>
    <t>0349243</t>
  </si>
  <si>
    <t>70331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</si>
  <si>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</si>
  <si>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</si>
  <si>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1/12from 7am-12:20pm. Practice Lab Required.  All clinical dates and times are subject to change based on instructor and clinicalsite availability.</t>
  </si>
  <si>
    <t>69851</t>
  </si>
  <si>
    <t>69850</t>
  </si>
  <si>
    <t>Hybrid courses are taught with a combination of required face to face class meetings and required online course work.One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</si>
  <si>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70329</t>
  </si>
  <si>
    <t>07:10PM</t>
  </si>
  <si>
    <t>06:20PM</t>
  </si>
  <si>
    <t>06:10PM</t>
  </si>
  <si>
    <t>Hybrid courses are taught with a combination of required face to face class meetings and required online course work. Select hybrid days per schedule given on first day of the course . There will be 4-5 Wednesday simulations that will start prior to 5:00pm. In addition to Saturdays, students will have 3-4 weekday daytime clinical rotations/observations. Clinical dates and times are subject to change based on clinical sites and instructor availability. Additional evening and daytime hours requirements may be necessary to meet course requirements.</t>
  </si>
  <si>
    <t>70328</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</si>
  <si>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Tuesdays 6:00am-2:30pm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</si>
  <si>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70327</t>
  </si>
  <si>
    <t>70326</t>
  </si>
  <si>
    <t>69849</t>
  </si>
  <si>
    <t>69848</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</si>
  <si>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March 16, 2026, from 8:00am - 2:30pm. Clinical rotations may include a Friday for observation.All clinical dates and times are subject to change based on instructor and clinical site availability.</t>
  </si>
  <si>
    <t>Stephanie Stouffer</t>
  </si>
  <si>
    <t>0372800</t>
  </si>
  <si>
    <t>70325</t>
  </si>
  <si>
    <t>70324</t>
  </si>
  <si>
    <t>Hybrid courses are taught with a combination of required face to face class meetings and required online course work.Two hours of weekly theory will occur in asynchronous hybrid format on Mondays. Clinical dates and times TBA. These are subject to change based on instructor and site availability. Simulation dates and times TBA. Additional day/evening time requirements may be necessary.</t>
  </si>
  <si>
    <t>69847</t>
  </si>
  <si>
    <t>03/07/2026</t>
  </si>
  <si>
    <t>This course will have hybrid learning components. This means students will be responsible for reviewing content posted onlinein D2L and completing assignments by a specified deadline. One hour of asynchronous theory hybrid on Mondays. In addition to Saturdays, students will have 1-2 weekday daytime clinical rotation/observations. Clinical dates and times TBA. These are subject to change based on instructor and site availability. Simulation dates and times TBA. Additional day/evening time requirements may be necessary to meet all course requirements.</t>
  </si>
  <si>
    <t>69846</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</si>
  <si>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January 12, 2026, from 8:00am - 2:30pm. Clinical rotations may include a Friday for observation.All clinical dates and times are subject to change based on instructor and clinical site availability.</t>
  </si>
  <si>
    <t>69845</t>
  </si>
  <si>
    <t>69844</t>
  </si>
  <si>
    <t>70323</t>
  </si>
  <si>
    <t>70322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</si>
  <si>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Wednesdays will follow asynchronous hybrid format.Lectures will begin on Tuesday 3/17 with your theory instructor as scheduled in B-1276. Clinical begins on 3/16/26. A detailed rotation schedule will be distributed prior to the beginning of class. Weekly lab practice will be required. All clinicals are subject to change based on instructor and clinical site availability.</t>
  </si>
  <si>
    <t>Kathy Schnier</t>
  </si>
  <si>
    <t>0000482</t>
  </si>
  <si>
    <t>70321</t>
  </si>
  <si>
    <t>70320</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</si>
  <si>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Fridays will follow asynchronous hybrid format.We will have an Orientation to Clinical policies as well as a Math Competency Exam on Monday 1/12/26 from 8:00 - 1:00.A detailed clinical rotation schedule will be distributed to all students by e-mail prior to the beginning of the semester and discussed in detail at our Orientation meeting on 1/12. Additional clinical sites TBA. Weekly lab practice will be required. All clinicals are subject to change based on instructor and clinical site availability.</t>
  </si>
  <si>
    <t>69843</t>
  </si>
  <si>
    <t>69842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</si>
  <si>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 format.Clinical begins on 3/16/26. A detailed rotation schedule will be distributed prior to the beginning of class.  Lectures will begin on Tuesday 3/17 with your theory instructor as scheduled in B-1276.  Weekly lab practice will be required. All clinicals are subject to change based on instructor and clinical site availability.</t>
  </si>
  <si>
    <t>Kay Singer</t>
  </si>
  <si>
    <t>0000498</t>
  </si>
  <si>
    <t>70319</t>
  </si>
  <si>
    <t>70318</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</si>
  <si>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</si>
  <si>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69841</t>
  </si>
  <si>
    <t>69840</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</si>
  <si>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hybrid.We will have an Orientation to Clinical policies as well as aMath Competency Exam on Monday 1/12/26 from 8:00 - 1:00 in B-1205.Lectures will begin on Tuesday 1/13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1/12.Additional clinical sites TBA. Weekly lab practice will be required. All clinicals are subject to change based on instructor and clinical site availability.</t>
  </si>
  <si>
    <t>69839</t>
  </si>
  <si>
    <t>69838</t>
  </si>
  <si>
    <t>This course is hybrid with asynchronous class session; this course requires in-person testing and test remediation on certain dates. Additional time alloted for course midterm and final examination. The final examinationis per the college's final exam schedule, Tuesday May 12, 2026.</t>
  </si>
  <si>
    <t>70074</t>
  </si>
  <si>
    <t>02/06/2026</t>
  </si>
  <si>
    <t>This course will have hybrid learning components. This means students will be responsible for reviewing content posted onlinein D2L and completing assignments by a specified deadline. The instructor for the course will specify when hybrid learning andassignments will occur on the first day of class so students canplan accordingly.</t>
  </si>
  <si>
    <t>70073</t>
  </si>
  <si>
    <t>70072</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</si>
  <si>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Wednesdays are scheduled as asynchronous hybrid. Time expectation for these days will be included on the posted student calendar when the semester begins.Practice lab hours are REQUIRED for student success in this course.  These hours are to be independently completed outside of normal class time.  Students will refer to OPEN LAB hours for availability.  Those will be posted by the Student Retention Specialist.All days and times are subject to change based on clinical site and instructor availability.  However, all attempts will be made to inform students of any changes in a timely manner as soon as possible. Clinical sites are Oak Crest Retirement Center in DeKalb and OSF St Anthony Medical Center in Rockford.</t>
  </si>
  <si>
    <t>70071</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</si>
  <si>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from1:00pm-7:00pm at Liberty Village Rochelle and Rochelle CommunityHospital. Students may rotate to a Monday clinical 2-3 timesduring the semester. Required clinical orientation will be TBA Week 5.Practice time and lab required. All clinical dates and timesare subject to change based on instructor and clinical siteavailability.</t>
  </si>
  <si>
    <t>Kelly Soost</t>
  </si>
  <si>
    <t>0000506</t>
  </si>
  <si>
    <t>70070</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</si>
  <si>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from1:00pm-7:00pm at Liberty Village Rochelle and Rochelle CommunityHospital. Students will rotate to a Monday clinical 2-3 timesduring the semester. Required clinical orientation will be TBA Week 5.Practice time and lab required. All clinical dates and timesare subject to change based on instructor and clinical siteavailability.</t>
  </si>
  <si>
    <t>70069</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</si>
  <si>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</si>
  <si>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70068</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</si>
  <si>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</si>
  <si>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70067</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</si>
  <si>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Fridays beginning March 27th.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</si>
  <si>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Ashley Foltz</t>
  </si>
  <si>
    <t>0020715</t>
  </si>
  <si>
    <t>70348</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</si>
  <si>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Wednesdays beginning March 25th.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</si>
  <si>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70347</t>
  </si>
  <si>
    <t>Kishwaukee College Placement testing is required.  Student is responsible for course tuition as well as required books supplies uniform nurse aide competency test and the cost of any required immunizations.The total cost of the program is approx. $1549. American Heart Association CPR required. Clinical at a long term care facility tentatively scheduled for 7am-3pm on Fridays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t>
  </si>
  <si>
    <t>69837</t>
  </si>
  <si>
    <t>Kishwaukee College Placement testing is required.  Student isresponsible for course tuition as well as required books suppliesuniform nurse aide competency test and the cost of any requiredimmunizations.  The total cost of the program is approx. $1549. American HeartAssociation CPR required. Clinicals will be at a long term care facility scheduled for 7:00am-3:00pm on Thursdays beginning January 22nd. All clinical dates and times are subject to change based oninstructor and clinical site availability. MANDATORY ORIENTATION: Information regarding Orientation will beemailed to students at their Kishwaukee College email address thefirst week of December.</t>
  </si>
  <si>
    <t>69836</t>
  </si>
  <si>
    <t>C FINA HYB</t>
  </si>
  <si>
    <t>70066</t>
  </si>
  <si>
    <t>70065</t>
  </si>
  <si>
    <t>70064</t>
  </si>
  <si>
    <t>70063</t>
  </si>
  <si>
    <t>C FINA GENED IAI ONL</t>
  </si>
  <si>
    <t>70317</t>
  </si>
  <si>
    <t>06/01/2026</t>
  </si>
  <si>
    <t>08:34AM</t>
  </si>
  <si>
    <t>07:51AM</t>
  </si>
  <si>
    <t>Drayton Eggleson</t>
  </si>
  <si>
    <t>0136642</t>
  </si>
  <si>
    <t>C FINA GENED IAI DC50 F2F</t>
  </si>
  <si>
    <t>03/23/2026</t>
  </si>
  <si>
    <t>70714</t>
  </si>
  <si>
    <t>70062</t>
  </si>
  <si>
    <t>70061</t>
  </si>
  <si>
    <t>70060</t>
  </si>
  <si>
    <t>70059</t>
  </si>
  <si>
    <t>70058</t>
  </si>
  <si>
    <t>70057</t>
  </si>
  <si>
    <t>70056</t>
  </si>
  <si>
    <t>70212</t>
  </si>
  <si>
    <t>70055</t>
  </si>
  <si>
    <t>70054</t>
  </si>
  <si>
    <t>70053</t>
  </si>
  <si>
    <t>70052</t>
  </si>
  <si>
    <t>70051</t>
  </si>
  <si>
    <t>70050</t>
  </si>
  <si>
    <t>70049</t>
  </si>
  <si>
    <t>70048</t>
  </si>
  <si>
    <t>70316</t>
  </si>
  <si>
    <t>70047</t>
  </si>
  <si>
    <t>70046</t>
  </si>
  <si>
    <t>C GENED IAI F2F EMSA</t>
  </si>
  <si>
    <t>70044</t>
  </si>
  <si>
    <t>MAT-231-5081</t>
  </si>
  <si>
    <t>70045</t>
  </si>
  <si>
    <t>70043</t>
  </si>
  <si>
    <t>70042</t>
  </si>
  <si>
    <t>70041</t>
  </si>
  <si>
    <t>70235</t>
  </si>
  <si>
    <t>70211</t>
  </si>
  <si>
    <t>70040</t>
  </si>
  <si>
    <t>This course is instructed entirely online.   A TI-83 or TI-84 graphing calculator is required. Students should be aware that use of more advanced graphing calculators (such as the TI-89 or TI-92) may be prohibited.  Please refer to the instructor's syllabus.</t>
  </si>
  <si>
    <t>70039</t>
  </si>
  <si>
    <t>70699</t>
  </si>
  <si>
    <t>70315</t>
  </si>
  <si>
    <t>C GENED IAI DCZ F2F</t>
  </si>
  <si>
    <t>70275</t>
  </si>
  <si>
    <t>11:25AM</t>
  </si>
  <si>
    <t>C GENED IAI DC50 F2F</t>
  </si>
  <si>
    <t>70274</t>
  </si>
  <si>
    <t>70367</t>
  </si>
  <si>
    <t>MAT-208-5005</t>
  </si>
  <si>
    <t>5085</t>
  </si>
  <si>
    <t>70647</t>
  </si>
  <si>
    <t>MAT-208-5085</t>
  </si>
  <si>
    <t>70038</t>
  </si>
  <si>
    <t>70037</t>
  </si>
  <si>
    <t>70210</t>
  </si>
  <si>
    <t>C GENED IAI HYB</t>
  </si>
  <si>
    <t>70036</t>
  </si>
  <si>
    <t>70035</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</si>
  <si>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</si>
  <si>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70034</t>
  </si>
  <si>
    <t>70247</t>
  </si>
  <si>
    <t>70246</t>
  </si>
  <si>
    <t>C F2F EC</t>
  </si>
  <si>
    <t>70209</t>
  </si>
  <si>
    <t>70033</t>
  </si>
  <si>
    <t>70208</t>
  </si>
  <si>
    <t>70032</t>
  </si>
  <si>
    <t>70207</t>
  </si>
  <si>
    <t>70206</t>
  </si>
  <si>
    <t>70031</t>
  </si>
  <si>
    <t>70030</t>
  </si>
  <si>
    <t>70029</t>
  </si>
  <si>
    <t>70028</t>
  </si>
  <si>
    <t>70205</t>
  </si>
  <si>
    <t>70027</t>
  </si>
  <si>
    <t>70026</t>
  </si>
  <si>
    <t>70204</t>
  </si>
  <si>
    <t>70203</t>
  </si>
  <si>
    <t>70025</t>
  </si>
  <si>
    <t>This course is instructed entirely online.This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</si>
  <si>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70314</t>
  </si>
  <si>
    <t>70023</t>
  </si>
  <si>
    <t>70022</t>
  </si>
  <si>
    <t xml:space="preserve"> FLEX: This is a FLEX course. Students may choose whether to attend each scheduled class meeting in-person (in the classroom) or live online (via Zoom).  A scientific calculator is required.  The approved calculator is the Texas Instruments TI-30X IIS. Use of any other calculator such as TI-83 or TI-84 graphing calculator is at the discretion of the instructor and may be prohibited. Please refer to instructor's syllabus.</t>
  </si>
  <si>
    <t>C GENED IAI FLEX</t>
  </si>
  <si>
    <t>70021</t>
  </si>
  <si>
    <t>70020</t>
  </si>
  <si>
    <t>70202</t>
  </si>
  <si>
    <t>70201</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</si>
  <si>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</si>
  <si>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70239</t>
  </si>
  <si>
    <t>70019</t>
  </si>
  <si>
    <t>70018</t>
  </si>
  <si>
    <t>70200</t>
  </si>
  <si>
    <t>70199</t>
  </si>
  <si>
    <t>70017</t>
  </si>
  <si>
    <t>70016</t>
  </si>
  <si>
    <t>70015</t>
  </si>
  <si>
    <t>70198</t>
  </si>
  <si>
    <t>70197</t>
  </si>
  <si>
    <t>70014</t>
  </si>
  <si>
    <t>04/13/2026</t>
  </si>
  <si>
    <t>04/29/2026</t>
  </si>
  <si>
    <t>70366</t>
  </si>
  <si>
    <t>70365</t>
  </si>
  <si>
    <t>Hybrid courses are taught with a combination of required face-to-face meetings and required online coursework.The last four weeks of this course will online work.</t>
  </si>
  <si>
    <t>69866</t>
  </si>
  <si>
    <t>70150</t>
  </si>
  <si>
    <t>HUM-217-5001</t>
  </si>
  <si>
    <t>70617</t>
  </si>
  <si>
    <t>HUM-217-5081</t>
  </si>
  <si>
    <t>70013</t>
  </si>
  <si>
    <t>C HUM FINA GENED IAI ONL</t>
  </si>
  <si>
    <t>70313</t>
  </si>
  <si>
    <t>69834</t>
  </si>
  <si>
    <t>Todd West / Miles Halpern / Eric Schroeder</t>
  </si>
  <si>
    <t>0000582 / 0006363 / 0034370</t>
  </si>
  <si>
    <t>C HUM FINA GENED IAI F2F</t>
  </si>
  <si>
    <t>70195</t>
  </si>
  <si>
    <t>70312</t>
  </si>
  <si>
    <t>The course is instructed entirely online.</t>
  </si>
  <si>
    <t>HUM-119-5001</t>
  </si>
  <si>
    <t>C HUM FINA GENED IAI ONL EC</t>
  </si>
  <si>
    <t>70618</t>
  </si>
  <si>
    <t>HUM-119-5081</t>
  </si>
  <si>
    <t>69833</t>
  </si>
  <si>
    <t>03/13/2026</t>
  </si>
  <si>
    <t>04/03/2026</t>
  </si>
  <si>
    <t>02/21/2026</t>
  </si>
  <si>
    <t>70194</t>
  </si>
  <si>
    <t>70364</t>
  </si>
  <si>
    <t>70363</t>
  </si>
  <si>
    <t>04/02/2026</t>
  </si>
  <si>
    <t>69873</t>
  </si>
  <si>
    <t>69872</t>
  </si>
  <si>
    <t>70012</t>
  </si>
  <si>
    <t>70011</t>
  </si>
  <si>
    <t>69871</t>
  </si>
  <si>
    <t>69870</t>
  </si>
  <si>
    <t>69869</t>
  </si>
  <si>
    <t>70273</t>
  </si>
  <si>
    <t>69868</t>
  </si>
  <si>
    <t>70362</t>
  </si>
  <si>
    <t>70361</t>
  </si>
  <si>
    <t>70272</t>
  </si>
  <si>
    <t>70360</t>
  </si>
  <si>
    <t>70009</t>
  </si>
  <si>
    <t>70008</t>
  </si>
  <si>
    <t xml:space="preserve"> This course is instructed entirely online</t>
  </si>
  <si>
    <t>HLT-201-5A01</t>
  </si>
  <si>
    <t>C ONL EC</t>
  </si>
  <si>
    <t>5A81</t>
  </si>
  <si>
    <t>70656</t>
  </si>
  <si>
    <t>HLT-201-5A81</t>
  </si>
  <si>
    <t>69832</t>
  </si>
  <si>
    <t>70310</t>
  </si>
  <si>
    <t>70309</t>
  </si>
  <si>
    <t>69830</t>
  </si>
  <si>
    <t>70007</t>
  </si>
  <si>
    <t>C F2F KEC</t>
  </si>
  <si>
    <t>70271</t>
  </si>
  <si>
    <t>70006</t>
  </si>
  <si>
    <t>70005</t>
  </si>
  <si>
    <t>70004</t>
  </si>
  <si>
    <t>70003</t>
  </si>
  <si>
    <t>70193</t>
  </si>
  <si>
    <t>70308</t>
  </si>
  <si>
    <t>70307</t>
  </si>
  <si>
    <t>C HUM GENED IAI DCZ F2F</t>
  </si>
  <si>
    <t>70270</t>
  </si>
  <si>
    <t>70269</t>
  </si>
  <si>
    <t>70268</t>
  </si>
  <si>
    <t>70245</t>
  </si>
  <si>
    <t>70244</t>
  </si>
  <si>
    <t>70002</t>
  </si>
  <si>
    <t>70001</t>
  </si>
  <si>
    <t>1225</t>
  </si>
  <si>
    <t>70000</t>
  </si>
  <si>
    <t>69829</t>
  </si>
  <si>
    <t>69999</t>
  </si>
  <si>
    <t>C HUM GENED IAI F2F BID</t>
  </si>
  <si>
    <t>70192</t>
  </si>
  <si>
    <t>70191</t>
  </si>
  <si>
    <t>69998</t>
  </si>
  <si>
    <t>69997</t>
  </si>
  <si>
    <t>This course is instructed entirely online</t>
  </si>
  <si>
    <t>04/18/2026</t>
  </si>
  <si>
    <t>70359</t>
  </si>
  <si>
    <t>03/24/2026</t>
  </si>
  <si>
    <t>Whitney Sprague / Kimberly Morgan</t>
  </si>
  <si>
    <t>0210977 / 0145664</t>
  </si>
  <si>
    <t>04/19/2026</t>
  </si>
  <si>
    <t>70234</t>
  </si>
  <si>
    <t>03/19/2026</t>
  </si>
  <si>
    <t>Kimberly Morgan / Whitney Sprague</t>
  </si>
  <si>
    <t>0145664 / 0210977</t>
  </si>
  <si>
    <t>02/14/2026</t>
  </si>
  <si>
    <t>70358</t>
  </si>
  <si>
    <t>70357</t>
  </si>
  <si>
    <t>C HUM ONL</t>
  </si>
  <si>
    <t>69996</t>
  </si>
  <si>
    <t>69995</t>
  </si>
  <si>
    <t>C HUM GENED IAI FLEX</t>
  </si>
  <si>
    <t>69994</t>
  </si>
  <si>
    <t>C HUM IAI FLEX</t>
  </si>
  <si>
    <t>70190</t>
  </si>
  <si>
    <t>69993</t>
  </si>
  <si>
    <t>69992</t>
  </si>
  <si>
    <t>Sarah Stupegia</t>
  </si>
  <si>
    <t>0377554</t>
  </si>
  <si>
    <t>69991</t>
  </si>
  <si>
    <t>70306</t>
  </si>
  <si>
    <t>5099</t>
  </si>
  <si>
    <t>70701</t>
  </si>
  <si>
    <t>70267</t>
  </si>
  <si>
    <t>70266</t>
  </si>
  <si>
    <t>70265</t>
  </si>
  <si>
    <t>70264</t>
  </si>
  <si>
    <t>70263</t>
  </si>
  <si>
    <t>12:08PM</t>
  </si>
  <si>
    <t>11:24AM</t>
  </si>
  <si>
    <t>70243</t>
  </si>
  <si>
    <t>69990</t>
  </si>
  <si>
    <t>11:10AM</t>
  </si>
  <si>
    <t>69989</t>
  </si>
  <si>
    <t>05/21/2026</t>
  </si>
  <si>
    <t>01/06/2026</t>
  </si>
  <si>
    <t>70356</t>
  </si>
  <si>
    <t>ENG-104-5008</t>
  </si>
  <si>
    <t>5088</t>
  </si>
  <si>
    <t>70645</t>
  </si>
  <si>
    <t>70646</t>
  </si>
  <si>
    <t>69988</t>
  </si>
  <si>
    <t>69987</t>
  </si>
  <si>
    <t>Jessica Earl</t>
  </si>
  <si>
    <t>0375225</t>
  </si>
  <si>
    <t>69986</t>
  </si>
  <si>
    <t>69985</t>
  </si>
  <si>
    <t>ENG-104-5088</t>
  </si>
  <si>
    <t>69984</t>
  </si>
  <si>
    <t>70189</t>
  </si>
  <si>
    <t>69983</t>
  </si>
  <si>
    <t>70188</t>
  </si>
  <si>
    <t>69982</t>
  </si>
  <si>
    <t>70187</t>
  </si>
  <si>
    <t>70186</t>
  </si>
  <si>
    <t>1207</t>
  </si>
  <si>
    <t>This is a FLEX course.  Students may choose whether to attend each scheduled meeting in-person (in the classroom) or live online (via Zoom).</t>
  </si>
  <si>
    <t>69981</t>
  </si>
  <si>
    <t>5L21</t>
  </si>
  <si>
    <t>70643</t>
  </si>
  <si>
    <t>69980</t>
  </si>
  <si>
    <t>69979</t>
  </si>
  <si>
    <t>ENG-103-5014</t>
  </si>
  <si>
    <t>70185</t>
  </si>
  <si>
    <t>69978</t>
  </si>
  <si>
    <t>70184</t>
  </si>
  <si>
    <t>69977</t>
  </si>
  <si>
    <t>70305</t>
  </si>
  <si>
    <t>70304</t>
  </si>
  <si>
    <t>69828</t>
  </si>
  <si>
    <t>C GENED IAI F2F DC50</t>
  </si>
  <si>
    <t>70262</t>
  </si>
  <si>
    <t>70261</t>
  </si>
  <si>
    <t>70260</t>
  </si>
  <si>
    <t>This course is instructed entirely online.  This is a 12-week course.</t>
  </si>
  <si>
    <t>70644</t>
  </si>
  <si>
    <t>70183</t>
  </si>
  <si>
    <t>69976</t>
  </si>
  <si>
    <t>70182</t>
  </si>
  <si>
    <t>69975</t>
  </si>
  <si>
    <t>Alison Vrana</t>
  </si>
  <si>
    <t>0291815</t>
  </si>
  <si>
    <t>69974</t>
  </si>
  <si>
    <t>69973</t>
  </si>
  <si>
    <t>70181</t>
  </si>
  <si>
    <t>70180</t>
  </si>
  <si>
    <t>69972</t>
  </si>
  <si>
    <t>69971</t>
  </si>
  <si>
    <t>70642</t>
  </si>
  <si>
    <t>69970</t>
  </si>
  <si>
    <t>69969</t>
  </si>
  <si>
    <t>70179</t>
  </si>
  <si>
    <t>69968</t>
  </si>
  <si>
    <t>70178</t>
  </si>
  <si>
    <t>69967</t>
  </si>
  <si>
    <t>69966</t>
  </si>
  <si>
    <t>69965</t>
  </si>
  <si>
    <t>70177</t>
  </si>
  <si>
    <t>69964</t>
  </si>
  <si>
    <t>69963</t>
  </si>
  <si>
    <t>69962</t>
  </si>
  <si>
    <t>69961</t>
  </si>
  <si>
    <t>69960</t>
  </si>
  <si>
    <t>69959</t>
  </si>
  <si>
    <t>69958</t>
  </si>
  <si>
    <t>69957</t>
  </si>
  <si>
    <t>Clinical times set by student and classroom teacher at South Prairie Elementary throughout the semester.  Students will meet for orientation and clinical discussion on the following dates at South Prairie Elementary: 1/14/26 @ 4:00pm and 3/4/26 4:00pm. Final individual meetings will be held the week of 5/4/26.</t>
  </si>
  <si>
    <t>69956</t>
  </si>
  <si>
    <t>70176</t>
  </si>
  <si>
    <t>69955</t>
  </si>
  <si>
    <t>70303</t>
  </si>
  <si>
    <t>70486</t>
  </si>
  <si>
    <t>69954</t>
  </si>
  <si>
    <t>70485</t>
  </si>
  <si>
    <t>69827</t>
  </si>
  <si>
    <t>ECO-260-5001</t>
  </si>
  <si>
    <t>C SSC GENED IAI ONL EC</t>
  </si>
  <si>
    <t>70637</t>
  </si>
  <si>
    <t>ECO-260-5081</t>
  </si>
  <si>
    <t>69953</t>
  </si>
  <si>
    <t>70302</t>
  </si>
  <si>
    <t>This course will require minimum 15 hours lab practicum at designated facilities.  Dates and times TBD depending on instructor and site availability.  This course also requires a synchronous component where students will meet virtually on Tuesdays.</t>
  </si>
  <si>
    <t>69952</t>
  </si>
  <si>
    <t>70301</t>
  </si>
  <si>
    <t>This course is a hybrid model and includes independent online work, synchronous class meetings on Monday evenings, and in-person at the Early Learning Center, Malta Campus, on Tuesday mornings. Students must complete the DCFS-required physical, background check, and fingerprint check before the start of the class. Instructor will share information.</t>
  </si>
  <si>
    <t>69951</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</si>
  <si>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</si>
  <si>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69950</t>
  </si>
  <si>
    <t>C IAI ONL</t>
  </si>
  <si>
    <t>70300</t>
  </si>
  <si>
    <t>70482</t>
  </si>
  <si>
    <t>Carly Hoecherl</t>
  </si>
  <si>
    <t>0084327</t>
  </si>
  <si>
    <t>69826</t>
  </si>
  <si>
    <t>69825</t>
  </si>
  <si>
    <t>69824</t>
  </si>
  <si>
    <t>04/10/2026</t>
  </si>
  <si>
    <t>02/25/2026</t>
  </si>
  <si>
    <t>70149</t>
  </si>
  <si>
    <t>69865</t>
  </si>
  <si>
    <t>69864</t>
  </si>
  <si>
    <t>70148</t>
  </si>
  <si>
    <t>70147</t>
  </si>
  <si>
    <t>70146</t>
  </si>
  <si>
    <t>69863</t>
  </si>
  <si>
    <t>69862</t>
  </si>
  <si>
    <t>70145</t>
  </si>
  <si>
    <t>70259</t>
  </si>
  <si>
    <t>69861</t>
  </si>
  <si>
    <t>70299</t>
  </si>
  <si>
    <t>Donovan Flink / Mark Engel / John Boesche</t>
  </si>
  <si>
    <t>0000166 / 0140441 / 0000054</t>
  </si>
  <si>
    <t>69860</t>
  </si>
  <si>
    <t>Basic Hydraulics</t>
  </si>
  <si>
    <t>178</t>
  </si>
  <si>
    <t>70700</t>
  </si>
  <si>
    <t>70258</t>
  </si>
  <si>
    <t>69859</t>
  </si>
  <si>
    <t>69858</t>
  </si>
  <si>
    <t>70144</t>
  </si>
  <si>
    <t>70297</t>
  </si>
  <si>
    <t>70298</t>
  </si>
  <si>
    <t>70296</t>
  </si>
  <si>
    <t>03/30/2026</t>
  </si>
  <si>
    <t>70295</t>
  </si>
  <si>
    <t>69823</t>
  </si>
  <si>
    <t>69822</t>
  </si>
  <si>
    <t>69821</t>
  </si>
  <si>
    <t>Tim Lockman</t>
  </si>
  <si>
    <t>0000333</t>
  </si>
  <si>
    <t>69820</t>
  </si>
  <si>
    <t>69819</t>
  </si>
  <si>
    <t>69818</t>
  </si>
  <si>
    <t>69949</t>
  </si>
  <si>
    <t>69948</t>
  </si>
  <si>
    <t>69947</t>
  </si>
  <si>
    <t>69946</t>
  </si>
  <si>
    <t>70294</t>
  </si>
  <si>
    <t>70293</t>
  </si>
  <si>
    <t>This course will meet 3 times during the duration of the course at DeKalb County Courthouse 133 W. State St. Sycamore, Illinois. (TBD) In person meetings are mandatory</t>
  </si>
  <si>
    <t>70292</t>
  </si>
  <si>
    <t>70660</t>
  </si>
  <si>
    <t>70257</t>
  </si>
  <si>
    <t>C ONL F2F KEC</t>
  </si>
  <si>
    <t>70256</t>
  </si>
  <si>
    <t>70255</t>
  </si>
  <si>
    <t>69817</t>
  </si>
  <si>
    <t>69945</t>
  </si>
  <si>
    <t>69816</t>
  </si>
  <si>
    <t>03/18/2026</t>
  </si>
  <si>
    <t>69815</t>
  </si>
  <si>
    <t>69814</t>
  </si>
  <si>
    <t>70291</t>
  </si>
  <si>
    <t>69944</t>
  </si>
  <si>
    <t>69943</t>
  </si>
  <si>
    <t>70290</t>
  </si>
  <si>
    <t>69813</t>
  </si>
  <si>
    <t>70254</t>
  </si>
  <si>
    <t>70253</t>
  </si>
  <si>
    <t>70252</t>
  </si>
  <si>
    <t>70251</t>
  </si>
  <si>
    <t>69942</t>
  </si>
  <si>
    <t>C GENED IAI F2F DCZ</t>
  </si>
  <si>
    <t>69941</t>
  </si>
  <si>
    <t>70175</t>
  </si>
  <si>
    <t>69940</t>
  </si>
  <si>
    <t>69939</t>
  </si>
  <si>
    <t>69938</t>
  </si>
  <si>
    <t>70174</t>
  </si>
  <si>
    <t>70173</t>
  </si>
  <si>
    <t>69937</t>
  </si>
  <si>
    <t>69936</t>
  </si>
  <si>
    <t>69935</t>
  </si>
  <si>
    <t>Cybersecurity</t>
  </si>
  <si>
    <t>70634</t>
  </si>
  <si>
    <t>1372</t>
  </si>
  <si>
    <t>69934</t>
  </si>
  <si>
    <t>69933</t>
  </si>
  <si>
    <t>69932</t>
  </si>
  <si>
    <t>69931</t>
  </si>
  <si>
    <t>Rathi Ramakrishnan</t>
  </si>
  <si>
    <t>0367494</t>
  </si>
  <si>
    <t>69930</t>
  </si>
  <si>
    <t>69929</t>
  </si>
  <si>
    <t>69927</t>
  </si>
  <si>
    <t>69926</t>
  </si>
  <si>
    <t>69925</t>
  </si>
  <si>
    <t>70659</t>
  </si>
  <si>
    <t>70250</t>
  </si>
  <si>
    <t>69924</t>
  </si>
  <si>
    <t>69923</t>
  </si>
  <si>
    <t>69922</t>
  </si>
  <si>
    <t>69921</t>
  </si>
  <si>
    <t>69920</t>
  </si>
  <si>
    <t>69919</t>
  </si>
  <si>
    <t>CIS-101-5001</t>
  </si>
  <si>
    <t>70632</t>
  </si>
  <si>
    <t>CIS-101-5002</t>
  </si>
  <si>
    <t>69918</t>
  </si>
  <si>
    <t>69917</t>
  </si>
  <si>
    <t>69916</t>
  </si>
  <si>
    <t>70170</t>
  </si>
  <si>
    <t>70172</t>
  </si>
  <si>
    <t>CHE-211-5081</t>
  </si>
  <si>
    <t>70171</t>
  </si>
  <si>
    <t>69915</t>
  </si>
  <si>
    <t>70169</t>
  </si>
  <si>
    <t>70355</t>
  </si>
  <si>
    <t>69914</t>
  </si>
  <si>
    <t>70168</t>
  </si>
  <si>
    <t>70354</t>
  </si>
  <si>
    <t>69913</t>
  </si>
  <si>
    <t>69912</t>
  </si>
  <si>
    <t>C GENED ONL</t>
  </si>
  <si>
    <t>69911</t>
  </si>
  <si>
    <t>70167</t>
  </si>
  <si>
    <t>69910</t>
  </si>
  <si>
    <t>69909</t>
  </si>
  <si>
    <t>69908</t>
  </si>
  <si>
    <t>69812</t>
  </si>
  <si>
    <t>69907</t>
  </si>
  <si>
    <t>69906</t>
  </si>
  <si>
    <t>BIO-259-5003</t>
  </si>
  <si>
    <t>C HYB EC</t>
  </si>
  <si>
    <t>5083</t>
  </si>
  <si>
    <t>70650</t>
  </si>
  <si>
    <t>70651</t>
  </si>
  <si>
    <t>BIO-259-5083</t>
  </si>
  <si>
    <t>69905</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</si>
  <si>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</si>
  <si>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69904</t>
  </si>
  <si>
    <t>69903</t>
  </si>
  <si>
    <t>69902</t>
  </si>
  <si>
    <t>11:40AM</t>
  </si>
  <si>
    <t>69901</t>
  </si>
  <si>
    <t>69900</t>
  </si>
  <si>
    <t>69899</t>
  </si>
  <si>
    <t>BIO-213-5002</t>
  </si>
  <si>
    <t>C F2F EMSA</t>
  </si>
  <si>
    <t>70649</t>
  </si>
  <si>
    <t>BIO-213-5082</t>
  </si>
  <si>
    <t>70166</t>
  </si>
  <si>
    <t>69898</t>
  </si>
  <si>
    <t>C IAI GENED F2F EMSA</t>
  </si>
  <si>
    <t>70232</t>
  </si>
  <si>
    <t>BIO-202-5081</t>
  </si>
  <si>
    <t>70233</t>
  </si>
  <si>
    <t>General Biology Lecture &amp; Lab</t>
  </si>
  <si>
    <t>70648</t>
  </si>
  <si>
    <t>BIO-111-5001</t>
  </si>
  <si>
    <t>C GENED IAI F2F EC</t>
  </si>
  <si>
    <t>70653</t>
  </si>
  <si>
    <t>70695</t>
  </si>
  <si>
    <t>70694</t>
  </si>
  <si>
    <t>70693</t>
  </si>
  <si>
    <t>70657</t>
  </si>
  <si>
    <t>70654</t>
  </si>
  <si>
    <t>BIO-111-5081</t>
  </si>
  <si>
    <t>70652</t>
  </si>
  <si>
    <t>Jennifer Roberts</t>
  </si>
  <si>
    <t>0377120</t>
  </si>
  <si>
    <t>70165</t>
  </si>
  <si>
    <t>69897</t>
  </si>
  <si>
    <t>This course is instructed entirely online. This course is linked to BIO 103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</si>
  <si>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69896</t>
  </si>
  <si>
    <t>70345</t>
  </si>
  <si>
    <t>70353</t>
  </si>
  <si>
    <t>70164</t>
  </si>
  <si>
    <t>70231</t>
  </si>
  <si>
    <t>69895</t>
  </si>
  <si>
    <t>70163</t>
  </si>
  <si>
    <t>70238</t>
  </si>
  <si>
    <t>70230</t>
  </si>
  <si>
    <t>This course is instructed entirely online. This course is linked to BIO 105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</si>
  <si>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69894</t>
  </si>
  <si>
    <t>70289</t>
  </si>
  <si>
    <t>70352</t>
  </si>
  <si>
    <t>69893</t>
  </si>
  <si>
    <t>69892</t>
  </si>
  <si>
    <t>70162</t>
  </si>
  <si>
    <t>69891</t>
  </si>
  <si>
    <t>70161</t>
  </si>
  <si>
    <t>69890</t>
  </si>
  <si>
    <t>70237</t>
  </si>
  <si>
    <t>70229</t>
  </si>
  <si>
    <t>69889</t>
  </si>
  <si>
    <t>70160</t>
  </si>
  <si>
    <t>70159</t>
  </si>
  <si>
    <t>C FINA</t>
  </si>
  <si>
    <t>69888</t>
  </si>
  <si>
    <t>01/22/2026</t>
  </si>
  <si>
    <t>11:52AM</t>
  </si>
  <si>
    <t>10:36AM</t>
  </si>
  <si>
    <t>70351</t>
  </si>
  <si>
    <t>70158</t>
  </si>
  <si>
    <t>69887</t>
  </si>
  <si>
    <t>C FINA F2F</t>
  </si>
  <si>
    <t>70157</t>
  </si>
  <si>
    <t>70288</t>
  </si>
  <si>
    <t>ART-282-5001</t>
  </si>
  <si>
    <t>C FINA GENED IAI ONL EC</t>
  </si>
  <si>
    <t>70638</t>
  </si>
  <si>
    <t>70641</t>
  </si>
  <si>
    <t>ART-282-5081</t>
  </si>
  <si>
    <t>69886</t>
  </si>
  <si>
    <t>69885</t>
  </si>
  <si>
    <t>69884</t>
  </si>
  <si>
    <t>70156</t>
  </si>
  <si>
    <t>70155</t>
  </si>
  <si>
    <t>Intaglio Printmaking</t>
  </si>
  <si>
    <t>214</t>
  </si>
  <si>
    <t>70684</t>
  </si>
  <si>
    <t>70154</t>
  </si>
  <si>
    <t>70153</t>
  </si>
  <si>
    <t>70152</t>
  </si>
  <si>
    <t>69883</t>
  </si>
  <si>
    <t>70151</t>
  </si>
  <si>
    <t>C FINA IAI F2F</t>
  </si>
  <si>
    <t>69882</t>
  </si>
  <si>
    <t>69881</t>
  </si>
  <si>
    <t>70287</t>
  </si>
  <si>
    <t>69811</t>
  </si>
  <si>
    <t>69810</t>
  </si>
  <si>
    <t>70286</t>
  </si>
  <si>
    <t>69809</t>
  </si>
  <si>
    <t>69808</t>
  </si>
  <si>
    <t>70285</t>
  </si>
  <si>
    <t>69807</t>
  </si>
  <si>
    <t>70284</t>
  </si>
  <si>
    <t>70626</t>
  </si>
  <si>
    <t>C T150 KEC F2F</t>
  </si>
  <si>
    <t>70658</t>
  </si>
  <si>
    <t>70249</t>
  </si>
  <si>
    <t>70283</t>
  </si>
  <si>
    <t>69806</t>
  </si>
  <si>
    <t>70282</t>
  </si>
  <si>
    <t>69805</t>
  </si>
  <si>
    <t>69880</t>
  </si>
  <si>
    <t>69879</t>
  </si>
  <si>
    <t>C IAI DC50 F2F</t>
  </si>
  <si>
    <t>70248</t>
  </si>
  <si>
    <t>70713</t>
  </si>
  <si>
    <t>70242</t>
  </si>
  <si>
    <t>69878</t>
  </si>
  <si>
    <t>69877</t>
  </si>
  <si>
    <t>69876</t>
  </si>
  <si>
    <t>69875</t>
  </si>
  <si>
    <t>69874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</si>
</sst>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852</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853</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242</v>
      </c>
      <c r="H16" s="4" t="s">
        <v>125</v>
      </c>
      <c r="I16" s="4" t="s">
        <v>126</v>
      </c>
      <c r="J16" s="4" t="s">
        <v>302</v>
      </c>
      <c r="K16" s="4" t="s">
        <v>120</v>
      </c>
      <c r="L16" s="4" t="s">
        <v>245</v>
      </c>
      <c r="M16" s="4" t="s">
        <v>128</v>
      </c>
      <c r="N16" s="4" t="s">
        <v>304</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265</v>
      </c>
      <c r="B29" s="17"/>
      <c r="C29" s="17"/>
      <c r="D29" s="18"/>
      <c r="E29" s="8"/>
    </row>
    <row r="30" spans="1:20" x14ac:dyDescent="0.3">
      <c r="A30" s="19"/>
      <c r="B30" s="20" t="s">
        <v>266</v>
      </c>
      <c r="C30" s="21"/>
      <c r="D30" s="22"/>
      <c r="E30" s="8"/>
    </row>
    <row r="31" spans="1:20" x14ac:dyDescent="0.3">
      <c r="E31" s="8"/>
    </row>
    <row r="32" spans="1:20" x14ac:dyDescent="0.3">
      <c r="A32" s="42" t="s">
        <v>263</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460</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5zk5MnIuPE/edrr/i7ckUg5SUk7ZA4F0IWA7qtpGm4bIulbVL0gbZU13LTrFSIYUwz4tMoPDyAfSmZuURXv7Qg==" saltValue="a7ibk7w0FJNiUvayRaMfjQ=="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V1348"/>
  <sheetViews>
    <sheetView zoomScaleNormal="100" workbookViewId="0">
      <pane xSplit="1" ySplit="2" topLeftCell="B3" activePane="bottomRight" state="frozen"/>
      <selection pane="topRight" activeCell="B1" sqref="B1"/>
      <selection pane="bottomLeft" activeCell="A3" sqref="A3"/>
      <selection pane="bottomRight" activeCell="J4" sqref="J4"/>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2" ht="15" x14ac:dyDescent="0.45">
      <c r="E1" s="52" t="s">
        <v>854</v>
      </c>
      <c r="F1" s="77"/>
      <c r="G1" s="77"/>
      <c r="H1" s="77"/>
      <c r="J1" s="84" t="s">
        <v>268</v>
      </c>
      <c r="K1" s="78"/>
      <c r="L1" s="77"/>
      <c r="N1" s="86"/>
      <c r="O1" s="86" t="s">
        <v>117</v>
      </c>
      <c r="P1" s="86"/>
      <c r="Q1" s="86"/>
      <c r="R1" s="86"/>
      <c r="S1" s="86"/>
      <c r="T1" s="77"/>
    </row>
    <row r="2" spans="1:22" ht="30" x14ac:dyDescent="0.45">
      <c r="B2" s="79" t="s">
        <v>119</v>
      </c>
      <c r="C2" s="79" t="s">
        <v>120</v>
      </c>
      <c r="D2" s="79" t="s">
        <v>121</v>
      </c>
      <c r="E2" s="79" t="s">
        <v>122</v>
      </c>
      <c r="F2" s="79" t="s">
        <v>123</v>
      </c>
      <c r="G2" s="79" t="s">
        <v>130</v>
      </c>
      <c r="H2" s="79" t="s">
        <v>131</v>
      </c>
      <c r="I2" s="80" t="s">
        <v>164</v>
      </c>
      <c r="J2" s="81" t="s">
        <v>164</v>
      </c>
      <c r="K2" s="82" t="s">
        <v>267</v>
      </c>
      <c r="L2" s="77" t="s">
        <v>124</v>
      </c>
      <c r="M2" s="77" t="s">
        <v>134</v>
      </c>
      <c r="N2" s="77" t="s">
        <v>135</v>
      </c>
      <c r="O2" s="77" t="s">
        <v>302</v>
      </c>
      <c r="P2" s="77" t="s">
        <v>136</v>
      </c>
      <c r="Q2" s="77" t="s">
        <v>245</v>
      </c>
      <c r="R2" s="77" t="s">
        <v>128</v>
      </c>
      <c r="S2" s="83" t="s">
        <v>304</v>
      </c>
      <c r="T2" s="83" t="s">
        <v>242</v>
      </c>
      <c r="U2" s="77" t="s">
        <v>129</v>
      </c>
    </row>
    <row r="3" spans="1:22" x14ac:dyDescent="0.3">
      <c r="A3" t="str">
        <f>B3&amp;C3&amp;D3</f>
        <v>ACC1085001</v>
      </c>
      <c r="B3" s="1" t="str">
        <f>'XCSM Dump'!C2</f>
        <v>ACC</v>
      </c>
      <c r="C3" s="1" t="str">
        <f>IF(LEN('XCSM Dump'!D2)=4,'XCSM Dump'!D2,REPT("0",3-LEN('XCSM Dump'!D2))&amp;'XCSM Dump'!D2)</f>
        <v>108</v>
      </c>
      <c r="D3" s="1" t="str">
        <f>'XCSM Dump'!E2</f>
        <v>5001</v>
      </c>
      <c r="E3" t="str">
        <f>'XCSM Dump'!F2</f>
        <v>Business Accounting</v>
      </c>
      <c r="F3" s="75">
        <f>'XCSM Dump'!W2</f>
        <v>3</v>
      </c>
      <c r="G3" s="49" t="str">
        <f>'XCSM Dump'!I2</f>
        <v>01/12/2026</v>
      </c>
      <c r="H3" s="49" t="str">
        <f>'XCSM Dump'!J2</f>
        <v>05/15/2026</v>
      </c>
      <c r="I3" s="49">
        <f>'XCSM Dump'!BX2</f>
        <v>46040.44</v>
      </c>
      <c r="J3" s="49">
        <f>'XCSM Dump'!BY2</f>
        <v>46047.88</v>
      </c>
      <c r="K3" s="49">
        <f>'XCSM Dump'!BZ2</f>
        <v>46139.32</v>
      </c>
      <c r="L3" s="76">
        <f>'XCSM Dump'!AT2</f>
        <v>480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480</v>
      </c>
      <c r="V3" s="11"/>
    </row>
    <row r="4" spans="1:22" x14ac:dyDescent="0.3">
      <c r="A4" t="str">
        <f>B4&amp;C4&amp;D4</f>
        <v>ACC1215001</v>
      </c>
      <c r="B4" s="1" t="str">
        <f>'XCSM Dump'!C3</f>
        <v>ACC</v>
      </c>
      <c r="C4" s="1" t="str">
        <f>IF(LEN('XCSM Dump'!D3)=4,'XCSM Dump'!D3,REPT("0",3-LEN('XCSM Dump'!D3))&amp;'XCSM Dump'!D3)</f>
        <v>121</v>
      </c>
      <c r="D4" s="1" t="str">
        <f>'XCSM Dump'!E3</f>
        <v>5001</v>
      </c>
      <c r="E4" t="str">
        <f>'XCSM Dump'!F3</f>
        <v>Financial Accounting</v>
      </c>
      <c r="F4" s="75">
        <f>'XCSM Dump'!W3</f>
        <v>4</v>
      </c>
      <c r="G4" s="49" t="str">
        <f>'XCSM Dump'!I3</f>
        <v>01/12/2026</v>
      </c>
      <c r="H4" s="49" t="str">
        <f>'XCSM Dump'!J3</f>
        <v>05/15/2026</v>
      </c>
      <c r="I4" s="49">
        <f>'XCSM Dump'!BX3</f>
        <v>46040.44</v>
      </c>
      <c r="J4" s="49">
        <f>'XCSM Dump'!BY3</f>
        <v>46047.88</v>
      </c>
      <c r="K4" s="49">
        <f>'XCSM Dump'!BZ3</f>
        <v>46139.32</v>
      </c>
      <c r="L4" s="76">
        <f>'XCSM Dump'!AT3</f>
        <v>640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640</v>
      </c>
      <c r="V4" s="11"/>
    </row>
    <row r="5" spans="1:22" x14ac:dyDescent="0.3">
      <c r="A5" t="str">
        <f>B5&amp;C5&amp;D5</f>
        <v>ACC1215002</v>
      </c>
      <c r="B5" s="1" t="str">
        <f>'XCSM Dump'!C4</f>
        <v>ACC</v>
      </c>
      <c r="C5" s="1" t="str">
        <f>IF(LEN('XCSM Dump'!D4)=4,'XCSM Dump'!D4,REPT("0",3-LEN('XCSM Dump'!D4))&amp;'XCSM Dump'!D4)</f>
        <v>121</v>
      </c>
      <c r="D5" s="1" t="str">
        <f>'XCSM Dump'!E4</f>
        <v>5002</v>
      </c>
      <c r="E5" t="str">
        <f>'XCSM Dump'!F4</f>
        <v>Financial Accounting</v>
      </c>
      <c r="F5" s="75">
        <f>'XCSM Dump'!W4</f>
        <v>4</v>
      </c>
      <c r="G5" s="49" t="str">
        <f>'XCSM Dump'!I4</f>
        <v>01/12/2026</v>
      </c>
      <c r="H5" s="49" t="str">
        <f>'XCSM Dump'!J4</f>
        <v>05/15/2026</v>
      </c>
      <c r="I5" s="49">
        <f>'XCSM Dump'!BX4</f>
        <v>46040.44</v>
      </c>
      <c r="J5" s="49">
        <f>'XCSM Dump'!BY4</f>
        <v>46047.88</v>
      </c>
      <c r="K5" s="49">
        <f>'XCSM Dump'!BZ4</f>
        <v>46139.32</v>
      </c>
      <c r="L5" s="76">
        <f>'XCSM Dump'!AT4</f>
        <v>640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640</v>
      </c>
      <c r="V5" s="11"/>
    </row>
    <row r="6" spans="1:22" x14ac:dyDescent="0.3">
      <c r="A6" t="str">
        <f>B6&amp;C6&amp;D6</f>
        <v>ACC1225001</v>
      </c>
      <c r="B6" s="1" t="str">
        <f>'XCSM Dump'!C5</f>
        <v>ACC</v>
      </c>
      <c r="C6" s="1" t="str">
        <f>IF(LEN('XCSM Dump'!D5)=4,'XCSM Dump'!D5,REPT("0",3-LEN('XCSM Dump'!D5))&amp;'XCSM Dump'!D5)</f>
        <v>122</v>
      </c>
      <c r="D6" s="1" t="str">
        <f>'XCSM Dump'!E5</f>
        <v>5001</v>
      </c>
      <c r="E6" t="str">
        <f>'XCSM Dump'!F5</f>
        <v>Managerial Accounting</v>
      </c>
      <c r="F6" s="75">
        <f>'XCSM Dump'!W5</f>
        <v>4</v>
      </c>
      <c r="G6" s="49" t="str">
        <f>'XCSM Dump'!I5</f>
        <v>01/12/2026</v>
      </c>
      <c r="H6" s="49" t="str">
        <f>'XCSM Dump'!J5</f>
        <v>05/15/2026</v>
      </c>
      <c r="I6" s="49">
        <f>'XCSM Dump'!BX5</f>
        <v>46040.44</v>
      </c>
      <c r="J6" s="49">
        <f>'XCSM Dump'!BY5</f>
        <v>46047.88</v>
      </c>
      <c r="K6" s="49">
        <f>'XCSM Dump'!BZ5</f>
        <v>46139.32</v>
      </c>
      <c r="L6" s="76">
        <f>'XCSM Dump'!AT5</f>
        <v>640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640</v>
      </c>
      <c r="V6" s="11"/>
    </row>
    <row r="7" spans="1:22" x14ac:dyDescent="0.3">
      <c r="A7" t="str">
        <f>B7&amp;C7&amp;D7</f>
        <v>AGR1985001</v>
      </c>
      <c r="B7" s="1" t="str">
        <f>'XCSM Dump'!C6</f>
        <v>AGR</v>
      </c>
      <c r="C7" s="1" t="str">
        <f>IF(LEN('XCSM Dump'!D6)=4,'XCSM Dump'!D6,REPT("0",3-LEN('XCSM Dump'!D6))&amp;'XCSM Dump'!D6)</f>
        <v>198</v>
      </c>
      <c r="D7" s="1" t="str">
        <f>'XCSM Dump'!E6</f>
        <v>5001</v>
      </c>
      <c r="E7" t="str">
        <f>'XCSM Dump'!F6</f>
        <v>Agribusiness Internship</v>
      </c>
      <c r="F7" s="75">
        <f>'XCSM Dump'!W6</f>
        <v>1</v>
      </c>
      <c r="G7" s="49" t="str">
        <f>'XCSM Dump'!I6</f>
        <v>01/12/2026</v>
      </c>
      <c r="H7" s="49" t="str">
        <f>'XCSM Dump'!J6</f>
        <v>05/15/2026</v>
      </c>
      <c r="I7" s="49">
        <f>'XCSM Dump'!BX6</f>
        <v>46040.44</v>
      </c>
      <c r="J7" s="49">
        <f>'XCSM Dump'!BY6</f>
        <v>46047.88</v>
      </c>
      <c r="K7" s="49">
        <f>'XCSM Dump'!BZ6</f>
        <v>46139.32</v>
      </c>
      <c r="L7" s="76">
        <f>'XCSM Dump'!AT6</f>
        <v>160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160</v>
      </c>
      <c r="V7" s="11"/>
    </row>
    <row r="8" spans="1:22" x14ac:dyDescent="0.3">
      <c r="A8" t="str">
        <f t="shared" ref="A8:A71" si="1">B8&amp;C8&amp;D8</f>
        <v>AGT1005090</v>
      </c>
      <c r="B8" s="1" t="str">
        <f>'XCSM Dump'!C7</f>
        <v>AGT</v>
      </c>
      <c r="C8" s="1" t="str">
        <f>IF(LEN('XCSM Dump'!D7)=4,'XCSM Dump'!D7,REPT("0",3-LEN('XCSM Dump'!D7))&amp;'XCSM Dump'!D7)</f>
        <v>100</v>
      </c>
      <c r="D8" s="1" t="str">
        <f>'XCSM Dump'!E7</f>
        <v>5090</v>
      </c>
      <c r="E8" t="str">
        <f>'XCSM Dump'!F7</f>
        <v>Orientation Agr Careers</v>
      </c>
      <c r="F8" s="75">
        <f>'XCSM Dump'!W7</f>
        <v>1</v>
      </c>
      <c r="G8" s="49" t="str">
        <f>'XCSM Dump'!I7</f>
        <v>01/12/2026</v>
      </c>
      <c r="H8" s="49" t="str">
        <f>'XCSM Dump'!J7</f>
        <v>06/01/2026</v>
      </c>
      <c r="I8" s="49">
        <f>'XCSM Dump'!BX7</f>
        <v>46041.46</v>
      </c>
      <c r="J8" s="49">
        <f>'XCSM Dump'!BY7</f>
        <v>46049.919999999998</v>
      </c>
      <c r="K8" s="49">
        <f>'XCSM Dump'!BZ7</f>
        <v>46153.599999999999</v>
      </c>
      <c r="L8" s="76">
        <f>'XCSM Dump'!AT7</f>
        <v>160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160</v>
      </c>
      <c r="V8" s="11"/>
    </row>
    <row r="9" spans="1:22" x14ac:dyDescent="0.3">
      <c r="A9" t="str">
        <f t="shared" si="1"/>
        <v>AGT1005091</v>
      </c>
      <c r="B9" s="1" t="str">
        <f>'XCSM Dump'!C8</f>
        <v>AGT</v>
      </c>
      <c r="C9" s="1" t="str">
        <f>IF(LEN('XCSM Dump'!D8)=4,'XCSM Dump'!D8,REPT("0",3-LEN('XCSM Dump'!D8))&amp;'XCSM Dump'!D8)</f>
        <v>100</v>
      </c>
      <c r="D9" s="1" t="str">
        <f>'XCSM Dump'!E8</f>
        <v>5091</v>
      </c>
      <c r="E9" t="str">
        <f>'XCSM Dump'!F8</f>
        <v>Orientation Agr Careers</v>
      </c>
      <c r="F9" s="75">
        <f>'XCSM Dump'!W8</f>
        <v>1</v>
      </c>
      <c r="G9" s="49" t="str">
        <f>'XCSM Dump'!I8</f>
        <v>01/12/2026</v>
      </c>
      <c r="H9" s="49" t="str">
        <f>'XCSM Dump'!J8</f>
        <v>06/01/2026</v>
      </c>
      <c r="I9" s="49">
        <f>'XCSM Dump'!BX8</f>
        <v>46041.46</v>
      </c>
      <c r="J9" s="49">
        <f>'XCSM Dump'!BY8</f>
        <v>46049.919999999998</v>
      </c>
      <c r="K9" s="49">
        <f>'XCSM Dump'!BZ8</f>
        <v>46153.599999999999</v>
      </c>
      <c r="L9" s="76">
        <f>'XCSM Dump'!AT8</f>
        <v>160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160</v>
      </c>
      <c r="V9" s="11"/>
    </row>
    <row r="10" spans="1:22" x14ac:dyDescent="0.3">
      <c r="A10" t="str">
        <f t="shared" si="1"/>
        <v>AGT1405090</v>
      </c>
      <c r="B10" s="1" t="str">
        <f>'XCSM Dump'!C9</f>
        <v>AGT</v>
      </c>
      <c r="C10" s="1" t="str">
        <f>IF(LEN('XCSM Dump'!D9)=4,'XCSM Dump'!D9,REPT("0",3-LEN('XCSM Dump'!D9))&amp;'XCSM Dump'!D9)</f>
        <v>140</v>
      </c>
      <c r="D10" s="1" t="str">
        <f>'XCSM Dump'!E9</f>
        <v>5090</v>
      </c>
      <c r="E10" t="str">
        <f>'XCSM Dump'!F9</f>
        <v>Intro to Animal Science</v>
      </c>
      <c r="F10" s="75">
        <f>'XCSM Dump'!W9</f>
        <v>4</v>
      </c>
      <c r="G10" s="49" t="str">
        <f>'XCSM Dump'!I9</f>
        <v>01/05/2026</v>
      </c>
      <c r="H10" s="49" t="str">
        <f>'XCSM Dump'!J9</f>
        <v>05/22/2026</v>
      </c>
      <c r="I10" s="49">
        <f>'XCSM Dump'!BX9</f>
        <v>46034.28</v>
      </c>
      <c r="J10" s="49">
        <f>'XCSM Dump'!BY9</f>
        <v>46042.559999999998</v>
      </c>
      <c r="K10" s="49">
        <f>'XCSM Dump'!BZ9</f>
        <v>46142.080000000002</v>
      </c>
      <c r="L10" s="76">
        <f>'XCSM Dump'!AT9</f>
        <v>640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640</v>
      </c>
      <c r="V10" s="11"/>
    </row>
    <row r="11" spans="1:22" x14ac:dyDescent="0.3">
      <c r="A11" t="str">
        <f t="shared" si="1"/>
        <v>AGT1605001</v>
      </c>
      <c r="B11" s="1" t="str">
        <f>'XCSM Dump'!C10</f>
        <v>AGT</v>
      </c>
      <c r="C11" s="1" t="str">
        <f>IF(LEN('XCSM Dump'!D10)=4,'XCSM Dump'!D10,REPT("0",3-LEN('XCSM Dump'!D10))&amp;'XCSM Dump'!D10)</f>
        <v>160</v>
      </c>
      <c r="D11" s="1" t="str">
        <f>'XCSM Dump'!E10</f>
        <v>5001</v>
      </c>
      <c r="E11" t="str">
        <f>'XCSM Dump'!F10</f>
        <v>Intro Agricultural Economics</v>
      </c>
      <c r="F11" s="75">
        <f>'XCSM Dump'!W10</f>
        <v>4</v>
      </c>
      <c r="G11" s="49" t="str">
        <f>'XCSM Dump'!I10</f>
        <v>01/12/2026</v>
      </c>
      <c r="H11" s="49" t="str">
        <f>'XCSM Dump'!J10</f>
        <v>05/15/2026</v>
      </c>
      <c r="I11" s="49">
        <f>'XCSM Dump'!BX10</f>
        <v>46040.44</v>
      </c>
      <c r="J11" s="49">
        <f>'XCSM Dump'!BY10</f>
        <v>46047.88</v>
      </c>
      <c r="K11" s="49">
        <f>'XCSM Dump'!BZ10</f>
        <v>46139.32</v>
      </c>
      <c r="L11" s="76">
        <f>'XCSM Dump'!AT10</f>
        <v>640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640</v>
      </c>
      <c r="V11" s="11"/>
    </row>
    <row r="12" spans="1:22" x14ac:dyDescent="0.3">
      <c r="A12" t="str">
        <f t="shared" si="1"/>
        <v>AGT1705001</v>
      </c>
      <c r="B12" s="1" t="str">
        <f>'XCSM Dump'!C11</f>
        <v>AGT</v>
      </c>
      <c r="C12" s="1" t="str">
        <f>IF(LEN('XCSM Dump'!D11)=4,'XCSM Dump'!D11,REPT("0",3-LEN('XCSM Dump'!D11))&amp;'XCSM Dump'!D11)</f>
        <v>170</v>
      </c>
      <c r="D12" s="1" t="str">
        <f>'XCSM Dump'!E11</f>
        <v>5001</v>
      </c>
      <c r="E12" t="str">
        <f>'XCSM Dump'!F11</f>
        <v>Intro Agr Mechanization</v>
      </c>
      <c r="F12" s="75">
        <f>'XCSM Dump'!W11</f>
        <v>3</v>
      </c>
      <c r="G12" s="49" t="str">
        <f>'XCSM Dump'!I11</f>
        <v>01/12/2026</v>
      </c>
      <c r="H12" s="49" t="str">
        <f>'XCSM Dump'!J11</f>
        <v>05/15/2026</v>
      </c>
      <c r="I12" s="49">
        <f>'XCSM Dump'!BX11</f>
        <v>46040.44</v>
      </c>
      <c r="J12" s="49">
        <f>'XCSM Dump'!BY11</f>
        <v>46047.88</v>
      </c>
      <c r="K12" s="49">
        <f>'XCSM Dump'!BZ11</f>
        <v>46139.32</v>
      </c>
      <c r="L12" s="76">
        <f>'XCSM Dump'!AT11</f>
        <v>480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480</v>
      </c>
      <c r="V12" s="11"/>
    </row>
    <row r="13" spans="1:22" x14ac:dyDescent="0.3">
      <c r="A13" t="str">
        <f t="shared" si="1"/>
        <v>AMT1275A01</v>
      </c>
      <c r="B13" s="1" t="str">
        <f>'XCSM Dump'!C12</f>
        <v>AMT</v>
      </c>
      <c r="C13" s="1" t="str">
        <f>IF(LEN('XCSM Dump'!D12)=4,'XCSM Dump'!D12,REPT("0",3-LEN('XCSM Dump'!D12))&amp;'XCSM Dump'!D12)</f>
        <v>127</v>
      </c>
      <c r="D13" s="1" t="str">
        <f>'XCSM Dump'!E12</f>
        <v>5A01</v>
      </c>
      <c r="E13" t="str">
        <f>'XCSM Dump'!F12</f>
        <v>Engine Management I</v>
      </c>
      <c r="F13" s="75">
        <f>'XCSM Dump'!W12</f>
        <v>3</v>
      </c>
      <c r="G13" s="49" t="str">
        <f>'XCSM Dump'!I12</f>
        <v>01/12/2026</v>
      </c>
      <c r="H13" s="49" t="str">
        <f>'XCSM Dump'!J12</f>
        <v>03/06/2026</v>
      </c>
      <c r="I13" s="49">
        <f>'XCSM Dump'!BX12</f>
        <v>46036.24</v>
      </c>
      <c r="J13" s="49">
        <f>'XCSM Dump'!BY12</f>
        <v>46039.48</v>
      </c>
      <c r="K13" s="49">
        <f>'XCSM Dump'!BZ12</f>
        <v>46078.52</v>
      </c>
      <c r="L13" s="76">
        <f>'XCSM Dump'!AT12</f>
        <v>480</v>
      </c>
      <c r="M13" s="76">
        <f>'XCSM Dump'!AU12</f>
        <v>0</v>
      </c>
      <c r="N13" s="76">
        <f>'XCSM Dump'!AV12</f>
        <v>0</v>
      </c>
      <c r="O13" s="76">
        <f>'XCSM Dump'!AW12</f>
        <v>0</v>
      </c>
      <c r="P13" s="76">
        <f>'XCSM Dump'!AX12</f>
        <v>0</v>
      </c>
      <c r="Q13" s="76">
        <f>'XCSM Dump'!AY12</f>
        <v>0</v>
      </c>
      <c r="R13" s="76">
        <f>'XCSM Dump'!AZ12</f>
        <v>0</v>
      </c>
      <c r="S13" s="76">
        <f>+'XCSM Dump'!U12</f>
        <v>0</v>
      </c>
      <c r="T13" s="76">
        <f>+'XCSM Dump'!BB12+'XCSM Dump'!BA12</f>
        <v>240</v>
      </c>
      <c r="U13" s="11">
        <f t="shared" si="2"/>
        <v>720</v>
      </c>
      <c r="V13" s="11"/>
    </row>
    <row r="14" spans="1:22" x14ac:dyDescent="0.3">
      <c r="A14" t="str">
        <f t="shared" si="1"/>
        <v>AMT1275B01</v>
      </c>
      <c r="B14" s="1" t="str">
        <f>'XCSM Dump'!C13</f>
        <v>AMT</v>
      </c>
      <c r="C14" s="1" t="str">
        <f>IF(LEN('XCSM Dump'!D13)=4,'XCSM Dump'!D13,REPT("0",3-LEN('XCSM Dump'!D13))&amp;'XCSM Dump'!D13)</f>
        <v>127</v>
      </c>
      <c r="D14" s="1" t="str">
        <f>'XCSM Dump'!E13</f>
        <v>5B01</v>
      </c>
      <c r="E14" t="str">
        <f>'XCSM Dump'!F13</f>
        <v>Engine Management I</v>
      </c>
      <c r="F14" s="75">
        <f>'XCSM Dump'!W13</f>
        <v>3</v>
      </c>
      <c r="G14" s="49" t="str">
        <f>'XCSM Dump'!I13</f>
        <v>03/16/2026</v>
      </c>
      <c r="H14" s="49" t="str">
        <f>'XCSM Dump'!J13</f>
        <v>05/15/2026</v>
      </c>
      <c r="I14" s="49">
        <f>'XCSM Dump'!BX13</f>
        <v>46099.66</v>
      </c>
      <c r="J14" s="49">
        <f>'XCSM Dump'!BY13</f>
        <v>46103.32</v>
      </c>
      <c r="K14" s="49">
        <f>'XCSM Dump'!BZ13</f>
        <v>46147.4</v>
      </c>
      <c r="L14" s="76">
        <f>'XCSM Dump'!AT13</f>
        <v>480</v>
      </c>
      <c r="M14" s="76">
        <f>'XCSM Dump'!AU13</f>
        <v>0</v>
      </c>
      <c r="N14" s="76">
        <f>'XCSM Dump'!AV13</f>
        <v>0</v>
      </c>
      <c r="O14" s="76">
        <f>'XCSM Dump'!AW13</f>
        <v>0</v>
      </c>
      <c r="P14" s="76">
        <f>'XCSM Dump'!AX13</f>
        <v>0</v>
      </c>
      <c r="Q14" s="76">
        <f>'XCSM Dump'!AY13</f>
        <v>0</v>
      </c>
      <c r="R14" s="76">
        <f>'XCSM Dump'!AZ13</f>
        <v>0</v>
      </c>
      <c r="S14" s="76">
        <f>+'XCSM Dump'!U13</f>
        <v>0</v>
      </c>
      <c r="T14" s="76">
        <f>+'XCSM Dump'!BB13+'XCSM Dump'!BA13</f>
        <v>240</v>
      </c>
      <c r="U14" s="11">
        <f t="shared" si="2"/>
        <v>720</v>
      </c>
      <c r="V14" s="11"/>
    </row>
    <row r="15" spans="1:22" x14ac:dyDescent="0.3">
      <c r="A15" t="str">
        <f t="shared" si="1"/>
        <v>AMT1295A01</v>
      </c>
      <c r="B15" s="1" t="str">
        <f>'XCSM Dump'!C14</f>
        <v>AMT</v>
      </c>
      <c r="C15" s="1" t="str">
        <f>IF(LEN('XCSM Dump'!D14)=4,'XCSM Dump'!D14,REPT("0",3-LEN('XCSM Dump'!D14))&amp;'XCSM Dump'!D14)</f>
        <v>129</v>
      </c>
      <c r="D15" s="1" t="str">
        <f>'XCSM Dump'!E14</f>
        <v>5A01</v>
      </c>
      <c r="E15" t="str">
        <f>'XCSM Dump'!F14</f>
        <v>Auto Heating/Air Conditioning</v>
      </c>
      <c r="F15" s="75">
        <f>'XCSM Dump'!W14</f>
        <v>3</v>
      </c>
      <c r="G15" s="49" t="str">
        <f>'XCSM Dump'!I14</f>
        <v>01/12/2026</v>
      </c>
      <c r="H15" s="49" t="str">
        <f>'XCSM Dump'!J14</f>
        <v>03/06/2026</v>
      </c>
      <c r="I15" s="49">
        <f>'XCSM Dump'!BX14</f>
        <v>46036.24</v>
      </c>
      <c r="J15" s="49">
        <f>'XCSM Dump'!BY14</f>
        <v>46039.48</v>
      </c>
      <c r="K15" s="49">
        <f>'XCSM Dump'!BZ14</f>
        <v>46078.52</v>
      </c>
      <c r="L15" s="76">
        <f>'XCSM Dump'!AT14</f>
        <v>480</v>
      </c>
      <c r="M15" s="76">
        <f>'XCSM Dump'!AU14</f>
        <v>0</v>
      </c>
      <c r="N15" s="76">
        <f>'XCSM Dump'!AV14</f>
        <v>0</v>
      </c>
      <c r="O15" s="76">
        <f>'XCSM Dump'!AW14</f>
        <v>0</v>
      </c>
      <c r="P15" s="76">
        <f>'XCSM Dump'!AX14</f>
        <v>0</v>
      </c>
      <c r="Q15" s="76">
        <f>'XCSM Dump'!AY14</f>
        <v>0</v>
      </c>
      <c r="R15" s="76">
        <f>'XCSM Dump'!AZ14</f>
        <v>0</v>
      </c>
      <c r="S15" s="76">
        <f>+'XCSM Dump'!U14</f>
        <v>0</v>
      </c>
      <c r="T15" s="76">
        <f>+'XCSM Dump'!BB14+'XCSM Dump'!BA14</f>
        <v>240</v>
      </c>
      <c r="U15" s="11">
        <f t="shared" si="2"/>
        <v>720</v>
      </c>
      <c r="V15" s="11"/>
    </row>
    <row r="16" spans="1:22" x14ac:dyDescent="0.3">
      <c r="A16" t="str">
        <f t="shared" si="1"/>
        <v>AMT1295B01</v>
      </c>
      <c r="B16" s="1" t="str">
        <f>'XCSM Dump'!C15</f>
        <v>AMT</v>
      </c>
      <c r="C16" s="1" t="str">
        <f>IF(LEN('XCSM Dump'!D15)=4,'XCSM Dump'!D15,REPT("0",3-LEN('XCSM Dump'!D15))&amp;'XCSM Dump'!D15)</f>
        <v>129</v>
      </c>
      <c r="D16" s="1" t="str">
        <f>'XCSM Dump'!E15</f>
        <v>5B01</v>
      </c>
      <c r="E16" t="str">
        <f>'XCSM Dump'!F15</f>
        <v>Auto Heating/Air Conditioning</v>
      </c>
      <c r="F16" s="75">
        <f>'XCSM Dump'!W15</f>
        <v>3</v>
      </c>
      <c r="G16" s="49" t="str">
        <f>'XCSM Dump'!I15</f>
        <v>03/16/2026</v>
      </c>
      <c r="H16" s="49" t="str">
        <f>'XCSM Dump'!J15</f>
        <v>05/15/2026</v>
      </c>
      <c r="I16" s="49">
        <f>'XCSM Dump'!BX15</f>
        <v>46099.66</v>
      </c>
      <c r="J16" s="49">
        <f>'XCSM Dump'!BY15</f>
        <v>46103.32</v>
      </c>
      <c r="K16" s="49">
        <f>'XCSM Dump'!BZ15</f>
        <v>46147.4</v>
      </c>
      <c r="L16" s="76">
        <f>'XCSM Dump'!AT15</f>
        <v>480</v>
      </c>
      <c r="M16" s="76">
        <f>'XCSM Dump'!AU15</f>
        <v>0</v>
      </c>
      <c r="N16" s="76">
        <f>'XCSM Dump'!AV15</f>
        <v>0</v>
      </c>
      <c r="O16" s="76">
        <f>'XCSM Dump'!AW15</f>
        <v>0</v>
      </c>
      <c r="P16" s="76">
        <f>'XCSM Dump'!AX15</f>
        <v>0</v>
      </c>
      <c r="Q16" s="76">
        <f>'XCSM Dump'!AY15</f>
        <v>0</v>
      </c>
      <c r="R16" s="76">
        <f>'XCSM Dump'!AZ15</f>
        <v>0</v>
      </c>
      <c r="S16" s="76">
        <f>+'XCSM Dump'!U15</f>
        <v>0</v>
      </c>
      <c r="T16" s="76">
        <f>+'XCSM Dump'!BB15+'XCSM Dump'!BA15</f>
        <v>240</v>
      </c>
      <c r="U16" s="11">
        <f t="shared" si="2"/>
        <v>720</v>
      </c>
      <c r="V16" s="11"/>
    </row>
    <row r="17" spans="1:22" hidden="1" x14ac:dyDescent="0.3">
      <c r="A17" t="str">
        <f t="shared" si="1"/>
        <v>AMT1315090</v>
      </c>
      <c r="B17" s="1" t="str">
        <f>'XCSM Dump'!C16</f>
        <v>AMT</v>
      </c>
      <c r="C17" s="1" t="str">
        <f>IF(LEN('XCSM Dump'!D16)=4,'XCSM Dump'!D16,REPT("0",3-LEN('XCSM Dump'!D16))&amp;'XCSM Dump'!D16)</f>
        <v>131</v>
      </c>
      <c r="D17" s="1" t="str">
        <f>'XCSM Dump'!E16</f>
        <v>5090</v>
      </c>
      <c r="E17" t="str">
        <f>'XCSM Dump'!F16</f>
        <v>Automotive Steering/Suspension</v>
      </c>
      <c r="F17" s="75">
        <f>'XCSM Dump'!W16</f>
        <v>3</v>
      </c>
      <c r="G17" s="49" t="str">
        <f>'XCSM Dump'!I16</f>
        <v>01/05/2026</v>
      </c>
      <c r="H17" s="49" t="str">
        <f>'XCSM Dump'!J16</f>
        <v>05/22/2026</v>
      </c>
      <c r="I17" s="49">
        <f>'XCSM Dump'!BX16</f>
        <v>46034.28</v>
      </c>
      <c r="J17" s="49">
        <f>'XCSM Dump'!BY16</f>
        <v>46042.559999999998</v>
      </c>
      <c r="K17" s="49">
        <f>'XCSM Dump'!BZ16</f>
        <v>46142.080000000002</v>
      </c>
      <c r="L17" s="76" t="e">
        <f>'XCSM Dump'!AT16</f>
        <v>#N/A</v>
      </c>
      <c r="M17" s="76" t="e">
        <f>'XCSM Dump'!AU16</f>
        <v>#N/A</v>
      </c>
      <c r="N17" s="76" t="e">
        <f>'XCSM Dump'!AV16</f>
        <v>#N/A</v>
      </c>
      <c r="O17" s="76" t="e">
        <f>'XCSM Dump'!AW16</f>
        <v>#N/A</v>
      </c>
      <c r="P17" s="76" t="e">
        <f>'XCSM Dump'!AX16</f>
        <v>#N/A</v>
      </c>
      <c r="Q17" s="76">
        <f>'XCSM Dump'!AY16</f>
        <v>0</v>
      </c>
      <c r="R17" s="76" t="e">
        <f>'XCSM Dump'!AZ16</f>
        <v>#N/A</v>
      </c>
      <c r="S17" s="76">
        <f>+'XCSM Dump'!U16</f>
        <v>0</v>
      </c>
      <c r="T17" s="76">
        <f>+'XCSM Dump'!BB16+'XCSM Dump'!BA16</f>
        <v>0</v>
      </c>
      <c r="U17" s="11" t="e">
        <f t="shared" si="2"/>
        <v>#N/A</v>
      </c>
    </row>
    <row r="18" spans="1:22" hidden="1" x14ac:dyDescent="0.3">
      <c r="A18" t="str">
        <f t="shared" si="1"/>
        <v>AMT1315091</v>
      </c>
      <c r="B18" s="1" t="str">
        <f>'XCSM Dump'!C17</f>
        <v>AMT</v>
      </c>
      <c r="C18" s="1" t="str">
        <f>IF(LEN('XCSM Dump'!D17)=4,'XCSM Dump'!D17,REPT("0",3-LEN('XCSM Dump'!D17))&amp;'XCSM Dump'!D17)</f>
        <v>131</v>
      </c>
      <c r="D18" s="1" t="str">
        <f>'XCSM Dump'!E17</f>
        <v>5091</v>
      </c>
      <c r="E18" t="str">
        <f>'XCSM Dump'!F17</f>
        <v>Automotive Steering/Suspension</v>
      </c>
      <c r="F18" s="75">
        <f>'XCSM Dump'!W17</f>
        <v>3</v>
      </c>
      <c r="G18" s="49" t="str">
        <f>'XCSM Dump'!I17</f>
        <v>01/12/2026</v>
      </c>
      <c r="H18" s="49" t="str">
        <f>'XCSM Dump'!J17</f>
        <v>05/15/2026</v>
      </c>
      <c r="I18" s="49">
        <f>'XCSM Dump'!BX17</f>
        <v>46040.44</v>
      </c>
      <c r="J18" s="49">
        <f>'XCSM Dump'!BY17</f>
        <v>46047.88</v>
      </c>
      <c r="K18" s="49">
        <f>'XCSM Dump'!BZ17</f>
        <v>46139.32</v>
      </c>
      <c r="L18" s="76" t="e">
        <f>'XCSM Dump'!AT17</f>
        <v>#N/A</v>
      </c>
      <c r="M18" s="76" t="e">
        <f>'XCSM Dump'!AU17</f>
        <v>#N/A</v>
      </c>
      <c r="N18" s="76" t="e">
        <f>'XCSM Dump'!AV17</f>
        <v>#N/A</v>
      </c>
      <c r="O18" s="76" t="e">
        <f>'XCSM Dump'!AW17</f>
        <v>#N/A</v>
      </c>
      <c r="P18" s="76" t="e">
        <f>'XCSM Dump'!AX17</f>
        <v>#N/A</v>
      </c>
      <c r="Q18" s="76">
        <f>'XCSM Dump'!AY17</f>
        <v>0</v>
      </c>
      <c r="R18" s="76" t="e">
        <f>'XCSM Dump'!AZ17</f>
        <v>#N/A</v>
      </c>
      <c r="S18" s="76">
        <f>+'XCSM Dump'!U17</f>
        <v>0</v>
      </c>
      <c r="T18" s="76">
        <f>+'XCSM Dump'!BB17+'XCSM Dump'!BA17</f>
        <v>0</v>
      </c>
      <c r="U18" s="11" t="e">
        <f t="shared" si="2"/>
        <v>#N/A</v>
      </c>
    </row>
    <row r="19" spans="1:22" x14ac:dyDescent="0.3">
      <c r="A19" t="str">
        <f t="shared" si="1"/>
        <v>AMT1315A01</v>
      </c>
      <c r="B19" s="1" t="str">
        <f>'XCSM Dump'!C18</f>
        <v>AMT</v>
      </c>
      <c r="C19" s="1" t="str">
        <f>IF(LEN('XCSM Dump'!D18)=4,'XCSM Dump'!D18,REPT("0",3-LEN('XCSM Dump'!D18))&amp;'XCSM Dump'!D18)</f>
        <v>131</v>
      </c>
      <c r="D19" s="1" t="str">
        <f>'XCSM Dump'!E18</f>
        <v>5A01</v>
      </c>
      <c r="E19" t="str">
        <f>'XCSM Dump'!F18</f>
        <v>Automotive Steering/Suspension</v>
      </c>
      <c r="F19" s="75">
        <f>'XCSM Dump'!W18</f>
        <v>3</v>
      </c>
      <c r="G19" s="49" t="str">
        <f>'XCSM Dump'!I18</f>
        <v>01/12/2026</v>
      </c>
      <c r="H19" s="49" t="str">
        <f>'XCSM Dump'!J18</f>
        <v>03/06/2026</v>
      </c>
      <c r="I19" s="49">
        <f>'XCSM Dump'!BX18</f>
        <v>46036.24</v>
      </c>
      <c r="J19" s="49">
        <f>'XCSM Dump'!BY18</f>
        <v>46039.48</v>
      </c>
      <c r="K19" s="49">
        <f>'XCSM Dump'!BZ18</f>
        <v>46078.52</v>
      </c>
      <c r="L19" s="76">
        <f>'XCSM Dump'!AT18</f>
        <v>480</v>
      </c>
      <c r="M19" s="76">
        <f>'XCSM Dump'!AU18</f>
        <v>0</v>
      </c>
      <c r="N19" s="76">
        <f>'XCSM Dump'!AV18</f>
        <v>0</v>
      </c>
      <c r="O19" s="76">
        <f>'XCSM Dump'!AW18</f>
        <v>0</v>
      </c>
      <c r="P19" s="76">
        <f>'XCSM Dump'!AX18</f>
        <v>0</v>
      </c>
      <c r="Q19" s="76">
        <f>'XCSM Dump'!AY18</f>
        <v>0</v>
      </c>
      <c r="R19" s="76">
        <f>'XCSM Dump'!AZ18</f>
        <v>0</v>
      </c>
      <c r="S19" s="76">
        <f>+'XCSM Dump'!U18</f>
        <v>0</v>
      </c>
      <c r="T19" s="76">
        <f>+'XCSM Dump'!BB18+'XCSM Dump'!BA18</f>
        <v>240</v>
      </c>
      <c r="U19" s="11">
        <f t="shared" si="2"/>
        <v>720</v>
      </c>
      <c r="V19" s="11"/>
    </row>
    <row r="20" spans="1:22" x14ac:dyDescent="0.3">
      <c r="A20" t="str">
        <f t="shared" si="1"/>
        <v>AMT1315B01</v>
      </c>
      <c r="B20" s="1" t="str">
        <f>'XCSM Dump'!C19</f>
        <v>AMT</v>
      </c>
      <c r="C20" s="1" t="str">
        <f>IF(LEN('XCSM Dump'!D19)=4,'XCSM Dump'!D19,REPT("0",3-LEN('XCSM Dump'!D19))&amp;'XCSM Dump'!D19)</f>
        <v>131</v>
      </c>
      <c r="D20" s="1" t="str">
        <f>'XCSM Dump'!E19</f>
        <v>5B01</v>
      </c>
      <c r="E20" t="str">
        <f>'XCSM Dump'!F19</f>
        <v>Automotive Steering/Suspension</v>
      </c>
      <c r="F20" s="75">
        <f>'XCSM Dump'!W19</f>
        <v>3</v>
      </c>
      <c r="G20" s="49" t="str">
        <f>'XCSM Dump'!I19</f>
        <v>03/16/2026</v>
      </c>
      <c r="H20" s="49" t="str">
        <f>'XCSM Dump'!J19</f>
        <v>05/15/2026</v>
      </c>
      <c r="I20" s="49">
        <f>'XCSM Dump'!BX19</f>
        <v>46099.66</v>
      </c>
      <c r="J20" s="49">
        <f>'XCSM Dump'!BY19</f>
        <v>46103.32</v>
      </c>
      <c r="K20" s="49">
        <f>'XCSM Dump'!BZ19</f>
        <v>46147.4</v>
      </c>
      <c r="L20" s="76">
        <f>'XCSM Dump'!AT19</f>
        <v>480</v>
      </c>
      <c r="M20" s="76">
        <f>'XCSM Dump'!AU19</f>
        <v>0</v>
      </c>
      <c r="N20" s="76">
        <f>'XCSM Dump'!AV19</f>
        <v>0</v>
      </c>
      <c r="O20" s="76">
        <f>'XCSM Dump'!AW19</f>
        <v>0</v>
      </c>
      <c r="P20" s="76">
        <f>'XCSM Dump'!AX19</f>
        <v>0</v>
      </c>
      <c r="Q20" s="76">
        <f>'XCSM Dump'!AY19</f>
        <v>0</v>
      </c>
      <c r="R20" s="76">
        <f>'XCSM Dump'!AZ19</f>
        <v>0</v>
      </c>
      <c r="S20" s="76">
        <f>+'XCSM Dump'!U19</f>
        <v>0</v>
      </c>
      <c r="T20" s="76">
        <f>+'XCSM Dump'!BB19+'XCSM Dump'!BA19</f>
        <v>240</v>
      </c>
      <c r="U20" s="11">
        <f t="shared" si="2"/>
        <v>720</v>
      </c>
      <c r="V20" s="11"/>
    </row>
    <row r="21" spans="1:22" x14ac:dyDescent="0.3">
      <c r="A21" t="str">
        <f t="shared" si="1"/>
        <v>AMT1355A01</v>
      </c>
      <c r="B21" s="1" t="str">
        <f>'XCSM Dump'!C20</f>
        <v>AMT</v>
      </c>
      <c r="C21" s="1" t="str">
        <f>IF(LEN('XCSM Dump'!D20)=4,'XCSM Dump'!D20,REPT("0",3-LEN('XCSM Dump'!D20))&amp;'XCSM Dump'!D20)</f>
        <v>135</v>
      </c>
      <c r="D21" s="1" t="str">
        <f>'XCSM Dump'!E20</f>
        <v>5A01</v>
      </c>
      <c r="E21" t="str">
        <f>'XCSM Dump'!F20</f>
        <v>Manual Trans &amp; Drivelines</v>
      </c>
      <c r="F21" s="75">
        <f>'XCSM Dump'!W20</f>
        <v>3</v>
      </c>
      <c r="G21" s="49" t="str">
        <f>'XCSM Dump'!I20</f>
        <v>01/12/2026</v>
      </c>
      <c r="H21" s="49" t="str">
        <f>'XCSM Dump'!J20</f>
        <v>03/06/2026</v>
      </c>
      <c r="I21" s="49">
        <f>'XCSM Dump'!BX20</f>
        <v>46036.24</v>
      </c>
      <c r="J21" s="49">
        <f>'XCSM Dump'!BY20</f>
        <v>46039.48</v>
      </c>
      <c r="K21" s="49">
        <f>'XCSM Dump'!BZ20</f>
        <v>46078.52</v>
      </c>
      <c r="L21" s="76">
        <f>'XCSM Dump'!AT20</f>
        <v>480</v>
      </c>
      <c r="M21" s="76">
        <f>'XCSM Dump'!AU20</f>
        <v>0</v>
      </c>
      <c r="N21" s="76">
        <f>'XCSM Dump'!AV20</f>
        <v>0</v>
      </c>
      <c r="O21" s="76">
        <f>'XCSM Dump'!AW20</f>
        <v>0</v>
      </c>
      <c r="P21" s="76">
        <f>'XCSM Dump'!AX20</f>
        <v>0</v>
      </c>
      <c r="Q21" s="76">
        <f>'XCSM Dump'!AY20</f>
        <v>0</v>
      </c>
      <c r="R21" s="76">
        <f>'XCSM Dump'!AZ20</f>
        <v>0</v>
      </c>
      <c r="S21" s="76">
        <f>+'XCSM Dump'!U20</f>
        <v>0</v>
      </c>
      <c r="T21" s="76">
        <f>+'XCSM Dump'!BB20+'XCSM Dump'!BA20</f>
        <v>240</v>
      </c>
      <c r="U21" s="11">
        <f t="shared" si="2"/>
        <v>720</v>
      </c>
      <c r="V21" s="11"/>
    </row>
    <row r="22" spans="1:22" x14ac:dyDescent="0.3">
      <c r="A22" t="str">
        <f t="shared" si="1"/>
        <v>AMT1355B01</v>
      </c>
      <c r="B22" s="1" t="str">
        <f>'XCSM Dump'!C21</f>
        <v>AMT</v>
      </c>
      <c r="C22" s="1" t="str">
        <f>IF(LEN('XCSM Dump'!D21)=4,'XCSM Dump'!D21,REPT("0",3-LEN('XCSM Dump'!D21))&amp;'XCSM Dump'!D21)</f>
        <v>135</v>
      </c>
      <c r="D22" s="1" t="str">
        <f>'XCSM Dump'!E21</f>
        <v>5B01</v>
      </c>
      <c r="E22" t="str">
        <f>'XCSM Dump'!F21</f>
        <v>Manual Trans &amp; Drivelines</v>
      </c>
      <c r="F22" s="75">
        <f>'XCSM Dump'!W21</f>
        <v>3</v>
      </c>
      <c r="G22" s="49" t="str">
        <f>'XCSM Dump'!I21</f>
        <v>03/16/2026</v>
      </c>
      <c r="H22" s="49" t="str">
        <f>'XCSM Dump'!J21</f>
        <v>05/15/2026</v>
      </c>
      <c r="I22" s="49">
        <f>'XCSM Dump'!BX21</f>
        <v>46099.66</v>
      </c>
      <c r="J22" s="49">
        <f>'XCSM Dump'!BY21</f>
        <v>46103.32</v>
      </c>
      <c r="K22" s="49">
        <f>'XCSM Dump'!BZ21</f>
        <v>46147.4</v>
      </c>
      <c r="L22" s="76">
        <f>'XCSM Dump'!AT21</f>
        <v>480</v>
      </c>
      <c r="M22" s="76">
        <f>'XCSM Dump'!AU21</f>
        <v>0</v>
      </c>
      <c r="N22" s="76">
        <f>'XCSM Dump'!AV21</f>
        <v>0</v>
      </c>
      <c r="O22" s="76">
        <f>'XCSM Dump'!AW21</f>
        <v>0</v>
      </c>
      <c r="P22" s="76">
        <f>'XCSM Dump'!AX21</f>
        <v>0</v>
      </c>
      <c r="Q22" s="76">
        <f>'XCSM Dump'!AY21</f>
        <v>0</v>
      </c>
      <c r="R22" s="76">
        <f>'XCSM Dump'!AZ21</f>
        <v>0</v>
      </c>
      <c r="S22" s="76">
        <f>+'XCSM Dump'!U21</f>
        <v>0</v>
      </c>
      <c r="T22" s="76">
        <f>+'XCSM Dump'!BB21+'XCSM Dump'!BA21</f>
        <v>240</v>
      </c>
      <c r="U22" s="11">
        <f t="shared" si="2"/>
        <v>720</v>
      </c>
      <c r="V22" s="11"/>
    </row>
    <row r="23" spans="1:22" x14ac:dyDescent="0.3">
      <c r="A23" t="str">
        <f t="shared" si="1"/>
        <v>AMT2175A01</v>
      </c>
      <c r="B23" s="1" t="str">
        <f>'XCSM Dump'!C22</f>
        <v>AMT</v>
      </c>
      <c r="C23" s="1" t="str">
        <f>IF(LEN('XCSM Dump'!D22)=4,'XCSM Dump'!D22,REPT("0",3-LEN('XCSM Dump'!D22))&amp;'XCSM Dump'!D22)</f>
        <v>217</v>
      </c>
      <c r="D23" s="1" t="str">
        <f>'XCSM Dump'!E22</f>
        <v>5A01</v>
      </c>
      <c r="E23" t="str">
        <f>'XCSM Dump'!F22</f>
        <v>Advanced Drivelines &amp; 4X4</v>
      </c>
      <c r="F23" s="75">
        <f>'XCSM Dump'!W22</f>
        <v>3</v>
      </c>
      <c r="G23" s="49" t="str">
        <f>'XCSM Dump'!I22</f>
        <v>01/12/2026</v>
      </c>
      <c r="H23" s="49" t="str">
        <f>'XCSM Dump'!J22</f>
        <v>03/06/2026</v>
      </c>
      <c r="I23" s="49">
        <f>'XCSM Dump'!BX22</f>
        <v>46036.24</v>
      </c>
      <c r="J23" s="49">
        <f>'XCSM Dump'!BY22</f>
        <v>46039.48</v>
      </c>
      <c r="K23" s="49">
        <f>'XCSM Dump'!BZ22</f>
        <v>46078.52</v>
      </c>
      <c r="L23" s="76">
        <f>'XCSM Dump'!AT22</f>
        <v>480</v>
      </c>
      <c r="M23" s="76">
        <f>'XCSM Dump'!AU22</f>
        <v>0</v>
      </c>
      <c r="N23" s="76">
        <f>'XCSM Dump'!AV22</f>
        <v>0</v>
      </c>
      <c r="O23" s="76">
        <f>'XCSM Dump'!AW22</f>
        <v>0</v>
      </c>
      <c r="P23" s="76">
        <f>'XCSM Dump'!AX22</f>
        <v>0</v>
      </c>
      <c r="Q23" s="76">
        <f>'XCSM Dump'!AY22</f>
        <v>0</v>
      </c>
      <c r="R23" s="76">
        <f>'XCSM Dump'!AZ22</f>
        <v>0</v>
      </c>
      <c r="S23" s="76">
        <f>+'XCSM Dump'!U22</f>
        <v>0</v>
      </c>
      <c r="T23" s="76">
        <f>+'XCSM Dump'!BB22+'XCSM Dump'!BA22</f>
        <v>240</v>
      </c>
      <c r="U23" s="11">
        <f t="shared" si="2"/>
        <v>720</v>
      </c>
      <c r="V23" s="11"/>
    </row>
    <row r="24" spans="1:22" x14ac:dyDescent="0.3">
      <c r="A24" t="str">
        <f t="shared" si="1"/>
        <v>AMT2275A01</v>
      </c>
      <c r="B24" s="1" t="str">
        <f>'XCSM Dump'!C23</f>
        <v>AMT</v>
      </c>
      <c r="C24" s="1" t="str">
        <f>IF(LEN('XCSM Dump'!D23)=4,'XCSM Dump'!D23,REPT("0",3-LEN('XCSM Dump'!D23))&amp;'XCSM Dump'!D23)</f>
        <v>227</v>
      </c>
      <c r="D24" s="1" t="str">
        <f>'XCSM Dump'!E23</f>
        <v>5A01</v>
      </c>
      <c r="E24" t="str">
        <f>'XCSM Dump'!F23</f>
        <v>Automotive Engines II</v>
      </c>
      <c r="F24" s="75">
        <f>'XCSM Dump'!W23</f>
        <v>3</v>
      </c>
      <c r="G24" s="49" t="str">
        <f>'XCSM Dump'!I23</f>
        <v>01/12/2026</v>
      </c>
      <c r="H24" s="49" t="str">
        <f>'XCSM Dump'!J23</f>
        <v>03/06/2026</v>
      </c>
      <c r="I24" s="49">
        <f>'XCSM Dump'!BX23</f>
        <v>46036.24</v>
      </c>
      <c r="J24" s="49">
        <f>'XCSM Dump'!BY23</f>
        <v>46039.48</v>
      </c>
      <c r="K24" s="49">
        <f>'XCSM Dump'!BZ23</f>
        <v>46078.52</v>
      </c>
      <c r="L24" s="76">
        <f>'XCSM Dump'!AT23</f>
        <v>480</v>
      </c>
      <c r="M24" s="76">
        <f>'XCSM Dump'!AU23</f>
        <v>0</v>
      </c>
      <c r="N24" s="76">
        <f>'XCSM Dump'!AV23</f>
        <v>0</v>
      </c>
      <c r="O24" s="76">
        <f>'XCSM Dump'!AW23</f>
        <v>0</v>
      </c>
      <c r="P24" s="76">
        <f>'XCSM Dump'!AX23</f>
        <v>0</v>
      </c>
      <c r="Q24" s="76">
        <f>'XCSM Dump'!AY23</f>
        <v>0</v>
      </c>
      <c r="R24" s="76">
        <f>'XCSM Dump'!AZ23</f>
        <v>0</v>
      </c>
      <c r="S24" s="76">
        <f>+'XCSM Dump'!U23</f>
        <v>0</v>
      </c>
      <c r="T24" s="76">
        <f>+'XCSM Dump'!BB23+'XCSM Dump'!BA23</f>
        <v>240</v>
      </c>
      <c r="U24" s="11">
        <f t="shared" si="2"/>
        <v>720</v>
      </c>
      <c r="V24" s="11"/>
    </row>
    <row r="25" spans="1:22" x14ac:dyDescent="0.3">
      <c r="A25" t="str">
        <f t="shared" si="1"/>
        <v>AMT2295B01</v>
      </c>
      <c r="B25" s="1" t="str">
        <f>'XCSM Dump'!C24</f>
        <v>AMT</v>
      </c>
      <c r="C25" s="1" t="str">
        <f>IF(LEN('XCSM Dump'!D24)=4,'XCSM Dump'!D24,REPT("0",3-LEN('XCSM Dump'!D24))&amp;'XCSM Dump'!D24)</f>
        <v>229</v>
      </c>
      <c r="D25" s="1" t="str">
        <f>'XCSM Dump'!E24</f>
        <v>5B01</v>
      </c>
      <c r="E25" t="str">
        <f>'XCSM Dump'!F24</f>
        <v>Automotive Service &amp; Repair</v>
      </c>
      <c r="F25" s="75">
        <f>'XCSM Dump'!W24</f>
        <v>4</v>
      </c>
      <c r="G25" s="49" t="str">
        <f>'XCSM Dump'!I24</f>
        <v>03/16/2026</v>
      </c>
      <c r="H25" s="49" t="str">
        <f>'XCSM Dump'!J24</f>
        <v>05/15/2026</v>
      </c>
      <c r="I25" s="49">
        <f>'XCSM Dump'!BX24</f>
        <v>46099.66</v>
      </c>
      <c r="J25" s="49">
        <f>'XCSM Dump'!BY24</f>
        <v>46103.32</v>
      </c>
      <c r="K25" s="49">
        <f>'XCSM Dump'!BZ24</f>
        <v>46147.4</v>
      </c>
      <c r="L25" s="76">
        <f>'XCSM Dump'!AT24</f>
        <v>640</v>
      </c>
      <c r="M25" s="76">
        <f>'XCSM Dump'!AU24</f>
        <v>0</v>
      </c>
      <c r="N25" s="76">
        <f>'XCSM Dump'!AV24</f>
        <v>0</v>
      </c>
      <c r="O25" s="76">
        <f>'XCSM Dump'!AW24</f>
        <v>0</v>
      </c>
      <c r="P25" s="76">
        <f>'XCSM Dump'!AX24</f>
        <v>0</v>
      </c>
      <c r="Q25" s="76">
        <f>'XCSM Dump'!AY24</f>
        <v>0</v>
      </c>
      <c r="R25" s="76">
        <f>'XCSM Dump'!AZ24</f>
        <v>0</v>
      </c>
      <c r="S25" s="76">
        <f>+'XCSM Dump'!U24</f>
        <v>0</v>
      </c>
      <c r="T25" s="76">
        <f>+'XCSM Dump'!BB24+'XCSM Dump'!BA24</f>
        <v>320</v>
      </c>
      <c r="U25" s="11">
        <f t="shared" si="2"/>
        <v>960</v>
      </c>
      <c r="V25" s="11"/>
    </row>
    <row r="26" spans="1:22" x14ac:dyDescent="0.3">
      <c r="A26" t="str">
        <f t="shared" si="1"/>
        <v>AMT2315A01</v>
      </c>
      <c r="B26" s="1" t="str">
        <f>'XCSM Dump'!C25</f>
        <v>AMT</v>
      </c>
      <c r="C26" s="1" t="str">
        <f>IF(LEN('XCSM Dump'!D25)=4,'XCSM Dump'!D25,REPT("0",3-LEN('XCSM Dump'!D25))&amp;'XCSM Dump'!D25)</f>
        <v>231</v>
      </c>
      <c r="D26" s="1" t="str">
        <f>'XCSM Dump'!E25</f>
        <v>5A01</v>
      </c>
      <c r="E26" t="str">
        <f>'XCSM Dump'!F25</f>
        <v>Engine Management III</v>
      </c>
      <c r="F26" s="75">
        <f>'XCSM Dump'!W25</f>
        <v>3</v>
      </c>
      <c r="G26" s="49" t="str">
        <f>'XCSM Dump'!I25</f>
        <v>01/12/2026</v>
      </c>
      <c r="H26" s="49" t="str">
        <f>'XCSM Dump'!J25</f>
        <v>03/06/2026</v>
      </c>
      <c r="I26" s="49">
        <f>'XCSM Dump'!BX25</f>
        <v>46036.24</v>
      </c>
      <c r="J26" s="49">
        <f>'XCSM Dump'!BY25</f>
        <v>46039.48</v>
      </c>
      <c r="K26" s="49">
        <f>'XCSM Dump'!BZ25</f>
        <v>46078.52</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240</v>
      </c>
      <c r="U26" s="11">
        <f t="shared" si="2"/>
        <v>720</v>
      </c>
      <c r="V26" s="11"/>
    </row>
    <row r="27" spans="1:22" x14ac:dyDescent="0.3">
      <c r="A27" t="str">
        <f t="shared" si="1"/>
        <v>ANT1205B01</v>
      </c>
      <c r="B27" s="1" t="str">
        <f>'XCSM Dump'!C26</f>
        <v>ANT</v>
      </c>
      <c r="C27" s="1" t="str">
        <f>IF(LEN('XCSM Dump'!D26)=4,'XCSM Dump'!D26,REPT("0",3-LEN('XCSM Dump'!D26))&amp;'XCSM Dump'!D26)</f>
        <v>120</v>
      </c>
      <c r="D27" s="1" t="str">
        <f>'XCSM Dump'!E26</f>
        <v>5B01</v>
      </c>
      <c r="E27" t="str">
        <f>'XCSM Dump'!F26</f>
        <v>Intro Anthropol</v>
      </c>
      <c r="F27" s="75">
        <f>'XCSM Dump'!W26</f>
        <v>3</v>
      </c>
      <c r="G27" s="49" t="str">
        <f>'XCSM Dump'!I26</f>
        <v>03/16/2026</v>
      </c>
      <c r="H27" s="49" t="str">
        <f>'XCSM Dump'!J26</f>
        <v>05/15/2026</v>
      </c>
      <c r="I27" s="49">
        <f>'XCSM Dump'!BX26</f>
        <v>46099.66</v>
      </c>
      <c r="J27" s="49">
        <f>'XCSM Dump'!BY26</f>
        <v>46103.32</v>
      </c>
      <c r="K27" s="49">
        <f>'XCSM Dump'!BZ26</f>
        <v>46147.4</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480</v>
      </c>
      <c r="V27" s="11"/>
    </row>
    <row r="28" spans="1:22" x14ac:dyDescent="0.3">
      <c r="A28" t="str">
        <f t="shared" si="1"/>
        <v>ANT2205A01</v>
      </c>
      <c r="B28" s="1" t="str">
        <f>'XCSM Dump'!C27</f>
        <v>ANT</v>
      </c>
      <c r="C28" s="1" t="str">
        <f>IF(LEN('XCSM Dump'!D27)=4,'XCSM Dump'!D27,REPT("0",3-LEN('XCSM Dump'!D27))&amp;'XCSM Dump'!D27)</f>
        <v>220</v>
      </c>
      <c r="D28" s="1" t="str">
        <f>'XCSM Dump'!E27</f>
        <v>5A01</v>
      </c>
      <c r="E28" t="str">
        <f>'XCSM Dump'!F27</f>
        <v>Intro to Cultural Anthropology</v>
      </c>
      <c r="F28" s="75">
        <f>'XCSM Dump'!W27</f>
        <v>3</v>
      </c>
      <c r="G28" s="49" t="str">
        <f>'XCSM Dump'!I27</f>
        <v>01/12/2026</v>
      </c>
      <c r="H28" s="49" t="str">
        <f>'XCSM Dump'!J27</f>
        <v>03/06/2026</v>
      </c>
      <c r="I28" s="49">
        <f>'XCSM Dump'!BX27</f>
        <v>46036.24</v>
      </c>
      <c r="J28" s="49">
        <f>'XCSM Dump'!BY27</f>
        <v>46039.48</v>
      </c>
      <c r="K28" s="49">
        <f>'XCSM Dump'!BZ27</f>
        <v>46078.52</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480</v>
      </c>
      <c r="V28" s="11"/>
    </row>
    <row r="29" spans="1:22" x14ac:dyDescent="0.3">
      <c r="A29" t="str">
        <f t="shared" si="1"/>
        <v>ART1005001</v>
      </c>
      <c r="B29" s="1" t="str">
        <f>'XCSM Dump'!C28</f>
        <v>ART</v>
      </c>
      <c r="C29" s="1" t="str">
        <f>IF(LEN('XCSM Dump'!D28)=4,'XCSM Dump'!D28,REPT("0",3-LEN('XCSM Dump'!D28))&amp;'XCSM Dump'!D28)</f>
        <v>100</v>
      </c>
      <c r="D29" s="1" t="str">
        <f>'XCSM Dump'!E28</f>
        <v>5001</v>
      </c>
      <c r="E29" t="str">
        <f>'XCSM Dump'!F28</f>
        <v>Drawing I Foundations</v>
      </c>
      <c r="F29" s="75">
        <f>'XCSM Dump'!W28</f>
        <v>3</v>
      </c>
      <c r="G29" s="49" t="str">
        <f>'XCSM Dump'!I28</f>
        <v>01/12/2026</v>
      </c>
      <c r="H29" s="49" t="str">
        <f>'XCSM Dump'!J28</f>
        <v>05/15/2026</v>
      </c>
      <c r="I29" s="49">
        <f>'XCSM Dump'!BX28</f>
        <v>46040.44</v>
      </c>
      <c r="J29" s="49">
        <f>'XCSM Dump'!BY28</f>
        <v>46047.88</v>
      </c>
      <c r="K29" s="49">
        <f>'XCSM Dump'!BZ28</f>
        <v>46139.32</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480</v>
      </c>
      <c r="V29" s="11"/>
    </row>
    <row r="30" spans="1:22" x14ac:dyDescent="0.3">
      <c r="A30" t="str">
        <f t="shared" si="1"/>
        <v>ART1015001</v>
      </c>
      <c r="B30" s="1" t="str">
        <f>'XCSM Dump'!C29</f>
        <v>ART</v>
      </c>
      <c r="C30" s="1" t="str">
        <f>IF(LEN('XCSM Dump'!D29)=4,'XCSM Dump'!D29,REPT("0",3-LEN('XCSM Dump'!D29))&amp;'XCSM Dump'!D29)</f>
        <v>101</v>
      </c>
      <c r="D30" s="1" t="str">
        <f>'XCSM Dump'!E29</f>
        <v>5001</v>
      </c>
      <c r="E30" t="str">
        <f>'XCSM Dump'!F29</f>
        <v>Drawing II Foundations</v>
      </c>
      <c r="F30" s="75">
        <f>'XCSM Dump'!W29</f>
        <v>3</v>
      </c>
      <c r="G30" s="49" t="str">
        <f>'XCSM Dump'!I29</f>
        <v>01/12/2026</v>
      </c>
      <c r="H30" s="49" t="str">
        <f>'XCSM Dump'!J29</f>
        <v>05/15/2026</v>
      </c>
      <c r="I30" s="49">
        <f>'XCSM Dump'!BX29</f>
        <v>46040.44</v>
      </c>
      <c r="J30" s="49">
        <f>'XCSM Dump'!BY29</f>
        <v>46047.88</v>
      </c>
      <c r="K30" s="49">
        <f>'XCSM Dump'!BZ29</f>
        <v>46139.32</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480</v>
      </c>
      <c r="V30" s="11"/>
    </row>
    <row r="31" spans="1:22" x14ac:dyDescent="0.3">
      <c r="A31" t="str">
        <f t="shared" si="1"/>
        <v>ART1035001</v>
      </c>
      <c r="B31" s="1" t="str">
        <f>'XCSM Dump'!C30</f>
        <v>ART</v>
      </c>
      <c r="C31" s="1" t="str">
        <f>IF(LEN('XCSM Dump'!D30)=4,'XCSM Dump'!D30,REPT("0",3-LEN('XCSM Dump'!D30))&amp;'XCSM Dump'!D30)</f>
        <v>103</v>
      </c>
      <c r="D31" s="1" t="str">
        <f>'XCSM Dump'!E30</f>
        <v>5001</v>
      </c>
      <c r="E31" t="str">
        <f>'XCSM Dump'!F30</f>
        <v>Digital Art</v>
      </c>
      <c r="F31" s="75">
        <f>'XCSM Dump'!W30</f>
        <v>3</v>
      </c>
      <c r="G31" s="49" t="str">
        <f>'XCSM Dump'!I30</f>
        <v>01/13/2026</v>
      </c>
      <c r="H31" s="49" t="str">
        <f>'XCSM Dump'!J30</f>
        <v>05/15/2026</v>
      </c>
      <c r="I31" s="49">
        <f>'XCSM Dump'!BX30</f>
        <v>46041.38</v>
      </c>
      <c r="J31" s="49">
        <f>'XCSM Dump'!BY30</f>
        <v>46048.76</v>
      </c>
      <c r="K31" s="49">
        <f>'XCSM Dump'!BZ30</f>
        <v>46139.48</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480</v>
      </c>
      <c r="V31" s="11"/>
    </row>
    <row r="32" spans="1:22" x14ac:dyDescent="0.3">
      <c r="A32" t="str">
        <f t="shared" si="1"/>
        <v>ART1675001</v>
      </c>
      <c r="B32" s="1" t="str">
        <f>'XCSM Dump'!C31</f>
        <v>ART</v>
      </c>
      <c r="C32" s="1" t="str">
        <f>IF(LEN('XCSM Dump'!D31)=4,'XCSM Dump'!D31,REPT("0",3-LEN('XCSM Dump'!D31))&amp;'XCSM Dump'!D31)</f>
        <v>167</v>
      </c>
      <c r="D32" s="1" t="str">
        <f>'XCSM Dump'!E31</f>
        <v>5001</v>
      </c>
      <c r="E32" t="str">
        <f>'XCSM Dump'!F31</f>
        <v>Graphic Design I</v>
      </c>
      <c r="F32" s="75">
        <f>'XCSM Dump'!W31</f>
        <v>3</v>
      </c>
      <c r="G32" s="49" t="str">
        <f>'XCSM Dump'!I31</f>
        <v>01/12/2026</v>
      </c>
      <c r="H32" s="49" t="str">
        <f>'XCSM Dump'!J31</f>
        <v>05/15/2026</v>
      </c>
      <c r="I32" s="49">
        <f>'XCSM Dump'!BX31</f>
        <v>46040.44</v>
      </c>
      <c r="J32" s="49">
        <f>'XCSM Dump'!BY31</f>
        <v>46047.88</v>
      </c>
      <c r="K32" s="49">
        <f>'XCSM Dump'!BZ31</f>
        <v>46139.32</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480</v>
      </c>
      <c r="V32" s="11"/>
    </row>
    <row r="33" spans="1:22" x14ac:dyDescent="0.3">
      <c r="A33" t="str">
        <f t="shared" si="1"/>
        <v>ART2005001</v>
      </c>
      <c r="B33" s="1" t="str">
        <f>'XCSM Dump'!C32</f>
        <v>ART</v>
      </c>
      <c r="C33" s="1" t="str">
        <f>IF(LEN('XCSM Dump'!D32)=4,'XCSM Dump'!D32,REPT("0",3-LEN('XCSM Dump'!D32))&amp;'XCSM Dump'!D32)</f>
        <v>200</v>
      </c>
      <c r="D33" s="1" t="str">
        <f>'XCSM Dump'!E32</f>
        <v>5001</v>
      </c>
      <c r="E33" t="str">
        <f>'XCSM Dump'!F32</f>
        <v>Figure Drawing I</v>
      </c>
      <c r="F33" s="75">
        <f>'XCSM Dump'!W32</f>
        <v>3</v>
      </c>
      <c r="G33" s="49" t="str">
        <f>'XCSM Dump'!I32</f>
        <v>01/13/2026</v>
      </c>
      <c r="H33" s="49" t="str">
        <f>'XCSM Dump'!J32</f>
        <v>05/15/2026</v>
      </c>
      <c r="I33" s="49">
        <f>'XCSM Dump'!BX32</f>
        <v>46041.38</v>
      </c>
      <c r="J33" s="49">
        <f>'XCSM Dump'!BY32</f>
        <v>46048.76</v>
      </c>
      <c r="K33" s="49">
        <f>'XCSM Dump'!BZ32</f>
        <v>46139.48</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480</v>
      </c>
      <c r="V33" s="11"/>
    </row>
    <row r="34" spans="1:22" x14ac:dyDescent="0.3">
      <c r="A34" t="str">
        <f t="shared" si="1"/>
        <v>ART2015001</v>
      </c>
      <c r="B34" s="1" t="str">
        <f>'XCSM Dump'!C33</f>
        <v>ART</v>
      </c>
      <c r="C34" s="1" t="str">
        <f>IF(LEN('XCSM Dump'!D33)=4,'XCSM Dump'!D33,REPT("0",3-LEN('XCSM Dump'!D33))&amp;'XCSM Dump'!D33)</f>
        <v>201</v>
      </c>
      <c r="D34" s="1" t="str">
        <f>'XCSM Dump'!E33</f>
        <v>5001</v>
      </c>
      <c r="E34" t="str">
        <f>'XCSM Dump'!F33</f>
        <v>Figure Drawing II</v>
      </c>
      <c r="F34" s="75">
        <f>'XCSM Dump'!W33</f>
        <v>3</v>
      </c>
      <c r="G34" s="49" t="str">
        <f>'XCSM Dump'!I33</f>
        <v>01/13/2026</v>
      </c>
      <c r="H34" s="49" t="str">
        <f>'XCSM Dump'!J33</f>
        <v>05/15/2026</v>
      </c>
      <c r="I34" s="49">
        <f>'XCSM Dump'!BX33</f>
        <v>46041.38</v>
      </c>
      <c r="J34" s="49">
        <f>'XCSM Dump'!BY33</f>
        <v>46048.76</v>
      </c>
      <c r="K34" s="49">
        <f>'XCSM Dump'!BZ33</f>
        <v>46139.48</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480</v>
      </c>
      <c r="V34" s="11"/>
    </row>
    <row r="35" spans="1:22" x14ac:dyDescent="0.3">
      <c r="A35" t="str">
        <f t="shared" si="1"/>
        <v>ART2125001</v>
      </c>
      <c r="B35" s="1" t="str">
        <f>'XCSM Dump'!C34</f>
        <v>ART</v>
      </c>
      <c r="C35" s="1" t="str">
        <f>IF(LEN('XCSM Dump'!D34)=4,'XCSM Dump'!D34,REPT("0",3-LEN('XCSM Dump'!D34))&amp;'XCSM Dump'!D34)</f>
        <v>212</v>
      </c>
      <c r="D35" s="1" t="str">
        <f>'XCSM Dump'!E34</f>
        <v>5001</v>
      </c>
      <c r="E35" t="str">
        <f>'XCSM Dump'!F34</f>
        <v>3-D Design Foundations</v>
      </c>
      <c r="F35" s="75">
        <f>'XCSM Dump'!W34</f>
        <v>3</v>
      </c>
      <c r="G35" s="49" t="str">
        <f>'XCSM Dump'!I34</f>
        <v>01/13/2026</v>
      </c>
      <c r="H35" s="49" t="str">
        <f>'XCSM Dump'!J34</f>
        <v>05/15/2026</v>
      </c>
      <c r="I35" s="49">
        <f>'XCSM Dump'!BX34</f>
        <v>46041.38</v>
      </c>
      <c r="J35" s="49">
        <f>'XCSM Dump'!BY34</f>
        <v>46048.76</v>
      </c>
      <c r="K35" s="49">
        <f>'XCSM Dump'!BZ34</f>
        <v>46139.48</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c r="V35" s="11"/>
    </row>
    <row r="36" spans="1:22" x14ac:dyDescent="0.3">
      <c r="A36" t="str">
        <f t="shared" si="1"/>
        <v>ART2145001</v>
      </c>
      <c r="B36" s="1" t="str">
        <f>'XCSM Dump'!C35</f>
        <v>ART</v>
      </c>
      <c r="C36" s="1" t="str">
        <f>IF(LEN('XCSM Dump'!D35)=4,'XCSM Dump'!D35,REPT("0",3-LEN('XCSM Dump'!D35))&amp;'XCSM Dump'!D35)</f>
        <v>214</v>
      </c>
      <c r="D36" s="1" t="str">
        <f>'XCSM Dump'!E35</f>
        <v>5001</v>
      </c>
      <c r="E36" t="str">
        <f>'XCSM Dump'!F35</f>
        <v>Intaglio Printmaking</v>
      </c>
      <c r="F36" s="75">
        <f>'XCSM Dump'!W35</f>
        <v>3</v>
      </c>
      <c r="G36" s="49" t="str">
        <f>'XCSM Dump'!I35</f>
        <v>01/12/2026</v>
      </c>
      <c r="H36" s="49" t="str">
        <f>'XCSM Dump'!J35</f>
        <v>05/15/2026</v>
      </c>
      <c r="I36" s="49">
        <f>'XCSM Dump'!BX35</f>
        <v>46040.44</v>
      </c>
      <c r="J36" s="49">
        <f>'XCSM Dump'!BY35</f>
        <v>46047.88</v>
      </c>
      <c r="K36" s="49">
        <f>'XCSM Dump'!BZ35</f>
        <v>46139.32</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480</v>
      </c>
      <c r="V36" s="11"/>
    </row>
    <row r="37" spans="1:22" x14ac:dyDescent="0.3">
      <c r="A37" t="str">
        <f t="shared" si="1"/>
        <v>ART2415001</v>
      </c>
      <c r="B37" s="1" t="str">
        <f>'XCSM Dump'!C36</f>
        <v>ART</v>
      </c>
      <c r="C37" s="1" t="str">
        <f>IF(LEN('XCSM Dump'!D36)=4,'XCSM Dump'!D36,REPT("0",3-LEN('XCSM Dump'!D36))&amp;'XCSM Dump'!D36)</f>
        <v>241</v>
      </c>
      <c r="D37" s="1" t="str">
        <f>'XCSM Dump'!E36</f>
        <v>5001</v>
      </c>
      <c r="E37" t="str">
        <f>'XCSM Dump'!F36</f>
        <v>Ceramics I</v>
      </c>
      <c r="F37" s="75">
        <f>'XCSM Dump'!W36</f>
        <v>3</v>
      </c>
      <c r="G37" s="49" t="str">
        <f>'XCSM Dump'!I36</f>
        <v>01/13/2026</v>
      </c>
      <c r="H37" s="49" t="str">
        <f>'XCSM Dump'!J36</f>
        <v>05/15/2026</v>
      </c>
      <c r="I37" s="49">
        <f>'XCSM Dump'!BX36</f>
        <v>46041.38</v>
      </c>
      <c r="J37" s="49">
        <f>'XCSM Dump'!BY36</f>
        <v>46048.76</v>
      </c>
      <c r="K37" s="49">
        <f>'XCSM Dump'!BZ36</f>
        <v>46139.48</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480</v>
      </c>
      <c r="V37" s="11"/>
    </row>
    <row r="38" spans="1:22" ht="14" customHeight="1" x14ac:dyDescent="0.3">
      <c r="A38" t="str">
        <f t="shared" si="1"/>
        <v>ART2425001</v>
      </c>
      <c r="B38" s="1" t="str">
        <f>'XCSM Dump'!C37</f>
        <v>ART</v>
      </c>
      <c r="C38" s="1" t="str">
        <f>IF(LEN('XCSM Dump'!D37)=4,'XCSM Dump'!D37,REPT("0",3-LEN('XCSM Dump'!D37))&amp;'XCSM Dump'!D37)</f>
        <v>242</v>
      </c>
      <c r="D38" s="1" t="str">
        <f>'XCSM Dump'!E37</f>
        <v>5001</v>
      </c>
      <c r="E38" t="str">
        <f>'XCSM Dump'!F37</f>
        <v>Ceramics II</v>
      </c>
      <c r="F38" s="75">
        <f>'XCSM Dump'!W37</f>
        <v>3</v>
      </c>
      <c r="G38" s="49" t="str">
        <f>'XCSM Dump'!I37</f>
        <v>01/13/2026</v>
      </c>
      <c r="H38" s="49" t="str">
        <f>'XCSM Dump'!J37</f>
        <v>05/15/2026</v>
      </c>
      <c r="I38" s="49">
        <f>'XCSM Dump'!BX37</f>
        <v>46041.38</v>
      </c>
      <c r="J38" s="49">
        <f>'XCSM Dump'!BY37</f>
        <v>46048.76</v>
      </c>
      <c r="K38" s="49">
        <f>'XCSM Dump'!BZ37</f>
        <v>46139.48</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480</v>
      </c>
      <c r="V38" s="11"/>
    </row>
    <row r="39" spans="1:22" x14ac:dyDescent="0.3">
      <c r="A39" t="str">
        <f t="shared" si="1"/>
        <v>ART2505001</v>
      </c>
      <c r="B39" s="1" t="str">
        <f>'XCSM Dump'!C38</f>
        <v>ART</v>
      </c>
      <c r="C39" s="1" t="str">
        <f>IF(LEN('XCSM Dump'!D38)=4,'XCSM Dump'!D38,REPT("0",3-LEN('XCSM Dump'!D38))&amp;'XCSM Dump'!D38)</f>
        <v>250</v>
      </c>
      <c r="D39" s="1" t="str">
        <f>'XCSM Dump'!E38</f>
        <v>5001</v>
      </c>
      <c r="E39" t="str">
        <f>'XCSM Dump'!F38</f>
        <v>Relief Printmkng</v>
      </c>
      <c r="F39" s="75">
        <f>'XCSM Dump'!W38</f>
        <v>3</v>
      </c>
      <c r="G39" s="49" t="str">
        <f>'XCSM Dump'!I38</f>
        <v>01/12/2026</v>
      </c>
      <c r="H39" s="49" t="str">
        <f>'XCSM Dump'!J38</f>
        <v>05/15/2026</v>
      </c>
      <c r="I39" s="49">
        <f>'XCSM Dump'!BX38</f>
        <v>46040.44</v>
      </c>
      <c r="J39" s="49">
        <f>'XCSM Dump'!BY38</f>
        <v>46047.88</v>
      </c>
      <c r="K39" s="49">
        <f>'XCSM Dump'!BZ38</f>
        <v>46139.32</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480</v>
      </c>
      <c r="V39" s="11"/>
    </row>
    <row r="40" spans="1:22" x14ac:dyDescent="0.3">
      <c r="A40" t="str">
        <f t="shared" si="1"/>
        <v>ART2675001</v>
      </c>
      <c r="B40" s="1" t="str">
        <f>'XCSM Dump'!C39</f>
        <v>ART</v>
      </c>
      <c r="C40" s="1" t="str">
        <f>IF(LEN('XCSM Dump'!D39)=4,'XCSM Dump'!D39,REPT("0",3-LEN('XCSM Dump'!D39))&amp;'XCSM Dump'!D39)</f>
        <v>267</v>
      </c>
      <c r="D40" s="1" t="str">
        <f>'XCSM Dump'!E39</f>
        <v>5001</v>
      </c>
      <c r="E40" t="str">
        <f>'XCSM Dump'!F39</f>
        <v>Graphic Design II</v>
      </c>
      <c r="F40" s="75">
        <f>'XCSM Dump'!W39</f>
        <v>3</v>
      </c>
      <c r="G40" s="49" t="str">
        <f>'XCSM Dump'!I39</f>
        <v>01/12/2026</v>
      </c>
      <c r="H40" s="49" t="str">
        <f>'XCSM Dump'!J39</f>
        <v>05/15/2026</v>
      </c>
      <c r="I40" s="49">
        <f>'XCSM Dump'!BX39</f>
        <v>46040.44</v>
      </c>
      <c r="J40" s="49">
        <f>'XCSM Dump'!BY39</f>
        <v>46047.88</v>
      </c>
      <c r="K40" s="49">
        <f>'XCSM Dump'!BZ39</f>
        <v>46139.32</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480</v>
      </c>
      <c r="V40" s="11"/>
    </row>
    <row r="41" spans="1:22" x14ac:dyDescent="0.3">
      <c r="A41" t="str">
        <f t="shared" si="1"/>
        <v>ART2825001</v>
      </c>
      <c r="B41" s="1" t="str">
        <f>'XCSM Dump'!C40</f>
        <v>ART</v>
      </c>
      <c r="C41" s="1" t="str">
        <f>IF(LEN('XCSM Dump'!D40)=4,'XCSM Dump'!D40,REPT("0",3-LEN('XCSM Dump'!D40))&amp;'XCSM Dump'!D40)</f>
        <v>282</v>
      </c>
      <c r="D41" s="1" t="str">
        <f>'XCSM Dump'!E40</f>
        <v>5001</v>
      </c>
      <c r="E41" t="str">
        <f>'XCSM Dump'!F40</f>
        <v>Introduction to Visual Arts</v>
      </c>
      <c r="F41" s="75">
        <f>'XCSM Dump'!W40</f>
        <v>3</v>
      </c>
      <c r="G41" s="49" t="str">
        <f>'XCSM Dump'!I40</f>
        <v>01/12/2026</v>
      </c>
      <c r="H41" s="49" t="str">
        <f>'XCSM Dump'!J40</f>
        <v>05/15/2026</v>
      </c>
      <c r="I41" s="49">
        <f>'XCSM Dump'!BX40</f>
        <v>46040.44</v>
      </c>
      <c r="J41" s="49">
        <f>'XCSM Dump'!BY40</f>
        <v>46047.88</v>
      </c>
      <c r="K41" s="49">
        <f>'XCSM Dump'!BZ40</f>
        <v>46139.32</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480</v>
      </c>
      <c r="V41" s="11"/>
    </row>
    <row r="42" spans="1:22" x14ac:dyDescent="0.3">
      <c r="A42" t="str">
        <f t="shared" si="1"/>
        <v>ART2825002</v>
      </c>
      <c r="B42" s="1" t="str">
        <f>'XCSM Dump'!C41</f>
        <v>ART</v>
      </c>
      <c r="C42" s="1" t="str">
        <f>IF(LEN('XCSM Dump'!D41)=4,'XCSM Dump'!D41,REPT("0",3-LEN('XCSM Dump'!D41))&amp;'XCSM Dump'!D41)</f>
        <v>282</v>
      </c>
      <c r="D42" s="1" t="str">
        <f>'XCSM Dump'!E41</f>
        <v>5002</v>
      </c>
      <c r="E42" t="str">
        <f>'XCSM Dump'!F41</f>
        <v>Introduction to Visual Arts</v>
      </c>
      <c r="F42" s="75">
        <f>'XCSM Dump'!W41</f>
        <v>3</v>
      </c>
      <c r="G42" s="49" t="str">
        <f>'XCSM Dump'!I41</f>
        <v>01/13/2026</v>
      </c>
      <c r="H42" s="49" t="str">
        <f>'XCSM Dump'!J41</f>
        <v>05/15/2026</v>
      </c>
      <c r="I42" s="49">
        <f>'XCSM Dump'!BX41</f>
        <v>46041.38</v>
      </c>
      <c r="J42" s="49">
        <f>'XCSM Dump'!BY41</f>
        <v>46048.76</v>
      </c>
      <c r="K42" s="49">
        <f>'XCSM Dump'!BZ41</f>
        <v>46139.48</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480</v>
      </c>
      <c r="V42" s="11"/>
    </row>
    <row r="43" spans="1:22" x14ac:dyDescent="0.3">
      <c r="A43" t="str">
        <f t="shared" si="1"/>
        <v>ART2825081</v>
      </c>
      <c r="B43" s="1" t="str">
        <f>'XCSM Dump'!C42</f>
        <v>ART</v>
      </c>
      <c r="C43" s="1" t="str">
        <f>IF(LEN('XCSM Dump'!D42)=4,'XCSM Dump'!D42,REPT("0",3-LEN('XCSM Dump'!D42))&amp;'XCSM Dump'!D42)</f>
        <v>282</v>
      </c>
      <c r="D43" s="1" t="str">
        <f>'XCSM Dump'!E42</f>
        <v>5081</v>
      </c>
      <c r="E43" t="str">
        <f>'XCSM Dump'!F42</f>
        <v>Introduction to Visual Arts</v>
      </c>
      <c r="F43" s="75">
        <f>'XCSM Dump'!W42</f>
        <v>3</v>
      </c>
      <c r="G43" s="49" t="str">
        <f>'XCSM Dump'!I42</f>
        <v>01/12/2026</v>
      </c>
      <c r="H43" s="49" t="str">
        <f>'XCSM Dump'!J42</f>
        <v>05/15/2026</v>
      </c>
      <c r="I43" s="49">
        <f>'XCSM Dump'!BX42</f>
        <v>46040.44</v>
      </c>
      <c r="J43" s="49">
        <f>'XCSM Dump'!BY42</f>
        <v>46047.88</v>
      </c>
      <c r="K43" s="49">
        <f>'XCSM Dump'!BZ42</f>
        <v>46139.32</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480</v>
      </c>
      <c r="V43" s="11"/>
    </row>
    <row r="44" spans="1:22" x14ac:dyDescent="0.3">
      <c r="A44" t="str">
        <f t="shared" si="1"/>
        <v>ART2825B01</v>
      </c>
      <c r="B44" s="1" t="str">
        <f>'XCSM Dump'!C43</f>
        <v>ART</v>
      </c>
      <c r="C44" s="1" t="str">
        <f>IF(LEN('XCSM Dump'!D43)=4,'XCSM Dump'!D43,REPT("0",3-LEN('XCSM Dump'!D43))&amp;'XCSM Dump'!D43)</f>
        <v>282</v>
      </c>
      <c r="D44" s="1" t="str">
        <f>'XCSM Dump'!E43</f>
        <v>5B01</v>
      </c>
      <c r="E44" t="str">
        <f>'XCSM Dump'!F43</f>
        <v>Introduction to Visual Arts</v>
      </c>
      <c r="F44" s="75">
        <f>'XCSM Dump'!W43</f>
        <v>3</v>
      </c>
      <c r="G44" s="49" t="str">
        <f>'XCSM Dump'!I43</f>
        <v>03/16/2026</v>
      </c>
      <c r="H44" s="49" t="str">
        <f>'XCSM Dump'!J43</f>
        <v>05/15/2026</v>
      </c>
      <c r="I44" s="49">
        <f>'XCSM Dump'!BX43</f>
        <v>46099.66</v>
      </c>
      <c r="J44" s="49">
        <f>'XCSM Dump'!BY43</f>
        <v>46103.32</v>
      </c>
      <c r="K44" s="49">
        <f>'XCSM Dump'!BZ43</f>
        <v>46147.4</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480</v>
      </c>
      <c r="V44" s="11"/>
    </row>
    <row r="45" spans="1:22" x14ac:dyDescent="0.3">
      <c r="A45" t="str">
        <f t="shared" si="1"/>
        <v>ART2835001</v>
      </c>
      <c r="B45" s="1" t="str">
        <f>'XCSM Dump'!C44</f>
        <v>ART</v>
      </c>
      <c r="C45" s="1" t="str">
        <f>IF(LEN('XCSM Dump'!D44)=4,'XCSM Dump'!D44,REPT("0",3-LEN('XCSM Dump'!D44))&amp;'XCSM Dump'!D44)</f>
        <v>283</v>
      </c>
      <c r="D45" s="1" t="str">
        <f>'XCSM Dump'!E44</f>
        <v>5001</v>
      </c>
      <c r="E45" t="str">
        <f>'XCSM Dump'!F44</f>
        <v>Art in Elementary School</v>
      </c>
      <c r="F45" s="75">
        <f>'XCSM Dump'!W44</f>
        <v>3</v>
      </c>
      <c r="G45" s="49" t="str">
        <f>'XCSM Dump'!I44</f>
        <v>01/13/2026</v>
      </c>
      <c r="H45" s="49" t="str">
        <f>'XCSM Dump'!J44</f>
        <v>05/15/2026</v>
      </c>
      <c r="I45" s="49">
        <f>'XCSM Dump'!BX44</f>
        <v>46041.38</v>
      </c>
      <c r="J45" s="49">
        <f>'XCSM Dump'!BY44</f>
        <v>46048.76</v>
      </c>
      <c r="K45" s="49">
        <f>'XCSM Dump'!BZ44</f>
        <v>46139.48</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c r="V45" s="11"/>
    </row>
    <row r="46" spans="1:22" x14ac:dyDescent="0.3">
      <c r="A46" t="str">
        <f t="shared" si="1"/>
        <v>ART2895001</v>
      </c>
      <c r="B46" s="1" t="str">
        <f>'XCSM Dump'!C45</f>
        <v>ART</v>
      </c>
      <c r="C46" s="1" t="str">
        <f>IF(LEN('XCSM Dump'!D45)=4,'XCSM Dump'!D45,REPT("0",3-LEN('XCSM Dump'!D45))&amp;'XCSM Dump'!D45)</f>
        <v>289</v>
      </c>
      <c r="D46" s="1" t="str">
        <f>'XCSM Dump'!E45</f>
        <v>5001</v>
      </c>
      <c r="E46" t="str">
        <f>'XCSM Dump'!F45</f>
        <v>History of Non-Western Art</v>
      </c>
      <c r="F46" s="75">
        <f>'XCSM Dump'!W45</f>
        <v>3</v>
      </c>
      <c r="G46" s="49" t="str">
        <f>'XCSM Dump'!I45</f>
        <v>01/12/2026</v>
      </c>
      <c r="H46" s="49" t="str">
        <f>'XCSM Dump'!J45</f>
        <v>05/15/2026</v>
      </c>
      <c r="I46" s="49">
        <f>'XCSM Dump'!BX45</f>
        <v>46040.44</v>
      </c>
      <c r="J46" s="49">
        <f>'XCSM Dump'!BY45</f>
        <v>46047.88</v>
      </c>
      <c r="K46" s="49">
        <f>'XCSM Dump'!BZ45</f>
        <v>46139.32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c r="V46" s="11"/>
    </row>
    <row r="47" spans="1:22" x14ac:dyDescent="0.3">
      <c r="A47" t="str">
        <f t="shared" si="1"/>
        <v>ART2925001</v>
      </c>
      <c r="B47" s="1" t="str">
        <f>'XCSM Dump'!C46</f>
        <v>ART</v>
      </c>
      <c r="C47" s="1" t="str">
        <f>IF(LEN('XCSM Dump'!D46)=4,'XCSM Dump'!D46,REPT("0",3-LEN('XCSM Dump'!D46))&amp;'XCSM Dump'!D46)</f>
        <v>292</v>
      </c>
      <c r="D47" s="1" t="str">
        <f>'XCSM Dump'!E46</f>
        <v>5001</v>
      </c>
      <c r="E47" t="str">
        <f>'XCSM Dump'!F46</f>
        <v>History of Art II Foundations</v>
      </c>
      <c r="F47" s="75">
        <f>'XCSM Dump'!W46</f>
        <v>3</v>
      </c>
      <c r="G47" s="49" t="str">
        <f>'XCSM Dump'!I46</f>
        <v>01/13/2026</v>
      </c>
      <c r="H47" s="49" t="str">
        <f>'XCSM Dump'!J46</f>
        <v>05/15/2026</v>
      </c>
      <c r="I47" s="49">
        <f>'XCSM Dump'!BX46</f>
        <v>46041.38</v>
      </c>
      <c r="J47" s="49">
        <f>'XCSM Dump'!BY46</f>
        <v>46048.76</v>
      </c>
      <c r="K47" s="49">
        <f>'XCSM Dump'!BZ46</f>
        <v>46139.48</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c r="V47" s="11"/>
    </row>
    <row r="48" spans="1:22" x14ac:dyDescent="0.3">
      <c r="A48" t="str">
        <f t="shared" si="1"/>
        <v>ART2925090</v>
      </c>
      <c r="B48" s="1" t="str">
        <f>'XCSM Dump'!C47</f>
        <v>ART</v>
      </c>
      <c r="C48" s="1" t="str">
        <f>IF(LEN('XCSM Dump'!D47)=4,'XCSM Dump'!D47,REPT("0",3-LEN('XCSM Dump'!D47))&amp;'XCSM Dump'!D47)</f>
        <v>292</v>
      </c>
      <c r="D48" s="1" t="str">
        <f>'XCSM Dump'!E47</f>
        <v>5090</v>
      </c>
      <c r="E48" t="str">
        <f>'XCSM Dump'!F47</f>
        <v>History of Art II Foundations</v>
      </c>
      <c r="F48" s="75">
        <f>'XCSM Dump'!W47</f>
        <v>3</v>
      </c>
      <c r="G48" s="49" t="str">
        <f>'XCSM Dump'!I47</f>
        <v>01/05/2026</v>
      </c>
      <c r="H48" s="49" t="str">
        <f>'XCSM Dump'!J47</f>
        <v>05/22/2026</v>
      </c>
      <c r="I48" s="49">
        <f>'XCSM Dump'!BX47</f>
        <v>46034.28</v>
      </c>
      <c r="J48" s="49">
        <f>'XCSM Dump'!BY47</f>
        <v>46042.559999999998</v>
      </c>
      <c r="K48" s="49">
        <f>'XCSM Dump'!BZ47</f>
        <v>46142.080000000002</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c r="V48" s="11"/>
    </row>
    <row r="49" spans="1:22" x14ac:dyDescent="0.3">
      <c r="A49" t="str">
        <f t="shared" si="1"/>
        <v>ART2995001</v>
      </c>
      <c r="B49" s="1" t="str">
        <f>'XCSM Dump'!C48</f>
        <v>ART</v>
      </c>
      <c r="C49" s="1" t="str">
        <f>IF(LEN('XCSM Dump'!D48)=4,'XCSM Dump'!D48,REPT("0",3-LEN('XCSM Dump'!D48))&amp;'XCSM Dump'!D48)</f>
        <v>299</v>
      </c>
      <c r="D49" s="1" t="str">
        <f>'XCSM Dump'!E48</f>
        <v>5001</v>
      </c>
      <c r="E49" t="str">
        <f>'XCSM Dump'!F48</f>
        <v>Topics in Studio Art</v>
      </c>
      <c r="F49" s="75">
        <f>'XCSM Dump'!W48</f>
        <v>0.5</v>
      </c>
      <c r="G49" s="49" t="str">
        <f>'XCSM Dump'!I48</f>
        <v>01/12/2026</v>
      </c>
      <c r="H49" s="49" t="str">
        <f>'XCSM Dump'!J48</f>
        <v>05/15/2026</v>
      </c>
      <c r="I49" s="49">
        <f>'XCSM Dump'!BX48</f>
        <v>46040.44</v>
      </c>
      <c r="J49" s="49">
        <f>'XCSM Dump'!BY48</f>
        <v>46047.88</v>
      </c>
      <c r="K49" s="49">
        <f>'XCSM Dump'!BZ48</f>
        <v>46139.32</v>
      </c>
      <c r="L49" s="76">
        <f>'XCSM Dump'!AT48</f>
        <v>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80</v>
      </c>
      <c r="V49" s="11"/>
    </row>
    <row r="50" spans="1:22" x14ac:dyDescent="0.3">
      <c r="A50" t="str">
        <f t="shared" si="1"/>
        <v>BIO1015001</v>
      </c>
      <c r="B50" s="1" t="str">
        <f>'XCSM Dump'!C49</f>
        <v>BIO</v>
      </c>
      <c r="C50" s="1" t="str">
        <f>IF(LEN('XCSM Dump'!D49)=4,'XCSM Dump'!D49,REPT("0",3-LEN('XCSM Dump'!D49))&amp;'XCSM Dump'!D49)</f>
        <v>101</v>
      </c>
      <c r="D50" s="1" t="str">
        <f>'XCSM Dump'!E49</f>
        <v>5001</v>
      </c>
      <c r="E50" t="str">
        <f>'XCSM Dump'!F49</f>
        <v>Environmental Biology</v>
      </c>
      <c r="F50" s="75">
        <f>'XCSM Dump'!W49</f>
        <v>3</v>
      </c>
      <c r="G50" s="49" t="str">
        <f>'XCSM Dump'!I49</f>
        <v>01/13/2026</v>
      </c>
      <c r="H50" s="49" t="str">
        <f>'XCSM Dump'!J49</f>
        <v>05/15/2026</v>
      </c>
      <c r="I50" s="49">
        <f>'XCSM Dump'!BX49</f>
        <v>46041.38</v>
      </c>
      <c r="J50" s="49">
        <f>'XCSM Dump'!BY49</f>
        <v>46048.76</v>
      </c>
      <c r="K50" s="49">
        <f>'XCSM Dump'!BZ49</f>
        <v>46139.48</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c r="V50" s="11"/>
    </row>
    <row r="51" spans="1:22" x14ac:dyDescent="0.3">
      <c r="A51" t="str">
        <f t="shared" si="1"/>
        <v>BIO1015002</v>
      </c>
      <c r="B51" s="1" t="str">
        <f>'XCSM Dump'!C50</f>
        <v>BIO</v>
      </c>
      <c r="C51" s="1" t="str">
        <f>IF(LEN('XCSM Dump'!D50)=4,'XCSM Dump'!D50,REPT("0",3-LEN('XCSM Dump'!D50))&amp;'XCSM Dump'!D50)</f>
        <v>101</v>
      </c>
      <c r="D51" s="1" t="str">
        <f>'XCSM Dump'!E50</f>
        <v>5002</v>
      </c>
      <c r="E51" t="str">
        <f>'XCSM Dump'!F50</f>
        <v>Environmental Biology</v>
      </c>
      <c r="F51" s="75">
        <f>'XCSM Dump'!W50</f>
        <v>3</v>
      </c>
      <c r="G51" s="49" t="str">
        <f>'XCSM Dump'!I50</f>
        <v>01/13/2026</v>
      </c>
      <c r="H51" s="49" t="str">
        <f>'XCSM Dump'!J50</f>
        <v>05/15/2026</v>
      </c>
      <c r="I51" s="49">
        <f>'XCSM Dump'!BX50</f>
        <v>46041.38</v>
      </c>
      <c r="J51" s="49">
        <f>'XCSM Dump'!BY50</f>
        <v>46048.76</v>
      </c>
      <c r="K51" s="49">
        <f>'XCSM Dump'!BZ50</f>
        <v>46139.48</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c r="V51" s="11"/>
    </row>
    <row r="52" spans="1:22" x14ac:dyDescent="0.3">
      <c r="A52" t="str">
        <f t="shared" si="1"/>
        <v>BIO1015003</v>
      </c>
      <c r="B52" s="1" t="str">
        <f>'XCSM Dump'!C51</f>
        <v>BIO</v>
      </c>
      <c r="C52" s="1" t="str">
        <f>IF(LEN('XCSM Dump'!D51)=4,'XCSM Dump'!D51,REPT("0",3-LEN('XCSM Dump'!D51))&amp;'XCSM Dump'!D51)</f>
        <v>101</v>
      </c>
      <c r="D52" s="1" t="str">
        <f>'XCSM Dump'!E51</f>
        <v>5003</v>
      </c>
      <c r="E52" t="str">
        <f>'XCSM Dump'!F51</f>
        <v>Environmental Biology</v>
      </c>
      <c r="F52" s="75">
        <f>'XCSM Dump'!W51</f>
        <v>3</v>
      </c>
      <c r="G52" s="49" t="str">
        <f>'XCSM Dump'!I51</f>
        <v>01/12/2026</v>
      </c>
      <c r="H52" s="49" t="str">
        <f>'XCSM Dump'!J51</f>
        <v>05/15/2026</v>
      </c>
      <c r="I52" s="49">
        <f>'XCSM Dump'!BX51</f>
        <v>46040.44</v>
      </c>
      <c r="J52" s="49">
        <f>'XCSM Dump'!BY51</f>
        <v>46047.88</v>
      </c>
      <c r="K52" s="49">
        <f>'XCSM Dump'!BZ51</f>
        <v>46139.32</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c r="V52" s="11"/>
    </row>
    <row r="53" spans="1:22" x14ac:dyDescent="0.3">
      <c r="A53" t="str">
        <f t="shared" si="1"/>
        <v>BIO1025001</v>
      </c>
      <c r="B53" s="1" t="str">
        <f>'XCSM Dump'!C52</f>
        <v>BIO</v>
      </c>
      <c r="C53" s="1" t="str">
        <f>IF(LEN('XCSM Dump'!D52)=4,'XCSM Dump'!D52,REPT("0",3-LEN('XCSM Dump'!D52))&amp;'XCSM Dump'!D52)</f>
        <v>102</v>
      </c>
      <c r="D53" s="1" t="str">
        <f>'XCSM Dump'!E52</f>
        <v>5001</v>
      </c>
      <c r="E53" t="str">
        <f>'XCSM Dump'!F52</f>
        <v>Environmental Biology Lab</v>
      </c>
      <c r="F53" s="75">
        <f>'XCSM Dump'!W52</f>
        <v>1</v>
      </c>
      <c r="G53" s="49" t="str">
        <f>'XCSM Dump'!I52</f>
        <v>01/14/2026</v>
      </c>
      <c r="H53" s="49" t="str">
        <f>'XCSM Dump'!J52</f>
        <v>05/15/2026</v>
      </c>
      <c r="I53" s="49">
        <f>'XCSM Dump'!BX52</f>
        <v>46042.32</v>
      </c>
      <c r="J53" s="49">
        <f>'XCSM Dump'!BY52</f>
        <v>46049.64</v>
      </c>
      <c r="K53" s="49">
        <f>'XCSM Dump'!BZ52</f>
        <v>46139.64</v>
      </c>
      <c r="L53" s="76">
        <f>'XCSM Dump'!AT52</f>
        <v>160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160</v>
      </c>
      <c r="V53" s="11"/>
    </row>
    <row r="54" spans="1:22" x14ac:dyDescent="0.3">
      <c r="A54" t="str">
        <f t="shared" si="1"/>
        <v>BIO1025002</v>
      </c>
      <c r="B54" s="1" t="str">
        <f>'XCSM Dump'!C53</f>
        <v>BIO</v>
      </c>
      <c r="C54" s="1" t="str">
        <f>IF(LEN('XCSM Dump'!D53)=4,'XCSM Dump'!D53,REPT("0",3-LEN('XCSM Dump'!D53))&amp;'XCSM Dump'!D53)</f>
        <v>102</v>
      </c>
      <c r="D54" s="1" t="str">
        <f>'XCSM Dump'!E53</f>
        <v>5002</v>
      </c>
      <c r="E54" t="str">
        <f>'XCSM Dump'!F53</f>
        <v>Environmental Biology Lab</v>
      </c>
      <c r="F54" s="75">
        <f>'XCSM Dump'!W53</f>
        <v>1</v>
      </c>
      <c r="G54" s="49" t="str">
        <f>'XCSM Dump'!I53</f>
        <v>01/15/2026</v>
      </c>
      <c r="H54" s="49" t="str">
        <f>'XCSM Dump'!J53</f>
        <v>05/15/2026</v>
      </c>
      <c r="I54" s="49">
        <f>'XCSM Dump'!BX53</f>
        <v>46043.26</v>
      </c>
      <c r="J54" s="49">
        <f>'XCSM Dump'!BY53</f>
        <v>46050.52</v>
      </c>
      <c r="K54" s="49">
        <f>'XCSM Dump'!BZ53</f>
        <v>46139.8</v>
      </c>
      <c r="L54" s="76">
        <f>'XCSM Dump'!AT53</f>
        <v>160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160</v>
      </c>
      <c r="V54" s="11"/>
    </row>
    <row r="55" spans="1:22" x14ac:dyDescent="0.3">
      <c r="A55" t="str">
        <f t="shared" si="1"/>
        <v>BIO1035001</v>
      </c>
      <c r="B55" s="1" t="str">
        <f>'XCSM Dump'!C54</f>
        <v>BIO</v>
      </c>
      <c r="C55" s="1" t="str">
        <f>IF(LEN('XCSM Dump'!D54)=4,'XCSM Dump'!D54,REPT("0",3-LEN('XCSM Dump'!D54))&amp;'XCSM Dump'!D54)</f>
        <v>103</v>
      </c>
      <c r="D55" s="1" t="str">
        <f>'XCSM Dump'!E54</f>
        <v>5001</v>
      </c>
      <c r="E55" t="str">
        <f>'XCSM Dump'!F54</f>
        <v>General Biology</v>
      </c>
      <c r="F55" s="75">
        <f>'XCSM Dump'!W54</f>
        <v>3</v>
      </c>
      <c r="G55" s="49" t="str">
        <f>'XCSM Dump'!I54</f>
        <v>01/12/2026</v>
      </c>
      <c r="H55" s="49" t="str">
        <f>'XCSM Dump'!J54</f>
        <v>05/15/2026</v>
      </c>
      <c r="I55" s="49">
        <f>'XCSM Dump'!BX54</f>
        <v>46040.44</v>
      </c>
      <c r="J55" s="49">
        <f>'XCSM Dump'!BY54</f>
        <v>46047.88</v>
      </c>
      <c r="K55" s="49">
        <f>'XCSM Dump'!BZ54</f>
        <v>46139.32</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c r="V55" s="11"/>
    </row>
    <row r="56" spans="1:22" x14ac:dyDescent="0.3">
      <c r="A56" t="str">
        <f t="shared" si="1"/>
        <v>BIO1035002</v>
      </c>
      <c r="B56" s="1" t="str">
        <f>'XCSM Dump'!C55</f>
        <v>BIO</v>
      </c>
      <c r="C56" s="1" t="str">
        <f>IF(LEN('XCSM Dump'!D55)=4,'XCSM Dump'!D55,REPT("0",3-LEN('XCSM Dump'!D55))&amp;'XCSM Dump'!D55)</f>
        <v>103</v>
      </c>
      <c r="D56" s="1" t="str">
        <f>'XCSM Dump'!E55</f>
        <v>5002</v>
      </c>
      <c r="E56" t="str">
        <f>'XCSM Dump'!F55</f>
        <v>General Biology</v>
      </c>
      <c r="F56" s="75">
        <f>'XCSM Dump'!W55</f>
        <v>3</v>
      </c>
      <c r="G56" s="49" t="str">
        <f>'XCSM Dump'!I55</f>
        <v>01/13/2026</v>
      </c>
      <c r="H56" s="49" t="str">
        <f>'XCSM Dump'!J55</f>
        <v>05/15/2026</v>
      </c>
      <c r="I56" s="49">
        <f>'XCSM Dump'!BX55</f>
        <v>46041.38</v>
      </c>
      <c r="J56" s="49">
        <f>'XCSM Dump'!BY55</f>
        <v>46048.76</v>
      </c>
      <c r="K56" s="49">
        <f>'XCSM Dump'!BZ55</f>
        <v>46139.48</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c r="V56" s="11"/>
    </row>
    <row r="57" spans="1:22" x14ac:dyDescent="0.3">
      <c r="A57" t="str">
        <f t="shared" si="1"/>
        <v>BIO1035003</v>
      </c>
      <c r="B57" s="1" t="str">
        <f>'XCSM Dump'!C56</f>
        <v>BIO</v>
      </c>
      <c r="C57" s="1" t="str">
        <f>IF(LEN('XCSM Dump'!D56)=4,'XCSM Dump'!D56,REPT("0",3-LEN('XCSM Dump'!D56))&amp;'XCSM Dump'!D56)</f>
        <v>103</v>
      </c>
      <c r="D57" s="1" t="str">
        <f>'XCSM Dump'!E56</f>
        <v>5003</v>
      </c>
      <c r="E57" t="str">
        <f>'XCSM Dump'!F56</f>
        <v>General Biology</v>
      </c>
      <c r="F57" s="75">
        <f>'XCSM Dump'!W56</f>
        <v>3</v>
      </c>
      <c r="G57" s="49" t="str">
        <f>'XCSM Dump'!I56</f>
        <v>01/12/2026</v>
      </c>
      <c r="H57" s="49" t="str">
        <f>'XCSM Dump'!J56</f>
        <v>05/15/2026</v>
      </c>
      <c r="I57" s="49">
        <f>'XCSM Dump'!BX56</f>
        <v>46040.44</v>
      </c>
      <c r="J57" s="49">
        <f>'XCSM Dump'!BY56</f>
        <v>46047.88</v>
      </c>
      <c r="K57" s="49">
        <f>'XCSM Dump'!BZ56</f>
        <v>46139.32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c r="V57" s="11"/>
    </row>
    <row r="58" spans="1:22" x14ac:dyDescent="0.3">
      <c r="A58" t="str">
        <f t="shared" si="1"/>
        <v>BIO1035004</v>
      </c>
      <c r="B58" s="1" t="str">
        <f>'XCSM Dump'!C57</f>
        <v>BIO</v>
      </c>
      <c r="C58" s="1" t="str">
        <f>IF(LEN('XCSM Dump'!D57)=4,'XCSM Dump'!D57,REPT("0",3-LEN('XCSM Dump'!D57))&amp;'XCSM Dump'!D57)</f>
        <v>103</v>
      </c>
      <c r="D58" s="1" t="str">
        <f>'XCSM Dump'!E57</f>
        <v>5004</v>
      </c>
      <c r="E58" t="str">
        <f>'XCSM Dump'!F57</f>
        <v>General Biology</v>
      </c>
      <c r="F58" s="75">
        <f>'XCSM Dump'!W57</f>
        <v>3</v>
      </c>
      <c r="G58" s="49" t="str">
        <f>'XCSM Dump'!I57</f>
        <v>01/13/2026</v>
      </c>
      <c r="H58" s="49" t="str">
        <f>'XCSM Dump'!J57</f>
        <v>05/15/2026</v>
      </c>
      <c r="I58" s="49">
        <f>'XCSM Dump'!BX57</f>
        <v>46041.38</v>
      </c>
      <c r="J58" s="49">
        <f>'XCSM Dump'!BY57</f>
        <v>46048.76</v>
      </c>
      <c r="K58" s="49">
        <f>'XCSM Dump'!BZ57</f>
        <v>46139.48</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c r="V58" s="11"/>
    </row>
    <row r="59" spans="1:22" x14ac:dyDescent="0.3">
      <c r="A59" t="str">
        <f t="shared" si="1"/>
        <v>BIO1035005</v>
      </c>
      <c r="B59" s="1" t="str">
        <f>'XCSM Dump'!C58</f>
        <v>BIO</v>
      </c>
      <c r="C59" s="1" t="str">
        <f>IF(LEN('XCSM Dump'!D58)=4,'XCSM Dump'!D58,REPT("0",3-LEN('XCSM Dump'!D58))&amp;'XCSM Dump'!D58)</f>
        <v>103</v>
      </c>
      <c r="D59" s="1" t="str">
        <f>'XCSM Dump'!E58</f>
        <v>5005</v>
      </c>
      <c r="E59" t="str">
        <f>'XCSM Dump'!F58</f>
        <v>General Biology</v>
      </c>
      <c r="F59" s="75">
        <f>'XCSM Dump'!W58</f>
        <v>3</v>
      </c>
      <c r="G59" s="49" t="str">
        <f>'XCSM Dump'!I58</f>
        <v>01/12/2026</v>
      </c>
      <c r="H59" s="49" t="str">
        <f>'XCSM Dump'!J58</f>
        <v>05/15/2026</v>
      </c>
      <c r="I59" s="49">
        <f>'XCSM Dump'!BX58</f>
        <v>46040.44</v>
      </c>
      <c r="J59" s="49">
        <f>'XCSM Dump'!BY58</f>
        <v>46047.88</v>
      </c>
      <c r="K59" s="49">
        <f>'XCSM Dump'!BZ58</f>
        <v>46139.32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c r="V59" s="11"/>
    </row>
    <row r="60" spans="1:22" x14ac:dyDescent="0.3">
      <c r="A60" t="str">
        <f t="shared" si="1"/>
        <v>BIO1035007</v>
      </c>
      <c r="B60" s="1" t="str">
        <f>'XCSM Dump'!C59</f>
        <v>BIO</v>
      </c>
      <c r="C60" s="1" t="str">
        <f>IF(LEN('XCSM Dump'!D59)=4,'XCSM Dump'!D59,REPT("0",3-LEN('XCSM Dump'!D59))&amp;'XCSM Dump'!D59)</f>
        <v>103</v>
      </c>
      <c r="D60" s="1" t="str">
        <f>'XCSM Dump'!E59</f>
        <v>5007</v>
      </c>
      <c r="E60" t="str">
        <f>'XCSM Dump'!F59</f>
        <v>General Biology</v>
      </c>
      <c r="F60" s="75">
        <f>'XCSM Dump'!W59</f>
        <v>3</v>
      </c>
      <c r="G60" s="49" t="str">
        <f>'XCSM Dump'!I59</f>
        <v>01/12/2026</v>
      </c>
      <c r="H60" s="49" t="str">
        <f>'XCSM Dump'!J59</f>
        <v>05/15/2026</v>
      </c>
      <c r="I60" s="49">
        <f>'XCSM Dump'!BX59</f>
        <v>46040.44</v>
      </c>
      <c r="J60" s="49">
        <f>'XCSM Dump'!BY59</f>
        <v>46047.88</v>
      </c>
      <c r="K60" s="49">
        <f>'XCSM Dump'!BZ59</f>
        <v>46139.32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c r="V60" s="11"/>
    </row>
    <row r="61" spans="1:22" x14ac:dyDescent="0.3">
      <c r="A61" t="str">
        <f t="shared" si="1"/>
        <v>BIO1035090</v>
      </c>
      <c r="B61" s="1" t="str">
        <f>'XCSM Dump'!C60</f>
        <v>BIO</v>
      </c>
      <c r="C61" s="1" t="str">
        <f>IF(LEN('XCSM Dump'!D60)=4,'XCSM Dump'!D60,REPT("0",3-LEN('XCSM Dump'!D60))&amp;'XCSM Dump'!D60)</f>
        <v>103</v>
      </c>
      <c r="D61" s="1" t="str">
        <f>'XCSM Dump'!E60</f>
        <v>5090</v>
      </c>
      <c r="E61" t="str">
        <f>'XCSM Dump'!F60</f>
        <v>General Biology</v>
      </c>
      <c r="F61" s="75">
        <f>'XCSM Dump'!W60</f>
        <v>3</v>
      </c>
      <c r="G61" s="49" t="str">
        <f>'XCSM Dump'!I60</f>
        <v>01/12/2026</v>
      </c>
      <c r="H61" s="49" t="str">
        <f>'XCSM Dump'!J60</f>
        <v>05/15/2026</v>
      </c>
      <c r="I61" s="49">
        <f>'XCSM Dump'!BX60</f>
        <v>46040.44</v>
      </c>
      <c r="J61" s="49">
        <f>'XCSM Dump'!BY60</f>
        <v>46047.88</v>
      </c>
      <c r="K61" s="49">
        <f>'XCSM Dump'!BZ60</f>
        <v>46139.32</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c r="V61" s="11"/>
    </row>
    <row r="62" spans="1:22" x14ac:dyDescent="0.3">
      <c r="A62" t="str">
        <f t="shared" si="1"/>
        <v>BIO1035B01</v>
      </c>
      <c r="B62" s="1" t="str">
        <f>'XCSM Dump'!C61</f>
        <v>BIO</v>
      </c>
      <c r="C62" s="1" t="str">
        <f>IF(LEN('XCSM Dump'!D61)=4,'XCSM Dump'!D61,REPT("0",3-LEN('XCSM Dump'!D61))&amp;'XCSM Dump'!D61)</f>
        <v>103</v>
      </c>
      <c r="D62" s="1" t="str">
        <f>'XCSM Dump'!E61</f>
        <v>5B01</v>
      </c>
      <c r="E62" t="str">
        <f>'XCSM Dump'!F61</f>
        <v>General Biology</v>
      </c>
      <c r="F62" s="75">
        <f>'XCSM Dump'!W61</f>
        <v>3</v>
      </c>
      <c r="G62" s="49" t="str">
        <f>'XCSM Dump'!I61</f>
        <v>03/16/2026</v>
      </c>
      <c r="H62" s="49" t="str">
        <f>'XCSM Dump'!J61</f>
        <v>05/15/2026</v>
      </c>
      <c r="I62" s="49">
        <f>'XCSM Dump'!BX61</f>
        <v>46099.66</v>
      </c>
      <c r="J62" s="49">
        <f>'XCSM Dump'!BY61</f>
        <v>46103.32</v>
      </c>
      <c r="K62" s="49">
        <f>'XCSM Dump'!BZ61</f>
        <v>46147.4</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c r="V62" s="11"/>
    </row>
    <row r="63" spans="1:22" x14ac:dyDescent="0.3">
      <c r="A63" t="str">
        <f t="shared" si="1"/>
        <v>BIO1035L06</v>
      </c>
      <c r="B63" s="1" t="str">
        <f>'XCSM Dump'!C62</f>
        <v>BIO</v>
      </c>
      <c r="C63" s="1" t="str">
        <f>IF(LEN('XCSM Dump'!D62)=4,'XCSM Dump'!D62,REPT("0",3-LEN('XCSM Dump'!D62))&amp;'XCSM Dump'!D62)</f>
        <v>103</v>
      </c>
      <c r="D63" s="1" t="str">
        <f>'XCSM Dump'!E62</f>
        <v>5L06</v>
      </c>
      <c r="E63" t="str">
        <f>'XCSM Dump'!F62</f>
        <v>General Biology</v>
      </c>
      <c r="F63" s="75">
        <f>'XCSM Dump'!W62</f>
        <v>3</v>
      </c>
      <c r="G63" s="49" t="str">
        <f>'XCSM Dump'!I62</f>
        <v>01/12/2026</v>
      </c>
      <c r="H63" s="49" t="str">
        <f>'XCSM Dump'!J62</f>
        <v>05/15/2026</v>
      </c>
      <c r="I63" s="49">
        <f>'XCSM Dump'!BX62</f>
        <v>46040.44</v>
      </c>
      <c r="J63" s="49">
        <f>'XCSM Dump'!BY62</f>
        <v>46047.88</v>
      </c>
      <c r="K63" s="49">
        <f>'XCSM Dump'!BZ62</f>
        <v>46139.32</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c r="V63" s="11"/>
    </row>
    <row r="64" spans="1:22" x14ac:dyDescent="0.3">
      <c r="A64" t="str">
        <f t="shared" si="1"/>
        <v>BIO1055001</v>
      </c>
      <c r="B64" s="1" t="str">
        <f>'XCSM Dump'!C63</f>
        <v>BIO</v>
      </c>
      <c r="C64" s="1" t="str">
        <f>IF(LEN('XCSM Dump'!D63)=4,'XCSM Dump'!D63,REPT("0",3-LEN('XCSM Dump'!D63))&amp;'XCSM Dump'!D63)</f>
        <v>105</v>
      </c>
      <c r="D64" s="1" t="str">
        <f>'XCSM Dump'!E63</f>
        <v>5001</v>
      </c>
      <c r="E64" t="str">
        <f>'XCSM Dump'!F63</f>
        <v>General Biology Laboratory</v>
      </c>
      <c r="F64" s="75">
        <f>'XCSM Dump'!W63</f>
        <v>1</v>
      </c>
      <c r="G64" s="49" t="str">
        <f>'XCSM Dump'!I63</f>
        <v>01/13/2026</v>
      </c>
      <c r="H64" s="49" t="str">
        <f>'XCSM Dump'!J63</f>
        <v>05/15/2026</v>
      </c>
      <c r="I64" s="49">
        <f>'XCSM Dump'!BX63</f>
        <v>46041.38</v>
      </c>
      <c r="J64" s="49">
        <f>'XCSM Dump'!BY63</f>
        <v>46048.76</v>
      </c>
      <c r="K64" s="49">
        <f>'XCSM Dump'!BZ63</f>
        <v>46139.48</v>
      </c>
      <c r="L64" s="76">
        <f>'XCSM Dump'!AT63</f>
        <v>160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160</v>
      </c>
      <c r="V64" s="11"/>
    </row>
    <row r="65" spans="1:22" x14ac:dyDescent="0.3">
      <c r="A65" t="str">
        <f t="shared" si="1"/>
        <v>BIO1055002</v>
      </c>
      <c r="B65" s="1" t="str">
        <f>'XCSM Dump'!C64</f>
        <v>BIO</v>
      </c>
      <c r="C65" s="1" t="str">
        <f>IF(LEN('XCSM Dump'!D64)=4,'XCSM Dump'!D64,REPT("0",3-LEN('XCSM Dump'!D64))&amp;'XCSM Dump'!D64)</f>
        <v>105</v>
      </c>
      <c r="D65" s="1" t="str">
        <f>'XCSM Dump'!E64</f>
        <v>5002</v>
      </c>
      <c r="E65" t="str">
        <f>'XCSM Dump'!F64</f>
        <v>General Biology Laboratory</v>
      </c>
      <c r="F65" s="75">
        <f>'XCSM Dump'!W64</f>
        <v>1</v>
      </c>
      <c r="G65" s="49" t="str">
        <f>'XCSM Dump'!I64</f>
        <v>01/15/2026</v>
      </c>
      <c r="H65" s="49" t="str">
        <f>'XCSM Dump'!J64</f>
        <v>05/15/2026</v>
      </c>
      <c r="I65" s="49">
        <f>'XCSM Dump'!BX64</f>
        <v>46043.26</v>
      </c>
      <c r="J65" s="49">
        <f>'XCSM Dump'!BY64</f>
        <v>46050.52</v>
      </c>
      <c r="K65" s="49">
        <f>'XCSM Dump'!BZ64</f>
        <v>46139.8</v>
      </c>
      <c r="L65" s="76">
        <f>'XCSM Dump'!AT64</f>
        <v>160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160</v>
      </c>
      <c r="V65" s="11"/>
    </row>
    <row r="66" spans="1:22" x14ac:dyDescent="0.3">
      <c r="A66" t="str">
        <f t="shared" si="1"/>
        <v>BIO1055003</v>
      </c>
      <c r="B66" s="1" t="str">
        <f>'XCSM Dump'!C65</f>
        <v>BIO</v>
      </c>
      <c r="C66" s="1" t="str">
        <f>IF(LEN('XCSM Dump'!D65)=4,'XCSM Dump'!D65,REPT("0",3-LEN('XCSM Dump'!D65))&amp;'XCSM Dump'!D65)</f>
        <v>105</v>
      </c>
      <c r="D66" s="1" t="str">
        <f>'XCSM Dump'!E65</f>
        <v>5003</v>
      </c>
      <c r="E66" t="str">
        <f>'XCSM Dump'!F65</f>
        <v>General Biology Laboratory</v>
      </c>
      <c r="F66" s="75">
        <f>'XCSM Dump'!W65</f>
        <v>1</v>
      </c>
      <c r="G66" s="49" t="str">
        <f>'XCSM Dump'!I65</f>
        <v>01/13/2026</v>
      </c>
      <c r="H66" s="49" t="str">
        <f>'XCSM Dump'!J65</f>
        <v>05/15/2026</v>
      </c>
      <c r="I66" s="49">
        <f>'XCSM Dump'!BX65</f>
        <v>46041.38</v>
      </c>
      <c r="J66" s="49">
        <f>'XCSM Dump'!BY65</f>
        <v>46048.76</v>
      </c>
      <c r="K66" s="49">
        <f>'XCSM Dump'!BZ65</f>
        <v>46139.48</v>
      </c>
      <c r="L66" s="76">
        <f>'XCSM Dump'!AT65</f>
        <v>160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160</v>
      </c>
      <c r="V66" s="11"/>
    </row>
    <row r="67" spans="1:22" x14ac:dyDescent="0.3">
      <c r="A67" t="str">
        <f t="shared" si="1"/>
        <v>BIO1055004</v>
      </c>
      <c r="B67" s="1" t="str">
        <f>'XCSM Dump'!C66</f>
        <v>BIO</v>
      </c>
      <c r="C67" s="1" t="str">
        <f>IF(LEN('XCSM Dump'!D66)=4,'XCSM Dump'!D66,REPT("0",3-LEN('XCSM Dump'!D66))&amp;'XCSM Dump'!D66)</f>
        <v>105</v>
      </c>
      <c r="D67" s="1" t="str">
        <f>'XCSM Dump'!E66</f>
        <v>5004</v>
      </c>
      <c r="E67" t="str">
        <f>'XCSM Dump'!F66</f>
        <v>General Biology Laboratory</v>
      </c>
      <c r="F67" s="75">
        <f>'XCSM Dump'!W66</f>
        <v>1</v>
      </c>
      <c r="G67" s="49" t="str">
        <f>'XCSM Dump'!I66</f>
        <v>01/12/2026</v>
      </c>
      <c r="H67" s="49" t="str">
        <f>'XCSM Dump'!J66</f>
        <v>05/15/2026</v>
      </c>
      <c r="I67" s="49">
        <f>'XCSM Dump'!BX66</f>
        <v>46040.44</v>
      </c>
      <c r="J67" s="49">
        <f>'XCSM Dump'!BY66</f>
        <v>46047.88</v>
      </c>
      <c r="K67" s="49">
        <f>'XCSM Dump'!BZ66</f>
        <v>46139.32</v>
      </c>
      <c r="L67" s="76">
        <f>'XCSM Dump'!AT66</f>
        <v>160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160</v>
      </c>
      <c r="V67" s="11"/>
    </row>
    <row r="68" spans="1:22" x14ac:dyDescent="0.3">
      <c r="A68" t="str">
        <f t="shared" si="1"/>
        <v>BIO1055005</v>
      </c>
      <c r="B68" s="1" t="str">
        <f>'XCSM Dump'!C67</f>
        <v>BIO</v>
      </c>
      <c r="C68" s="1" t="str">
        <f>IF(LEN('XCSM Dump'!D67)=4,'XCSM Dump'!D67,REPT("0",3-LEN('XCSM Dump'!D67))&amp;'XCSM Dump'!D67)</f>
        <v>105</v>
      </c>
      <c r="D68" s="1" t="str">
        <f>'XCSM Dump'!E67</f>
        <v>5005</v>
      </c>
      <c r="E68" t="str">
        <f>'XCSM Dump'!F67</f>
        <v>General Biology Laboratory</v>
      </c>
      <c r="F68" s="75">
        <f>'XCSM Dump'!W67</f>
        <v>1</v>
      </c>
      <c r="G68" s="49" t="str">
        <f>'XCSM Dump'!I67</f>
        <v>01/14/2026</v>
      </c>
      <c r="H68" s="49" t="str">
        <f>'XCSM Dump'!J67</f>
        <v>05/15/2026</v>
      </c>
      <c r="I68" s="49">
        <f>'XCSM Dump'!BX67</f>
        <v>46042.32</v>
      </c>
      <c r="J68" s="49">
        <f>'XCSM Dump'!BY67</f>
        <v>46049.64</v>
      </c>
      <c r="K68" s="49">
        <f>'XCSM Dump'!BZ67</f>
        <v>46139.64</v>
      </c>
      <c r="L68" s="76">
        <f>'XCSM Dump'!AT67</f>
        <v>160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160</v>
      </c>
      <c r="V68" s="11"/>
    </row>
    <row r="69" spans="1:22" x14ac:dyDescent="0.3">
      <c r="A69" t="str">
        <f t="shared" si="1"/>
        <v>BIO1055006</v>
      </c>
      <c r="B69" s="1" t="str">
        <f>'XCSM Dump'!C68</f>
        <v>BIO</v>
      </c>
      <c r="C69" s="1" t="str">
        <f>IF(LEN('XCSM Dump'!D68)=4,'XCSM Dump'!D68,REPT("0",3-LEN('XCSM Dump'!D68))&amp;'XCSM Dump'!D68)</f>
        <v>105</v>
      </c>
      <c r="D69" s="1" t="str">
        <f>'XCSM Dump'!E68</f>
        <v>5006</v>
      </c>
      <c r="E69" t="str">
        <f>'XCSM Dump'!F68</f>
        <v>General Biology Laboratory</v>
      </c>
      <c r="F69" s="75">
        <f>'XCSM Dump'!W68</f>
        <v>1</v>
      </c>
      <c r="G69" s="49" t="str">
        <f>'XCSM Dump'!I68</f>
        <v>01/13/2026</v>
      </c>
      <c r="H69" s="49" t="str">
        <f>'XCSM Dump'!J68</f>
        <v>05/15/2026</v>
      </c>
      <c r="I69" s="49">
        <f>'XCSM Dump'!BX68</f>
        <v>46041.38</v>
      </c>
      <c r="J69" s="49">
        <f>'XCSM Dump'!BY68</f>
        <v>46048.76</v>
      </c>
      <c r="K69" s="49">
        <f>'XCSM Dump'!BZ68</f>
        <v>46139.48</v>
      </c>
      <c r="L69" s="76">
        <f>'XCSM Dump'!AT68</f>
        <v>160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160</v>
      </c>
      <c r="V69" s="11"/>
    </row>
    <row r="70" spans="1:22" x14ac:dyDescent="0.3">
      <c r="A70" t="str">
        <f t="shared" si="1"/>
        <v>BIO1055090</v>
      </c>
      <c r="B70" s="1" t="str">
        <f>'XCSM Dump'!C69</f>
        <v>BIO</v>
      </c>
      <c r="C70" s="1" t="str">
        <f>IF(LEN('XCSM Dump'!D69)=4,'XCSM Dump'!D69,REPT("0",3-LEN('XCSM Dump'!D69))&amp;'XCSM Dump'!D69)</f>
        <v>105</v>
      </c>
      <c r="D70" s="1" t="str">
        <f>'XCSM Dump'!E69</f>
        <v>5090</v>
      </c>
      <c r="E70" t="str">
        <f>'XCSM Dump'!F69</f>
        <v>General Biology Laboratory</v>
      </c>
      <c r="F70" s="75">
        <f>'XCSM Dump'!W69</f>
        <v>1</v>
      </c>
      <c r="G70" s="49" t="str">
        <f>'XCSM Dump'!I69</f>
        <v>01/12/2026</v>
      </c>
      <c r="H70" s="49" t="str">
        <f>'XCSM Dump'!J69</f>
        <v>05/15/2026</v>
      </c>
      <c r="I70" s="49">
        <f>'XCSM Dump'!BX69</f>
        <v>46040.44</v>
      </c>
      <c r="J70" s="49">
        <f>'XCSM Dump'!BY69</f>
        <v>46047.88</v>
      </c>
      <c r="K70" s="49">
        <f>'XCSM Dump'!BZ69</f>
        <v>46139.32</v>
      </c>
      <c r="L70" s="76">
        <f>'XCSM Dump'!AT69</f>
        <v>160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160</v>
      </c>
      <c r="V70" s="11"/>
    </row>
    <row r="71" spans="1:22" x14ac:dyDescent="0.3">
      <c r="A71" t="str">
        <f t="shared" si="1"/>
        <v>BIO1055B01</v>
      </c>
      <c r="B71" s="1" t="str">
        <f>'XCSM Dump'!C70</f>
        <v>BIO</v>
      </c>
      <c r="C71" s="1" t="str">
        <f>IF(LEN('XCSM Dump'!D70)=4,'XCSM Dump'!D70,REPT("0",3-LEN('XCSM Dump'!D70))&amp;'XCSM Dump'!D70)</f>
        <v>105</v>
      </c>
      <c r="D71" s="1" t="str">
        <f>'XCSM Dump'!E70</f>
        <v>5B01</v>
      </c>
      <c r="E71" t="str">
        <f>'XCSM Dump'!F70</f>
        <v>General Biology Laboratory</v>
      </c>
      <c r="F71" s="75">
        <f>'XCSM Dump'!W70</f>
        <v>1</v>
      </c>
      <c r="G71" s="49" t="str">
        <f>'XCSM Dump'!I70</f>
        <v>03/17/2026</v>
      </c>
      <c r="H71" s="49" t="str">
        <f>'XCSM Dump'!J70</f>
        <v>05/15/2026</v>
      </c>
      <c r="I71" s="49">
        <f>'XCSM Dump'!BX70</f>
        <v>46100.6</v>
      </c>
      <c r="J71" s="49">
        <f>'XCSM Dump'!BY70</f>
        <v>46104.2</v>
      </c>
      <c r="K71" s="49">
        <f>'XCSM Dump'!BZ70</f>
        <v>46147.56</v>
      </c>
      <c r="L71" s="76">
        <f>'XCSM Dump'!AT70</f>
        <v>160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160</v>
      </c>
      <c r="V71" s="11"/>
    </row>
    <row r="72" spans="1:22" x14ac:dyDescent="0.3">
      <c r="A72" t="str">
        <f t="shared" ref="A72:A135" si="3">B72&amp;C72&amp;D72</f>
        <v>BIO1055L06</v>
      </c>
      <c r="B72" s="1" t="str">
        <f>'XCSM Dump'!C71</f>
        <v>BIO</v>
      </c>
      <c r="C72" s="1" t="str">
        <f>IF(LEN('XCSM Dump'!D71)=4,'XCSM Dump'!D71,REPT("0",3-LEN('XCSM Dump'!D71))&amp;'XCSM Dump'!D71)</f>
        <v>105</v>
      </c>
      <c r="D72" s="1" t="str">
        <f>'XCSM Dump'!E71</f>
        <v>5L06</v>
      </c>
      <c r="E72" t="str">
        <f>'XCSM Dump'!F71</f>
        <v>General Biology Laboratory</v>
      </c>
      <c r="F72" s="75">
        <f>'XCSM Dump'!W71</f>
        <v>1</v>
      </c>
      <c r="G72" s="49" t="str">
        <f>'XCSM Dump'!I71</f>
        <v>01/12/2026</v>
      </c>
      <c r="H72" s="49" t="str">
        <f>'XCSM Dump'!J71</f>
        <v>05/15/2026</v>
      </c>
      <c r="I72" s="49">
        <f>'XCSM Dump'!BX71</f>
        <v>46040.44</v>
      </c>
      <c r="J72" s="49">
        <f>'XCSM Dump'!BY71</f>
        <v>46047.88</v>
      </c>
      <c r="K72" s="49">
        <f>'XCSM Dump'!BZ71</f>
        <v>46139.32</v>
      </c>
      <c r="L72" s="76">
        <f>'XCSM Dump'!AT71</f>
        <v>160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160</v>
      </c>
      <c r="V72" s="11"/>
    </row>
    <row r="73" spans="1:22" x14ac:dyDescent="0.3">
      <c r="A73" t="str">
        <f t="shared" si="3"/>
        <v>BIO1095001</v>
      </c>
      <c r="B73" s="1" t="str">
        <f>'XCSM Dump'!C72</f>
        <v>BIO</v>
      </c>
      <c r="C73" s="1" t="str">
        <f>IF(LEN('XCSM Dump'!D72)=4,'XCSM Dump'!D72,REPT("0",3-LEN('XCSM Dump'!D72))&amp;'XCSM Dump'!D72)</f>
        <v>109</v>
      </c>
      <c r="D73" s="1" t="str">
        <f>'XCSM Dump'!E72</f>
        <v>5001</v>
      </c>
      <c r="E73" t="str">
        <f>'XCSM Dump'!F72</f>
        <v>Human Biology</v>
      </c>
      <c r="F73" s="75">
        <f>'XCSM Dump'!W72</f>
        <v>3</v>
      </c>
      <c r="G73" s="49" t="str">
        <f>'XCSM Dump'!I72</f>
        <v>01/12/2026</v>
      </c>
      <c r="H73" s="49" t="str">
        <f>'XCSM Dump'!J72</f>
        <v>05/15/2026</v>
      </c>
      <c r="I73" s="49">
        <f>'XCSM Dump'!BX72</f>
        <v>46040.44</v>
      </c>
      <c r="J73" s="49">
        <f>'XCSM Dump'!BY72</f>
        <v>46047.88</v>
      </c>
      <c r="K73" s="49">
        <f>'XCSM Dump'!BZ72</f>
        <v>46139.32</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480</v>
      </c>
      <c r="V73" s="11"/>
    </row>
    <row r="74" spans="1:22" x14ac:dyDescent="0.3">
      <c r="A74" t="str">
        <f t="shared" si="3"/>
        <v>BIO1105001</v>
      </c>
      <c r="B74" s="1" t="str">
        <f>'XCSM Dump'!C73</f>
        <v>BIO</v>
      </c>
      <c r="C74" s="1" t="str">
        <f>IF(LEN('XCSM Dump'!D73)=4,'XCSM Dump'!D73,REPT("0",3-LEN('XCSM Dump'!D73))&amp;'XCSM Dump'!D73)</f>
        <v>110</v>
      </c>
      <c r="D74" s="1" t="str">
        <f>'XCSM Dump'!E73</f>
        <v>5001</v>
      </c>
      <c r="E74" t="str">
        <f>'XCSM Dump'!F73</f>
        <v>Human Biology Laboratory</v>
      </c>
      <c r="F74" s="75">
        <f>'XCSM Dump'!W73</f>
        <v>1</v>
      </c>
      <c r="G74" s="49" t="str">
        <f>'XCSM Dump'!I73</f>
        <v>01/14/2026</v>
      </c>
      <c r="H74" s="49" t="str">
        <f>'XCSM Dump'!J73</f>
        <v>05/15/2026</v>
      </c>
      <c r="I74" s="49">
        <f>'XCSM Dump'!BX73</f>
        <v>46042.32</v>
      </c>
      <c r="J74" s="49">
        <f>'XCSM Dump'!BY73</f>
        <v>46049.64</v>
      </c>
      <c r="K74" s="49">
        <f>'XCSM Dump'!BZ73</f>
        <v>46139.64</v>
      </c>
      <c r="L74" s="76">
        <f>'XCSM Dump'!AT73</f>
        <v>160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160</v>
      </c>
      <c r="V74" s="11"/>
    </row>
    <row r="75" spans="1:22" x14ac:dyDescent="0.3">
      <c r="A75" t="str">
        <f t="shared" si="3"/>
        <v>BIO1115001</v>
      </c>
      <c r="B75" s="1" t="str">
        <f>'XCSM Dump'!C74</f>
        <v>BIO</v>
      </c>
      <c r="C75" s="1" t="str">
        <f>IF(LEN('XCSM Dump'!D74)=4,'XCSM Dump'!D74,REPT("0",3-LEN('XCSM Dump'!D74))&amp;'XCSM Dump'!D74)</f>
        <v>111</v>
      </c>
      <c r="D75" s="1" t="str">
        <f>'XCSM Dump'!E74</f>
        <v>5001</v>
      </c>
      <c r="E75" t="str">
        <f>'XCSM Dump'!F74</f>
        <v>General Biology Lecture &amp; Lab</v>
      </c>
      <c r="F75" s="75">
        <f>'XCSM Dump'!W74</f>
        <v>4</v>
      </c>
      <c r="G75" s="49" t="str">
        <f>'XCSM Dump'!I74</f>
        <v>01/12/2026</v>
      </c>
      <c r="H75" s="49" t="str">
        <f>'XCSM Dump'!J74</f>
        <v>05/15/2026</v>
      </c>
      <c r="I75" s="49">
        <f>'XCSM Dump'!BX74</f>
        <v>46040.44</v>
      </c>
      <c r="J75" s="49">
        <f>'XCSM Dump'!BY74</f>
        <v>46047.88</v>
      </c>
      <c r="K75" s="49">
        <f>'XCSM Dump'!BZ74</f>
        <v>46139.32</v>
      </c>
      <c r="L75" s="76">
        <f>'XCSM Dump'!AT74</f>
        <v>640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640</v>
      </c>
      <c r="V75" s="11"/>
    </row>
    <row r="76" spans="1:22" x14ac:dyDescent="0.3">
      <c r="A76" t="str">
        <f t="shared" si="3"/>
        <v>BIO1115002</v>
      </c>
      <c r="B76" s="1" t="str">
        <f>'XCSM Dump'!C75</f>
        <v>BIO</v>
      </c>
      <c r="C76" s="1" t="str">
        <f>IF(LEN('XCSM Dump'!D75)=4,'XCSM Dump'!D75,REPT("0",3-LEN('XCSM Dump'!D75))&amp;'XCSM Dump'!D75)</f>
        <v>111</v>
      </c>
      <c r="D76" s="1" t="str">
        <f>'XCSM Dump'!E75</f>
        <v>5002</v>
      </c>
      <c r="E76" t="str">
        <f>'XCSM Dump'!F75</f>
        <v>General Biology Lecture &amp; Lab</v>
      </c>
      <c r="F76" s="75">
        <f>'XCSM Dump'!W75</f>
        <v>4</v>
      </c>
      <c r="G76" s="49" t="str">
        <f>'XCSM Dump'!I75</f>
        <v>01/12/2026</v>
      </c>
      <c r="H76" s="49" t="str">
        <f>'XCSM Dump'!J75</f>
        <v>05/15/2026</v>
      </c>
      <c r="I76" s="49">
        <f>'XCSM Dump'!BX75</f>
        <v>46040.44</v>
      </c>
      <c r="J76" s="49">
        <f>'XCSM Dump'!BY75</f>
        <v>46047.88</v>
      </c>
      <c r="K76" s="49">
        <f>'XCSM Dump'!BZ75</f>
        <v>46139.32</v>
      </c>
      <c r="L76" s="76">
        <f>'XCSM Dump'!AT75</f>
        <v>640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640</v>
      </c>
      <c r="V76" s="11"/>
    </row>
    <row r="77" spans="1:22" x14ac:dyDescent="0.3">
      <c r="A77" t="str">
        <f t="shared" si="3"/>
        <v>BIO1115003</v>
      </c>
      <c r="B77" s="1" t="str">
        <f>'XCSM Dump'!C76</f>
        <v>BIO</v>
      </c>
      <c r="C77" s="1" t="str">
        <f>IF(LEN('XCSM Dump'!D76)=4,'XCSM Dump'!D76,REPT("0",3-LEN('XCSM Dump'!D76))&amp;'XCSM Dump'!D76)</f>
        <v>111</v>
      </c>
      <c r="D77" s="1" t="str">
        <f>'XCSM Dump'!E76</f>
        <v>5003</v>
      </c>
      <c r="E77" t="str">
        <f>'XCSM Dump'!F76</f>
        <v>General Biology Lecture &amp; Lab</v>
      </c>
      <c r="F77" s="75">
        <f>'XCSM Dump'!W76</f>
        <v>4</v>
      </c>
      <c r="G77" s="49" t="str">
        <f>'XCSM Dump'!I76</f>
        <v>01/13/2026</v>
      </c>
      <c r="H77" s="49" t="str">
        <f>'XCSM Dump'!J76</f>
        <v>05/15/2026</v>
      </c>
      <c r="I77" s="49">
        <f>'XCSM Dump'!BX76</f>
        <v>46041.38</v>
      </c>
      <c r="J77" s="49">
        <f>'XCSM Dump'!BY76</f>
        <v>46048.76</v>
      </c>
      <c r="K77" s="49">
        <f>'XCSM Dump'!BZ76</f>
        <v>46139.48</v>
      </c>
      <c r="L77" s="76">
        <f>'XCSM Dump'!AT76</f>
        <v>640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640</v>
      </c>
      <c r="V77" s="11"/>
    </row>
    <row r="78" spans="1:22" x14ac:dyDescent="0.3">
      <c r="A78" t="str">
        <f t="shared" si="3"/>
        <v>BIO1115004</v>
      </c>
      <c r="B78" s="1" t="str">
        <f>'XCSM Dump'!C77</f>
        <v>BIO</v>
      </c>
      <c r="C78" s="1" t="str">
        <f>IF(LEN('XCSM Dump'!D77)=4,'XCSM Dump'!D77,REPT("0",3-LEN('XCSM Dump'!D77))&amp;'XCSM Dump'!D77)</f>
        <v>111</v>
      </c>
      <c r="D78" s="1" t="str">
        <f>'XCSM Dump'!E77</f>
        <v>5004</v>
      </c>
      <c r="E78" t="str">
        <f>'XCSM Dump'!F77</f>
        <v>General Biology Lecture &amp; Lab</v>
      </c>
      <c r="F78" s="75">
        <f>'XCSM Dump'!W77</f>
        <v>4</v>
      </c>
      <c r="G78" s="49" t="str">
        <f>'XCSM Dump'!I77</f>
        <v>01/12/2026</v>
      </c>
      <c r="H78" s="49" t="str">
        <f>'XCSM Dump'!J77</f>
        <v>05/15/2026</v>
      </c>
      <c r="I78" s="49">
        <f>'XCSM Dump'!BX77</f>
        <v>46040.44</v>
      </c>
      <c r="J78" s="49">
        <f>'XCSM Dump'!BY77</f>
        <v>46047.88</v>
      </c>
      <c r="K78" s="49">
        <f>'XCSM Dump'!BZ77</f>
        <v>46139.32</v>
      </c>
      <c r="L78" s="76">
        <f>'XCSM Dump'!AT77</f>
        <v>640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640</v>
      </c>
      <c r="V78" s="11"/>
    </row>
    <row r="79" spans="1:22" x14ac:dyDescent="0.3">
      <c r="A79" t="str">
        <f t="shared" si="3"/>
        <v>BIO1115005</v>
      </c>
      <c r="B79" s="1" t="str">
        <f>'XCSM Dump'!C78</f>
        <v>BIO</v>
      </c>
      <c r="C79" s="1" t="str">
        <f>IF(LEN('XCSM Dump'!D78)=4,'XCSM Dump'!D78,REPT("0",3-LEN('XCSM Dump'!D78))&amp;'XCSM Dump'!D78)</f>
        <v>111</v>
      </c>
      <c r="D79" s="1" t="str">
        <f>'XCSM Dump'!E78</f>
        <v>5005</v>
      </c>
      <c r="E79" t="str">
        <f>'XCSM Dump'!F78</f>
        <v>General Biology Lecture &amp; Lab</v>
      </c>
      <c r="F79" s="75">
        <f>'XCSM Dump'!W78</f>
        <v>4</v>
      </c>
      <c r="G79" s="49" t="str">
        <f>'XCSM Dump'!I78</f>
        <v>01/12/2026</v>
      </c>
      <c r="H79" s="49" t="str">
        <f>'XCSM Dump'!J78</f>
        <v>05/15/2026</v>
      </c>
      <c r="I79" s="49">
        <f>'XCSM Dump'!BX78</f>
        <v>46040.44</v>
      </c>
      <c r="J79" s="49">
        <f>'XCSM Dump'!BY78</f>
        <v>46047.88</v>
      </c>
      <c r="K79" s="49">
        <f>'XCSM Dump'!BZ78</f>
        <v>46139.32</v>
      </c>
      <c r="L79" s="76">
        <f>'XCSM Dump'!AT78</f>
        <v>640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640</v>
      </c>
      <c r="V79" s="11"/>
    </row>
    <row r="80" spans="1:22" x14ac:dyDescent="0.3">
      <c r="A80" t="str">
        <f t="shared" si="3"/>
        <v>BIO1115006</v>
      </c>
      <c r="B80" s="1" t="str">
        <f>'XCSM Dump'!C79</f>
        <v>BIO</v>
      </c>
      <c r="C80" s="1" t="str">
        <f>IF(LEN('XCSM Dump'!D79)=4,'XCSM Dump'!D79,REPT("0",3-LEN('XCSM Dump'!D79))&amp;'XCSM Dump'!D79)</f>
        <v>111</v>
      </c>
      <c r="D80" s="1" t="str">
        <f>'XCSM Dump'!E79</f>
        <v>5006</v>
      </c>
      <c r="E80" t="str">
        <f>'XCSM Dump'!F79</f>
        <v>General Biology Lecture &amp; Lab</v>
      </c>
      <c r="F80" s="75">
        <f>'XCSM Dump'!W79</f>
        <v>4</v>
      </c>
      <c r="G80" s="49" t="str">
        <f>'XCSM Dump'!I79</f>
        <v>01/12/2026</v>
      </c>
      <c r="H80" s="49" t="str">
        <f>'XCSM Dump'!J79</f>
        <v>05/15/2026</v>
      </c>
      <c r="I80" s="49">
        <f>'XCSM Dump'!BX79</f>
        <v>46040.44</v>
      </c>
      <c r="J80" s="49">
        <f>'XCSM Dump'!BY79</f>
        <v>46047.88</v>
      </c>
      <c r="K80" s="49">
        <f>'XCSM Dump'!BZ79</f>
        <v>46139.32</v>
      </c>
      <c r="L80" s="76">
        <f>'XCSM Dump'!AT79</f>
        <v>640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640</v>
      </c>
      <c r="V80" s="11"/>
    </row>
    <row r="81" spans="1:22" x14ac:dyDescent="0.3">
      <c r="A81" t="str">
        <f t="shared" si="3"/>
        <v>BIO1115081</v>
      </c>
      <c r="B81" s="1" t="str">
        <f>'XCSM Dump'!C80</f>
        <v>BIO</v>
      </c>
      <c r="C81" s="1" t="str">
        <f>IF(LEN('XCSM Dump'!D80)=4,'XCSM Dump'!D80,REPT("0",3-LEN('XCSM Dump'!D80))&amp;'XCSM Dump'!D80)</f>
        <v>111</v>
      </c>
      <c r="D81" s="1" t="str">
        <f>'XCSM Dump'!E80</f>
        <v>5081</v>
      </c>
      <c r="E81" t="str">
        <f>'XCSM Dump'!F80</f>
        <v>General Biology Lecture &amp; Lab</v>
      </c>
      <c r="F81" s="75">
        <f>'XCSM Dump'!W80</f>
        <v>4</v>
      </c>
      <c r="G81" s="49" t="str">
        <f>'XCSM Dump'!I80</f>
        <v>01/12/2026</v>
      </c>
      <c r="H81" s="49" t="str">
        <f>'XCSM Dump'!J80</f>
        <v>05/15/2026</v>
      </c>
      <c r="I81" s="49">
        <f>'XCSM Dump'!BX80</f>
        <v>46040.44</v>
      </c>
      <c r="J81" s="49">
        <f>'XCSM Dump'!BY80</f>
        <v>46047.88</v>
      </c>
      <c r="K81" s="49">
        <f>'XCSM Dump'!BZ80</f>
        <v>46139.32</v>
      </c>
      <c r="L81" s="76">
        <f>'XCSM Dump'!AT80</f>
        <v>640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640</v>
      </c>
      <c r="V81" s="11"/>
    </row>
    <row r="82" spans="1:22" x14ac:dyDescent="0.3">
      <c r="A82" t="str">
        <f t="shared" si="3"/>
        <v>BIO1115090</v>
      </c>
      <c r="B82" s="1" t="str">
        <f>'XCSM Dump'!C81</f>
        <v>BIO</v>
      </c>
      <c r="C82" s="1" t="str">
        <f>IF(LEN('XCSM Dump'!D81)=4,'XCSM Dump'!D81,REPT("0",3-LEN('XCSM Dump'!D81))&amp;'XCSM Dump'!D81)</f>
        <v>111</v>
      </c>
      <c r="D82" s="1" t="str">
        <f>'XCSM Dump'!E81</f>
        <v>5090</v>
      </c>
      <c r="E82" t="str">
        <f>'XCSM Dump'!F81</f>
        <v>General Biology Lecture &amp; Lab</v>
      </c>
      <c r="F82" s="75">
        <f>'XCSM Dump'!W81</f>
        <v>4</v>
      </c>
      <c r="G82" s="49" t="str">
        <f>'XCSM Dump'!I81</f>
        <v>01/06/2026</v>
      </c>
      <c r="H82" s="49" t="str">
        <f>'XCSM Dump'!J81</f>
        <v>05/21/2026</v>
      </c>
      <c r="I82" s="49">
        <f>'XCSM Dump'!BX81</f>
        <v>46035.16</v>
      </c>
      <c r="J82" s="49">
        <f>'XCSM Dump'!BY81</f>
        <v>46043.32</v>
      </c>
      <c r="K82" s="49">
        <f>'XCSM Dump'!BZ81</f>
        <v>46141.4</v>
      </c>
      <c r="L82" s="76">
        <f>'XCSM Dump'!AT81</f>
        <v>640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640</v>
      </c>
      <c r="V82" s="11"/>
    </row>
    <row r="83" spans="1:22" x14ac:dyDescent="0.3">
      <c r="A83" t="str">
        <f t="shared" si="3"/>
        <v>BIO2025001</v>
      </c>
      <c r="B83" s="1" t="str">
        <f>'XCSM Dump'!C82</f>
        <v>BIO</v>
      </c>
      <c r="C83" s="1" t="str">
        <f>IF(LEN('XCSM Dump'!D82)=4,'XCSM Dump'!D82,REPT("0",3-LEN('XCSM Dump'!D82))&amp;'XCSM Dump'!D82)</f>
        <v>202</v>
      </c>
      <c r="D83" s="1" t="str">
        <f>'XCSM Dump'!E82</f>
        <v>5001</v>
      </c>
      <c r="E83" t="str">
        <f>'XCSM Dump'!F82</f>
        <v>Biology Principles II</v>
      </c>
      <c r="F83" s="75">
        <f>'XCSM Dump'!W82</f>
        <v>4</v>
      </c>
      <c r="G83" s="49" t="str">
        <f>'XCSM Dump'!I82</f>
        <v>01/12/2026</v>
      </c>
      <c r="H83" s="49" t="str">
        <f>'XCSM Dump'!J82</f>
        <v>05/15/2026</v>
      </c>
      <c r="I83" s="49">
        <f>'XCSM Dump'!BX82</f>
        <v>46040.44</v>
      </c>
      <c r="J83" s="49">
        <f>'XCSM Dump'!BY82</f>
        <v>46047.88</v>
      </c>
      <c r="K83" s="49">
        <f>'XCSM Dump'!BZ82</f>
        <v>46139.32</v>
      </c>
      <c r="L83" s="76">
        <f>'XCSM Dump'!AT82</f>
        <v>640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640</v>
      </c>
      <c r="V83" s="11"/>
    </row>
    <row r="84" spans="1:22" x14ac:dyDescent="0.3">
      <c r="A84" t="str">
        <f t="shared" si="3"/>
        <v>BIO2025081</v>
      </c>
      <c r="B84" s="1" t="str">
        <f>'XCSM Dump'!C83</f>
        <v>BIO</v>
      </c>
      <c r="C84" s="1" t="str">
        <f>IF(LEN('XCSM Dump'!D83)=4,'XCSM Dump'!D83,REPT("0",3-LEN('XCSM Dump'!D83))&amp;'XCSM Dump'!D83)</f>
        <v>202</v>
      </c>
      <c r="D84" s="1" t="str">
        <f>'XCSM Dump'!E83</f>
        <v>5081</v>
      </c>
      <c r="E84" t="str">
        <f>'XCSM Dump'!F83</f>
        <v>Biology Principles II</v>
      </c>
      <c r="F84" s="75">
        <f>'XCSM Dump'!W83</f>
        <v>4</v>
      </c>
      <c r="G84" s="49" t="str">
        <f>'XCSM Dump'!I83</f>
        <v>01/12/2026</v>
      </c>
      <c r="H84" s="49" t="str">
        <f>'XCSM Dump'!J83</f>
        <v>05/15/2026</v>
      </c>
      <c r="I84" s="49">
        <f>'XCSM Dump'!BX83</f>
        <v>46040.44</v>
      </c>
      <c r="J84" s="49">
        <f>'XCSM Dump'!BY83</f>
        <v>46047.88</v>
      </c>
      <c r="K84" s="49">
        <f>'XCSM Dump'!BZ83</f>
        <v>46139.32</v>
      </c>
      <c r="L84" s="76">
        <f>'XCSM Dump'!AT83</f>
        <v>640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640</v>
      </c>
      <c r="V84" s="11"/>
    </row>
    <row r="85" spans="1:22" x14ac:dyDescent="0.3">
      <c r="A85" t="str">
        <f t="shared" si="3"/>
        <v>BIO2135001</v>
      </c>
      <c r="B85" s="1" t="str">
        <f>'XCSM Dump'!C84</f>
        <v>BIO</v>
      </c>
      <c r="C85" s="1" t="str">
        <f>IF(LEN('XCSM Dump'!D84)=4,'XCSM Dump'!D84,REPT("0",3-LEN('XCSM Dump'!D84))&amp;'XCSM Dump'!D84)</f>
        <v>213</v>
      </c>
      <c r="D85" s="1" t="str">
        <f>'XCSM Dump'!E84</f>
        <v>5001</v>
      </c>
      <c r="E85" t="str">
        <f>'XCSM Dump'!F84</f>
        <v>Introductory Microbiology</v>
      </c>
      <c r="F85" s="75">
        <f>'XCSM Dump'!W84</f>
        <v>4</v>
      </c>
      <c r="G85" s="49" t="str">
        <f>'XCSM Dump'!I84</f>
        <v>01/12/2026</v>
      </c>
      <c r="H85" s="49" t="str">
        <f>'XCSM Dump'!J84</f>
        <v>05/15/2026</v>
      </c>
      <c r="I85" s="49">
        <f>'XCSM Dump'!BX84</f>
        <v>46040.44</v>
      </c>
      <c r="J85" s="49">
        <f>'XCSM Dump'!BY84</f>
        <v>46047.88</v>
      </c>
      <c r="K85" s="49">
        <f>'XCSM Dump'!BZ84</f>
        <v>46139.32</v>
      </c>
      <c r="L85" s="76">
        <f>'XCSM Dump'!AT84</f>
        <v>640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640</v>
      </c>
      <c r="V85" s="11"/>
    </row>
    <row r="86" spans="1:22" x14ac:dyDescent="0.3">
      <c r="A86" t="str">
        <f t="shared" si="3"/>
        <v>BIO2135002</v>
      </c>
      <c r="B86" s="1" t="str">
        <f>'XCSM Dump'!C85</f>
        <v>BIO</v>
      </c>
      <c r="C86" s="1" t="str">
        <f>IF(LEN('XCSM Dump'!D85)=4,'XCSM Dump'!D85,REPT("0",3-LEN('XCSM Dump'!D85))&amp;'XCSM Dump'!D85)</f>
        <v>213</v>
      </c>
      <c r="D86" s="1" t="str">
        <f>'XCSM Dump'!E85</f>
        <v>5002</v>
      </c>
      <c r="E86" t="str">
        <f>'XCSM Dump'!F85</f>
        <v>Introductory Microbiology</v>
      </c>
      <c r="F86" s="75">
        <f>'XCSM Dump'!W85</f>
        <v>4</v>
      </c>
      <c r="G86" s="49" t="str">
        <f>'XCSM Dump'!I85</f>
        <v>01/13/2026</v>
      </c>
      <c r="H86" s="49" t="str">
        <f>'XCSM Dump'!J85</f>
        <v>05/15/2026</v>
      </c>
      <c r="I86" s="49">
        <f>'XCSM Dump'!BX85</f>
        <v>46041.38</v>
      </c>
      <c r="J86" s="49">
        <f>'XCSM Dump'!BY85</f>
        <v>46048.76</v>
      </c>
      <c r="K86" s="49">
        <f>'XCSM Dump'!BZ85</f>
        <v>46139.48</v>
      </c>
      <c r="L86" s="76">
        <f>'XCSM Dump'!AT85</f>
        <v>640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640</v>
      </c>
      <c r="V86" s="11"/>
    </row>
    <row r="87" spans="1:22" x14ac:dyDescent="0.3">
      <c r="A87" t="str">
        <f t="shared" si="3"/>
        <v>BIO2135082</v>
      </c>
      <c r="B87" s="1" t="str">
        <f>'XCSM Dump'!C86</f>
        <v>BIO</v>
      </c>
      <c r="C87" s="1" t="str">
        <f>IF(LEN('XCSM Dump'!D86)=4,'XCSM Dump'!D86,REPT("0",3-LEN('XCSM Dump'!D86))&amp;'XCSM Dump'!D86)</f>
        <v>213</v>
      </c>
      <c r="D87" s="1" t="str">
        <f>'XCSM Dump'!E86</f>
        <v>5082</v>
      </c>
      <c r="E87" t="str">
        <f>'XCSM Dump'!F86</f>
        <v>Introductory Microbiology</v>
      </c>
      <c r="F87" s="75">
        <f>'XCSM Dump'!W86</f>
        <v>4</v>
      </c>
      <c r="G87" s="49" t="str">
        <f>'XCSM Dump'!I86</f>
        <v>01/13/2026</v>
      </c>
      <c r="H87" s="49" t="str">
        <f>'XCSM Dump'!J86</f>
        <v>05/15/2026</v>
      </c>
      <c r="I87" s="49">
        <f>'XCSM Dump'!BX86</f>
        <v>46041.38</v>
      </c>
      <c r="J87" s="49">
        <f>'XCSM Dump'!BY86</f>
        <v>46048.76</v>
      </c>
      <c r="K87" s="49">
        <f>'XCSM Dump'!BZ86</f>
        <v>46139.48</v>
      </c>
      <c r="L87" s="76">
        <f>'XCSM Dump'!AT86</f>
        <v>640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640</v>
      </c>
      <c r="V87" s="11"/>
    </row>
    <row r="88" spans="1:22" x14ac:dyDescent="0.3">
      <c r="A88" t="str">
        <f t="shared" si="3"/>
        <v>BIO2585001</v>
      </c>
      <c r="B88" s="1" t="str">
        <f>'XCSM Dump'!C87</f>
        <v>BIO</v>
      </c>
      <c r="C88" s="1" t="str">
        <f>IF(LEN('XCSM Dump'!D87)=4,'XCSM Dump'!D87,REPT("0",3-LEN('XCSM Dump'!D87))&amp;'XCSM Dump'!D87)</f>
        <v>258</v>
      </c>
      <c r="D88" s="1" t="str">
        <f>'XCSM Dump'!E87</f>
        <v>5001</v>
      </c>
      <c r="E88" t="str">
        <f>'XCSM Dump'!F87</f>
        <v>Anatomy and Physiology I</v>
      </c>
      <c r="F88" s="75">
        <f>'XCSM Dump'!W87</f>
        <v>4</v>
      </c>
      <c r="G88" s="49" t="str">
        <f>'XCSM Dump'!I87</f>
        <v>01/13/2026</v>
      </c>
      <c r="H88" s="49" t="str">
        <f>'XCSM Dump'!J87</f>
        <v>05/15/2026</v>
      </c>
      <c r="I88" s="49">
        <f>'XCSM Dump'!BX87</f>
        <v>46041.38</v>
      </c>
      <c r="J88" s="49">
        <f>'XCSM Dump'!BY87</f>
        <v>46048.76</v>
      </c>
      <c r="K88" s="49">
        <f>'XCSM Dump'!BZ87</f>
        <v>46139.48</v>
      </c>
      <c r="L88" s="76">
        <f>'XCSM Dump'!AT87</f>
        <v>640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640</v>
      </c>
      <c r="V88" s="11"/>
    </row>
    <row r="89" spans="1:22" x14ac:dyDescent="0.3">
      <c r="A89" t="str">
        <f t="shared" si="3"/>
        <v>BIO2585002</v>
      </c>
      <c r="B89" s="1" t="str">
        <f>'XCSM Dump'!C88</f>
        <v>BIO</v>
      </c>
      <c r="C89" s="1" t="str">
        <f>IF(LEN('XCSM Dump'!D88)=4,'XCSM Dump'!D88,REPT("0",3-LEN('XCSM Dump'!D88))&amp;'XCSM Dump'!D88)</f>
        <v>258</v>
      </c>
      <c r="D89" s="1" t="str">
        <f>'XCSM Dump'!E88</f>
        <v>5002</v>
      </c>
      <c r="E89" t="str">
        <f>'XCSM Dump'!F88</f>
        <v>Anatomy and Physiology I</v>
      </c>
      <c r="F89" s="75">
        <f>'XCSM Dump'!W88</f>
        <v>4</v>
      </c>
      <c r="G89" s="49" t="str">
        <f>'XCSM Dump'!I88</f>
        <v>01/12/2026</v>
      </c>
      <c r="H89" s="49" t="str">
        <f>'XCSM Dump'!J88</f>
        <v>05/15/2026</v>
      </c>
      <c r="I89" s="49">
        <f>'XCSM Dump'!BX88</f>
        <v>46040.44</v>
      </c>
      <c r="J89" s="49">
        <f>'XCSM Dump'!BY88</f>
        <v>46047.88</v>
      </c>
      <c r="K89" s="49">
        <f>'XCSM Dump'!BZ88</f>
        <v>46139.32</v>
      </c>
      <c r="L89" s="76">
        <f>'XCSM Dump'!AT88</f>
        <v>640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640</v>
      </c>
      <c r="V89" s="11"/>
    </row>
    <row r="90" spans="1:22" x14ac:dyDescent="0.3">
      <c r="A90" t="str">
        <f t="shared" si="3"/>
        <v>BIO2585003</v>
      </c>
      <c r="B90" s="1" t="str">
        <f>'XCSM Dump'!C89</f>
        <v>BIO</v>
      </c>
      <c r="C90" s="1" t="str">
        <f>IF(LEN('XCSM Dump'!D89)=4,'XCSM Dump'!D89,REPT("0",3-LEN('XCSM Dump'!D89))&amp;'XCSM Dump'!D89)</f>
        <v>258</v>
      </c>
      <c r="D90" s="1" t="str">
        <f>'XCSM Dump'!E89</f>
        <v>5003</v>
      </c>
      <c r="E90" t="str">
        <f>'XCSM Dump'!F89</f>
        <v>Anatomy and Physiology I</v>
      </c>
      <c r="F90" s="75">
        <f>'XCSM Dump'!W89</f>
        <v>4</v>
      </c>
      <c r="G90" s="49" t="str">
        <f>'XCSM Dump'!I89</f>
        <v>01/12/2026</v>
      </c>
      <c r="H90" s="49" t="str">
        <f>'XCSM Dump'!J89</f>
        <v>05/15/2026</v>
      </c>
      <c r="I90" s="49">
        <f>'XCSM Dump'!BX89</f>
        <v>46040.44</v>
      </c>
      <c r="J90" s="49">
        <f>'XCSM Dump'!BY89</f>
        <v>46047.88</v>
      </c>
      <c r="K90" s="49">
        <f>'XCSM Dump'!BZ89</f>
        <v>46139.32</v>
      </c>
      <c r="L90" s="76">
        <f>'XCSM Dump'!AT89</f>
        <v>640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640</v>
      </c>
      <c r="V90" s="11"/>
    </row>
    <row r="91" spans="1:22" x14ac:dyDescent="0.3">
      <c r="A91" t="str">
        <f t="shared" si="3"/>
        <v>BIO2585004</v>
      </c>
      <c r="B91" s="1" t="str">
        <f>'XCSM Dump'!C90</f>
        <v>BIO</v>
      </c>
      <c r="C91" s="1" t="str">
        <f>IF(LEN('XCSM Dump'!D90)=4,'XCSM Dump'!D90,REPT("0",3-LEN('XCSM Dump'!D90))&amp;'XCSM Dump'!D90)</f>
        <v>258</v>
      </c>
      <c r="D91" s="1" t="str">
        <f>'XCSM Dump'!E90</f>
        <v>5004</v>
      </c>
      <c r="E91" t="str">
        <f>'XCSM Dump'!F90</f>
        <v>Anatomy and Physiology I</v>
      </c>
      <c r="F91" s="75">
        <f>'XCSM Dump'!W90</f>
        <v>4</v>
      </c>
      <c r="G91" s="49" t="str">
        <f>'XCSM Dump'!I90</f>
        <v>01/12/2026</v>
      </c>
      <c r="H91" s="49" t="str">
        <f>'XCSM Dump'!J90</f>
        <v>05/15/2026</v>
      </c>
      <c r="I91" s="49">
        <f>'XCSM Dump'!BX90</f>
        <v>46040.44</v>
      </c>
      <c r="J91" s="49">
        <f>'XCSM Dump'!BY90</f>
        <v>46047.88</v>
      </c>
      <c r="K91" s="49">
        <f>'XCSM Dump'!BZ90</f>
        <v>46139.32</v>
      </c>
      <c r="L91" s="76">
        <f>'XCSM Dump'!AT90</f>
        <v>640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640</v>
      </c>
      <c r="V91" s="11"/>
    </row>
    <row r="92" spans="1:22" x14ac:dyDescent="0.3">
      <c r="A92" t="str">
        <f t="shared" si="3"/>
        <v>BIO2595001</v>
      </c>
      <c r="B92" s="1" t="str">
        <f>'XCSM Dump'!C91</f>
        <v>BIO</v>
      </c>
      <c r="C92" s="1" t="str">
        <f>IF(LEN('XCSM Dump'!D91)=4,'XCSM Dump'!D91,REPT("0",3-LEN('XCSM Dump'!D91))&amp;'XCSM Dump'!D91)</f>
        <v>259</v>
      </c>
      <c r="D92" s="1" t="str">
        <f>'XCSM Dump'!E91</f>
        <v>5001</v>
      </c>
      <c r="E92" t="str">
        <f>'XCSM Dump'!F91</f>
        <v>Anatomy and Physiology II</v>
      </c>
      <c r="F92" s="75">
        <f>'XCSM Dump'!W91</f>
        <v>4</v>
      </c>
      <c r="G92" s="49" t="str">
        <f>'XCSM Dump'!I91</f>
        <v>01/12/2026</v>
      </c>
      <c r="H92" s="49" t="str">
        <f>'XCSM Dump'!J91</f>
        <v>05/15/2026</v>
      </c>
      <c r="I92" s="49">
        <f>'XCSM Dump'!BX91</f>
        <v>46040.44</v>
      </c>
      <c r="J92" s="49">
        <f>'XCSM Dump'!BY91</f>
        <v>46047.88</v>
      </c>
      <c r="K92" s="49">
        <f>'XCSM Dump'!BZ91</f>
        <v>46139.32</v>
      </c>
      <c r="L92" s="76">
        <f>'XCSM Dump'!AT91</f>
        <v>640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640</v>
      </c>
      <c r="V92" s="11"/>
    </row>
    <row r="93" spans="1:22" x14ac:dyDescent="0.3">
      <c r="A93" t="str">
        <f t="shared" si="3"/>
        <v>BIO2595002</v>
      </c>
      <c r="B93" s="1" t="str">
        <f>'XCSM Dump'!C92</f>
        <v>BIO</v>
      </c>
      <c r="C93" s="1" t="str">
        <f>IF(LEN('XCSM Dump'!D92)=4,'XCSM Dump'!D92,REPT("0",3-LEN('XCSM Dump'!D92))&amp;'XCSM Dump'!D92)</f>
        <v>259</v>
      </c>
      <c r="D93" s="1" t="str">
        <f>'XCSM Dump'!E92</f>
        <v>5002</v>
      </c>
      <c r="E93" t="str">
        <f>'XCSM Dump'!F92</f>
        <v>Anatomy and Physiology II</v>
      </c>
      <c r="F93" s="75">
        <f>'XCSM Dump'!W92</f>
        <v>4</v>
      </c>
      <c r="G93" s="49" t="str">
        <f>'XCSM Dump'!I92</f>
        <v>01/12/2026</v>
      </c>
      <c r="H93" s="49" t="str">
        <f>'XCSM Dump'!J92</f>
        <v>05/15/2026</v>
      </c>
      <c r="I93" s="49">
        <f>'XCSM Dump'!BX92</f>
        <v>46040.44</v>
      </c>
      <c r="J93" s="49">
        <f>'XCSM Dump'!BY92</f>
        <v>46047.88</v>
      </c>
      <c r="K93" s="49">
        <f>'XCSM Dump'!BZ92</f>
        <v>46139.32</v>
      </c>
      <c r="L93" s="76">
        <f>'XCSM Dump'!AT92</f>
        <v>640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640</v>
      </c>
      <c r="V93" s="11"/>
    </row>
    <row r="94" spans="1:22" x14ac:dyDescent="0.3">
      <c r="A94" t="str">
        <f t="shared" si="3"/>
        <v>BIO2595003</v>
      </c>
      <c r="B94" s="1" t="str">
        <f>'XCSM Dump'!C93</f>
        <v>BIO</v>
      </c>
      <c r="C94" s="1" t="str">
        <f>IF(LEN('XCSM Dump'!D93)=4,'XCSM Dump'!D93,REPT("0",3-LEN('XCSM Dump'!D93))&amp;'XCSM Dump'!D93)</f>
        <v>259</v>
      </c>
      <c r="D94" s="1" t="str">
        <f>'XCSM Dump'!E93</f>
        <v>5003</v>
      </c>
      <c r="E94" t="str">
        <f>'XCSM Dump'!F93</f>
        <v>Anatomy and Physiology II</v>
      </c>
      <c r="F94" s="75">
        <f>'XCSM Dump'!W93</f>
        <v>4</v>
      </c>
      <c r="G94" s="49" t="str">
        <f>'XCSM Dump'!I93</f>
        <v>01/12/2026</v>
      </c>
      <c r="H94" s="49" t="str">
        <f>'XCSM Dump'!J93</f>
        <v>05/15/2026</v>
      </c>
      <c r="I94" s="49">
        <f>'XCSM Dump'!BX93</f>
        <v>46040.44</v>
      </c>
      <c r="J94" s="49">
        <f>'XCSM Dump'!BY93</f>
        <v>46047.88</v>
      </c>
      <c r="K94" s="49">
        <f>'XCSM Dump'!BZ93</f>
        <v>46139.32</v>
      </c>
      <c r="L94" s="76">
        <f>'XCSM Dump'!AT93</f>
        <v>640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640</v>
      </c>
      <c r="V94" s="11"/>
    </row>
    <row r="95" spans="1:22" ht="14" customHeight="1" x14ac:dyDescent="0.3">
      <c r="A95" t="str">
        <f t="shared" si="3"/>
        <v>BIO2595004</v>
      </c>
      <c r="B95" s="1" t="str">
        <f>'XCSM Dump'!C94</f>
        <v>BIO</v>
      </c>
      <c r="C95" s="1" t="str">
        <f>IF(LEN('XCSM Dump'!D94)=4,'XCSM Dump'!D94,REPT("0",3-LEN('XCSM Dump'!D94))&amp;'XCSM Dump'!D94)</f>
        <v>259</v>
      </c>
      <c r="D95" s="1" t="str">
        <f>'XCSM Dump'!E94</f>
        <v>5004</v>
      </c>
      <c r="E95" t="str">
        <f>'XCSM Dump'!F94</f>
        <v>Anatomy and Physiology II</v>
      </c>
      <c r="F95" s="75">
        <f>'XCSM Dump'!W94</f>
        <v>4</v>
      </c>
      <c r="G95" s="49" t="str">
        <f>'XCSM Dump'!I94</f>
        <v>01/12/2026</v>
      </c>
      <c r="H95" s="49" t="str">
        <f>'XCSM Dump'!J94</f>
        <v>05/15/2026</v>
      </c>
      <c r="I95" s="49">
        <f>'XCSM Dump'!BX94</f>
        <v>46040.44</v>
      </c>
      <c r="J95" s="49">
        <f>'XCSM Dump'!BY94</f>
        <v>46047.88</v>
      </c>
      <c r="K95" s="49">
        <f>'XCSM Dump'!BZ94</f>
        <v>46139.32</v>
      </c>
      <c r="L95" s="76">
        <f>'XCSM Dump'!AT94</f>
        <v>640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640</v>
      </c>
      <c r="V95" s="11"/>
    </row>
    <row r="96" spans="1:22" x14ac:dyDescent="0.3">
      <c r="A96" t="str">
        <f t="shared" si="3"/>
        <v>BIO2595083</v>
      </c>
      <c r="B96" s="1" t="str">
        <f>'XCSM Dump'!C95</f>
        <v>BIO</v>
      </c>
      <c r="C96" s="1" t="str">
        <f>IF(LEN('XCSM Dump'!D95)=4,'XCSM Dump'!D95,REPT("0",3-LEN('XCSM Dump'!D95))&amp;'XCSM Dump'!D95)</f>
        <v>259</v>
      </c>
      <c r="D96" s="1" t="str">
        <f>'XCSM Dump'!E95</f>
        <v>5083</v>
      </c>
      <c r="E96" t="str">
        <f>'XCSM Dump'!F95</f>
        <v>Anatomy and Physiology II</v>
      </c>
      <c r="F96" s="75">
        <f>'XCSM Dump'!W95</f>
        <v>4</v>
      </c>
      <c r="G96" s="49" t="str">
        <f>'XCSM Dump'!I95</f>
        <v>01/12/2026</v>
      </c>
      <c r="H96" s="49" t="str">
        <f>'XCSM Dump'!J95</f>
        <v>05/15/2026</v>
      </c>
      <c r="I96" s="49">
        <f>'XCSM Dump'!BX95</f>
        <v>46040.44</v>
      </c>
      <c r="J96" s="49">
        <f>'XCSM Dump'!BY95</f>
        <v>46047.88</v>
      </c>
      <c r="K96" s="49">
        <f>'XCSM Dump'!BZ95</f>
        <v>46139.32</v>
      </c>
      <c r="L96" s="76">
        <f>'XCSM Dump'!AT95</f>
        <v>640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640</v>
      </c>
      <c r="V96" s="11"/>
    </row>
    <row r="97" spans="1:22" x14ac:dyDescent="0.3">
      <c r="A97" t="str">
        <f t="shared" si="3"/>
        <v>BUS1015001</v>
      </c>
      <c r="B97" s="1" t="str">
        <f>'XCSM Dump'!C96</f>
        <v>BUS</v>
      </c>
      <c r="C97" s="1" t="str">
        <f>IF(LEN('XCSM Dump'!D96)=4,'XCSM Dump'!D96,REPT("0",3-LEN('XCSM Dump'!D96))&amp;'XCSM Dump'!D96)</f>
        <v>101</v>
      </c>
      <c r="D97" s="1" t="str">
        <f>'XCSM Dump'!E96</f>
        <v>5001</v>
      </c>
      <c r="E97" t="str">
        <f>'XCSM Dump'!F96</f>
        <v>Introduction to Business</v>
      </c>
      <c r="F97" s="75">
        <f>'XCSM Dump'!W96</f>
        <v>3</v>
      </c>
      <c r="G97" s="49" t="str">
        <f>'XCSM Dump'!I96</f>
        <v>01/12/2026</v>
      </c>
      <c r="H97" s="49" t="str">
        <f>'XCSM Dump'!J96</f>
        <v>05/15/2026</v>
      </c>
      <c r="I97" s="49">
        <f>'XCSM Dump'!BX96</f>
        <v>46040.44</v>
      </c>
      <c r="J97" s="49">
        <f>'XCSM Dump'!BY96</f>
        <v>46047.88</v>
      </c>
      <c r="K97" s="49">
        <f>'XCSM Dump'!BZ96</f>
        <v>46139.32</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c r="V97" s="11"/>
    </row>
    <row r="98" spans="1:22" x14ac:dyDescent="0.3">
      <c r="A98" t="str">
        <f t="shared" si="3"/>
        <v>BUS1015002</v>
      </c>
      <c r="B98" s="1" t="str">
        <f>'XCSM Dump'!C97</f>
        <v>BUS</v>
      </c>
      <c r="C98" s="1" t="str">
        <f>IF(LEN('XCSM Dump'!D97)=4,'XCSM Dump'!D97,REPT("0",3-LEN('XCSM Dump'!D97))&amp;'XCSM Dump'!D97)</f>
        <v>101</v>
      </c>
      <c r="D98" s="1" t="str">
        <f>'XCSM Dump'!E97</f>
        <v>5002</v>
      </c>
      <c r="E98" t="str">
        <f>'XCSM Dump'!F97</f>
        <v>Introduction to Business</v>
      </c>
      <c r="F98" s="75">
        <f>'XCSM Dump'!W97</f>
        <v>3</v>
      </c>
      <c r="G98" s="49" t="str">
        <f>'XCSM Dump'!I97</f>
        <v>01/12/2026</v>
      </c>
      <c r="H98" s="49" t="str">
        <f>'XCSM Dump'!J97</f>
        <v>05/15/2026</v>
      </c>
      <c r="I98" s="49">
        <f>'XCSM Dump'!BX97</f>
        <v>46040.44</v>
      </c>
      <c r="J98" s="49">
        <f>'XCSM Dump'!BY97</f>
        <v>46047.88</v>
      </c>
      <c r="K98" s="49">
        <f>'XCSM Dump'!BZ97</f>
        <v>46139.32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c r="V98" s="11"/>
    </row>
    <row r="99" spans="1:22" x14ac:dyDescent="0.3">
      <c r="A99" t="str">
        <f t="shared" si="3"/>
        <v>BUS1015A01</v>
      </c>
      <c r="B99" s="1" t="str">
        <f>'XCSM Dump'!C98</f>
        <v>BUS</v>
      </c>
      <c r="C99" s="1" t="str">
        <f>IF(LEN('XCSM Dump'!D98)=4,'XCSM Dump'!D98,REPT("0",3-LEN('XCSM Dump'!D98))&amp;'XCSM Dump'!D98)</f>
        <v>101</v>
      </c>
      <c r="D99" s="1" t="str">
        <f>'XCSM Dump'!E98</f>
        <v>5A01</v>
      </c>
      <c r="E99" t="str">
        <f>'XCSM Dump'!F98</f>
        <v>Introduction to Business</v>
      </c>
      <c r="F99" s="75">
        <f>'XCSM Dump'!W98</f>
        <v>3</v>
      </c>
      <c r="G99" s="49" t="str">
        <f>'XCSM Dump'!I98</f>
        <v>01/12/2026</v>
      </c>
      <c r="H99" s="49" t="str">
        <f>'XCSM Dump'!J98</f>
        <v>03/06/2026</v>
      </c>
      <c r="I99" s="49">
        <f>'XCSM Dump'!BX98</f>
        <v>46036.24</v>
      </c>
      <c r="J99" s="49">
        <f>'XCSM Dump'!BY98</f>
        <v>46039.48</v>
      </c>
      <c r="K99" s="49">
        <f>'XCSM Dump'!BZ98</f>
        <v>46078.52</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c r="V99" s="11"/>
    </row>
    <row r="100" spans="1:22" x14ac:dyDescent="0.3">
      <c r="A100" t="str">
        <f t="shared" si="3"/>
        <v>BUS1305001</v>
      </c>
      <c r="B100" s="1" t="str">
        <f>'XCSM Dump'!C99</f>
        <v>BUS</v>
      </c>
      <c r="C100" s="1" t="str">
        <f>IF(LEN('XCSM Dump'!D99)=4,'XCSM Dump'!D99,REPT("0",3-LEN('XCSM Dump'!D99))&amp;'XCSM Dump'!D99)</f>
        <v>130</v>
      </c>
      <c r="D100" s="1" t="str">
        <f>'XCSM Dump'!E99</f>
        <v>5001</v>
      </c>
      <c r="E100" t="str">
        <f>'XCSM Dump'!F99</f>
        <v>Human Relations</v>
      </c>
      <c r="F100" s="75">
        <f>'XCSM Dump'!W99</f>
        <v>3</v>
      </c>
      <c r="G100" s="49" t="str">
        <f>'XCSM Dump'!I99</f>
        <v>01/12/2026</v>
      </c>
      <c r="H100" s="49" t="str">
        <f>'XCSM Dump'!J99</f>
        <v>05/15/2026</v>
      </c>
      <c r="I100" s="49">
        <f>'XCSM Dump'!BX99</f>
        <v>46040.44</v>
      </c>
      <c r="J100" s="49">
        <f>'XCSM Dump'!BY99</f>
        <v>46047.88</v>
      </c>
      <c r="K100" s="49">
        <f>'XCSM Dump'!BZ99</f>
        <v>46139.32</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c r="V100" s="11"/>
    </row>
    <row r="101" spans="1:22" x14ac:dyDescent="0.3">
      <c r="A101" t="str">
        <f t="shared" si="3"/>
        <v>BUS2565001</v>
      </c>
      <c r="B101" s="1" t="str">
        <f>'XCSM Dump'!C100</f>
        <v>BUS</v>
      </c>
      <c r="C101" s="1" t="str">
        <f>IF(LEN('XCSM Dump'!D100)=4,'XCSM Dump'!D100,REPT("0",3-LEN('XCSM Dump'!D100))&amp;'XCSM Dump'!D100)</f>
        <v>256</v>
      </c>
      <c r="D101" s="1" t="str">
        <f>'XCSM Dump'!E100</f>
        <v>5001</v>
      </c>
      <c r="E101" t="str">
        <f>'XCSM Dump'!F100</f>
        <v>Business Law</v>
      </c>
      <c r="F101" s="75">
        <f>'XCSM Dump'!W100</f>
        <v>3</v>
      </c>
      <c r="G101" s="49" t="str">
        <f>'XCSM Dump'!I100</f>
        <v>01/12/2026</v>
      </c>
      <c r="H101" s="49" t="str">
        <f>'XCSM Dump'!J100</f>
        <v>05/15/2026</v>
      </c>
      <c r="I101" s="49">
        <f>'XCSM Dump'!BX100</f>
        <v>46040.44</v>
      </c>
      <c r="J101" s="49">
        <f>'XCSM Dump'!BY100</f>
        <v>46047.88</v>
      </c>
      <c r="K101" s="49">
        <f>'XCSM Dump'!BZ100</f>
        <v>46139.32</v>
      </c>
      <c r="L101" s="76">
        <f>'XCSM Dump'!AT100</f>
        <v>480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480</v>
      </c>
      <c r="V101" s="11"/>
    </row>
    <row r="102" spans="1:22" x14ac:dyDescent="0.3">
      <c r="A102" t="str">
        <f t="shared" si="3"/>
        <v>CHE1105001</v>
      </c>
      <c r="B102" s="1" t="str">
        <f>'XCSM Dump'!C101</f>
        <v>CHE</v>
      </c>
      <c r="C102" s="1" t="str">
        <f>IF(LEN('XCSM Dump'!D101)=4,'XCSM Dump'!D101,REPT("0",3-LEN('XCSM Dump'!D101))&amp;'XCSM Dump'!D101)</f>
        <v>110</v>
      </c>
      <c r="D102" s="1" t="str">
        <f>'XCSM Dump'!E101</f>
        <v>5001</v>
      </c>
      <c r="E102" t="str">
        <f>'XCSM Dump'!F101</f>
        <v>Basic Chemistry</v>
      </c>
      <c r="F102" s="75">
        <f>'XCSM Dump'!W101</f>
        <v>3</v>
      </c>
      <c r="G102" s="49" t="str">
        <f>'XCSM Dump'!I101</f>
        <v>01/12/2026</v>
      </c>
      <c r="H102" s="49" t="str">
        <f>'XCSM Dump'!J101</f>
        <v>05/15/2026</v>
      </c>
      <c r="I102" s="49">
        <f>'XCSM Dump'!BX101</f>
        <v>46040.44</v>
      </c>
      <c r="J102" s="49">
        <f>'XCSM Dump'!BY101</f>
        <v>46047.88</v>
      </c>
      <c r="K102" s="49">
        <f>'XCSM Dump'!BZ101</f>
        <v>46139.32</v>
      </c>
      <c r="L102" s="76">
        <f>'XCSM Dump'!AT101</f>
        <v>480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480</v>
      </c>
      <c r="V102" s="11"/>
    </row>
    <row r="103" spans="1:22" x14ac:dyDescent="0.3">
      <c r="A103" t="str">
        <f t="shared" si="3"/>
        <v>CHE1105002</v>
      </c>
      <c r="B103" s="1" t="str">
        <f>'XCSM Dump'!C102</f>
        <v>CHE</v>
      </c>
      <c r="C103" s="1" t="str">
        <f>IF(LEN('XCSM Dump'!D102)=4,'XCSM Dump'!D102,REPT("0",3-LEN('XCSM Dump'!D102))&amp;'XCSM Dump'!D102)</f>
        <v>110</v>
      </c>
      <c r="D103" s="1" t="str">
        <f>'XCSM Dump'!E102</f>
        <v>5002</v>
      </c>
      <c r="E103" t="str">
        <f>'XCSM Dump'!F102</f>
        <v>Basic Chemistry</v>
      </c>
      <c r="F103" s="75">
        <f>'XCSM Dump'!W102</f>
        <v>3</v>
      </c>
      <c r="G103" s="49" t="str">
        <f>'XCSM Dump'!I102</f>
        <v>01/13/2026</v>
      </c>
      <c r="H103" s="49" t="str">
        <f>'XCSM Dump'!J102</f>
        <v>05/15/2026</v>
      </c>
      <c r="I103" s="49">
        <f>'XCSM Dump'!BX102</f>
        <v>46041.38</v>
      </c>
      <c r="J103" s="49">
        <f>'XCSM Dump'!BY102</f>
        <v>46048.76</v>
      </c>
      <c r="K103" s="49">
        <f>'XCSM Dump'!BZ102</f>
        <v>46139.48</v>
      </c>
      <c r="L103" s="76">
        <f>'XCSM Dump'!AT102</f>
        <v>480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480</v>
      </c>
      <c r="V103" s="11"/>
    </row>
    <row r="104" spans="1:22" x14ac:dyDescent="0.3">
      <c r="A104" t="str">
        <f t="shared" si="3"/>
        <v>CHE1105003</v>
      </c>
      <c r="B104" s="1" t="str">
        <f>'XCSM Dump'!C103</f>
        <v>CHE</v>
      </c>
      <c r="C104" s="1" t="str">
        <f>IF(LEN('XCSM Dump'!D103)=4,'XCSM Dump'!D103,REPT("0",3-LEN('XCSM Dump'!D103))&amp;'XCSM Dump'!D103)</f>
        <v>110</v>
      </c>
      <c r="D104" s="1" t="str">
        <f>'XCSM Dump'!E103</f>
        <v>5003</v>
      </c>
      <c r="E104" t="str">
        <f>'XCSM Dump'!F103</f>
        <v>Basic Chemistry</v>
      </c>
      <c r="F104" s="75">
        <f>'XCSM Dump'!W103</f>
        <v>3</v>
      </c>
      <c r="G104" s="49" t="str">
        <f>'XCSM Dump'!I103</f>
        <v>01/12/2026</v>
      </c>
      <c r="H104" s="49" t="str">
        <f>'XCSM Dump'!J103</f>
        <v>05/15/2026</v>
      </c>
      <c r="I104" s="49">
        <f>'XCSM Dump'!BX103</f>
        <v>46040.44</v>
      </c>
      <c r="J104" s="49">
        <f>'XCSM Dump'!BY103</f>
        <v>46047.88</v>
      </c>
      <c r="K104" s="49">
        <f>'XCSM Dump'!BZ103</f>
        <v>46139.32</v>
      </c>
      <c r="L104" s="76">
        <f>'XCSM Dump'!AT103</f>
        <v>480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480</v>
      </c>
      <c r="V104" s="11"/>
    </row>
    <row r="105" spans="1:22" x14ac:dyDescent="0.3">
      <c r="A105" t="str">
        <f t="shared" si="3"/>
        <v>CHE1105004</v>
      </c>
      <c r="B105" s="1" t="str">
        <f>'XCSM Dump'!C104</f>
        <v>CHE</v>
      </c>
      <c r="C105" s="1" t="str">
        <f>IF(LEN('XCSM Dump'!D104)=4,'XCSM Dump'!D104,REPT("0",3-LEN('XCSM Dump'!D104))&amp;'XCSM Dump'!D104)</f>
        <v>110</v>
      </c>
      <c r="D105" s="1" t="str">
        <f>'XCSM Dump'!E104</f>
        <v>5004</v>
      </c>
      <c r="E105" t="str">
        <f>'XCSM Dump'!F104</f>
        <v>Basic Chemistry</v>
      </c>
      <c r="F105" s="75">
        <f>'XCSM Dump'!W104</f>
        <v>3</v>
      </c>
      <c r="G105" s="49" t="str">
        <f>'XCSM Dump'!I104</f>
        <v>01/12/2026</v>
      </c>
      <c r="H105" s="49" t="str">
        <f>'XCSM Dump'!J104</f>
        <v>05/15/2026</v>
      </c>
      <c r="I105" s="49">
        <f>'XCSM Dump'!BX104</f>
        <v>46040.44</v>
      </c>
      <c r="J105" s="49">
        <f>'XCSM Dump'!BY104</f>
        <v>46047.88</v>
      </c>
      <c r="K105" s="49">
        <f>'XCSM Dump'!BZ104</f>
        <v>46139.32</v>
      </c>
      <c r="L105" s="76">
        <f>'XCSM Dump'!AT104</f>
        <v>480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480</v>
      </c>
      <c r="V105" s="11"/>
    </row>
    <row r="106" spans="1:22" x14ac:dyDescent="0.3">
      <c r="A106" t="str">
        <f t="shared" si="3"/>
        <v>CHE1105081</v>
      </c>
      <c r="B106" s="1" t="str">
        <f>'XCSM Dump'!C105</f>
        <v>CHE</v>
      </c>
      <c r="C106" s="1" t="str">
        <f>IF(LEN('XCSM Dump'!D105)=4,'XCSM Dump'!D105,REPT("0",3-LEN('XCSM Dump'!D105))&amp;'XCSM Dump'!D105)</f>
        <v>110</v>
      </c>
      <c r="D106" s="1" t="str">
        <f>'XCSM Dump'!E105</f>
        <v>5081</v>
      </c>
      <c r="E106" t="str">
        <f>'XCSM Dump'!F105</f>
        <v>Basic Chemistry</v>
      </c>
      <c r="F106" s="75">
        <f>'XCSM Dump'!W105</f>
        <v>3</v>
      </c>
      <c r="G106" s="49" t="str">
        <f>'XCSM Dump'!I105</f>
        <v>01/12/2026</v>
      </c>
      <c r="H106" s="49" t="str">
        <f>'XCSM Dump'!J105</f>
        <v>05/15/2026</v>
      </c>
      <c r="I106" s="49">
        <f>'XCSM Dump'!BX105</f>
        <v>46040.44</v>
      </c>
      <c r="J106" s="49">
        <f>'XCSM Dump'!BY105</f>
        <v>46047.88</v>
      </c>
      <c r="K106" s="49">
        <f>'XCSM Dump'!BZ105</f>
        <v>46139.32</v>
      </c>
      <c r="L106" s="76">
        <f>'XCSM Dump'!AT105</f>
        <v>480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480</v>
      </c>
      <c r="V106" s="11"/>
    </row>
    <row r="107" spans="1:22" x14ac:dyDescent="0.3">
      <c r="A107" t="str">
        <f t="shared" si="3"/>
        <v>CHE1115001</v>
      </c>
      <c r="B107" s="1" t="str">
        <f>'XCSM Dump'!C106</f>
        <v>CHE</v>
      </c>
      <c r="C107" s="1" t="str">
        <f>IF(LEN('XCSM Dump'!D106)=4,'XCSM Dump'!D106,REPT("0",3-LEN('XCSM Dump'!D106))&amp;'XCSM Dump'!D106)</f>
        <v>111</v>
      </c>
      <c r="D107" s="1" t="str">
        <f>'XCSM Dump'!E106</f>
        <v>5001</v>
      </c>
      <c r="E107" t="str">
        <f>'XCSM Dump'!F106</f>
        <v>Basic Chemistry Lab</v>
      </c>
      <c r="F107" s="75">
        <f>'XCSM Dump'!W106</f>
        <v>1</v>
      </c>
      <c r="G107" s="49" t="str">
        <f>'XCSM Dump'!I106</f>
        <v>01/16/2026</v>
      </c>
      <c r="H107" s="49" t="str">
        <f>'XCSM Dump'!J106</f>
        <v>05/15/2026</v>
      </c>
      <c r="I107" s="49">
        <f>'XCSM Dump'!BX106</f>
        <v>46044.2</v>
      </c>
      <c r="J107" s="49">
        <f>'XCSM Dump'!BY106</f>
        <v>46051.4</v>
      </c>
      <c r="K107" s="49">
        <f>'XCSM Dump'!BZ106</f>
        <v>46139.96</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c r="V107" s="11"/>
    </row>
    <row r="108" spans="1:22" x14ac:dyDescent="0.3">
      <c r="A108" t="str">
        <f t="shared" si="3"/>
        <v>CHE1115002</v>
      </c>
      <c r="B108" s="1" t="str">
        <f>'XCSM Dump'!C107</f>
        <v>CHE</v>
      </c>
      <c r="C108" s="1" t="str">
        <f>IF(LEN('XCSM Dump'!D107)=4,'XCSM Dump'!D107,REPT("0",3-LEN('XCSM Dump'!D107))&amp;'XCSM Dump'!D107)</f>
        <v>111</v>
      </c>
      <c r="D108" s="1" t="str">
        <f>'XCSM Dump'!E107</f>
        <v>5002</v>
      </c>
      <c r="E108" t="str">
        <f>'XCSM Dump'!F107</f>
        <v>Basic Chemistry Lab</v>
      </c>
      <c r="F108" s="75">
        <f>'XCSM Dump'!W107</f>
        <v>1</v>
      </c>
      <c r="G108" s="49" t="str">
        <f>'XCSM Dump'!I107</f>
        <v>01/12/2026</v>
      </c>
      <c r="H108" s="49" t="str">
        <f>'XCSM Dump'!J107</f>
        <v>05/15/2026</v>
      </c>
      <c r="I108" s="49">
        <f>'XCSM Dump'!BX107</f>
        <v>46040.44</v>
      </c>
      <c r="J108" s="49">
        <f>'XCSM Dump'!BY107</f>
        <v>46047.88</v>
      </c>
      <c r="K108" s="49">
        <f>'XCSM Dump'!BZ107</f>
        <v>46139.32</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c r="V108" s="11"/>
    </row>
    <row r="109" spans="1:22" x14ac:dyDescent="0.3">
      <c r="A109" t="str">
        <f t="shared" si="3"/>
        <v>CHE1115003</v>
      </c>
      <c r="B109" s="1" t="str">
        <f>'XCSM Dump'!C108</f>
        <v>CHE</v>
      </c>
      <c r="C109" s="1" t="str">
        <f>IF(LEN('XCSM Dump'!D108)=4,'XCSM Dump'!D108,REPT("0",3-LEN('XCSM Dump'!D108))&amp;'XCSM Dump'!D108)</f>
        <v>111</v>
      </c>
      <c r="D109" s="1" t="str">
        <f>'XCSM Dump'!E108</f>
        <v>5003</v>
      </c>
      <c r="E109" t="str">
        <f>'XCSM Dump'!F108</f>
        <v>Basic Chemistry Lab</v>
      </c>
      <c r="F109" s="75">
        <f>'XCSM Dump'!W108</f>
        <v>1</v>
      </c>
      <c r="G109" s="49" t="str">
        <f>'XCSM Dump'!I108</f>
        <v>01/12/2026</v>
      </c>
      <c r="H109" s="49" t="str">
        <f>'XCSM Dump'!J108</f>
        <v>05/15/2026</v>
      </c>
      <c r="I109" s="49">
        <f>'XCSM Dump'!BX108</f>
        <v>46040.44</v>
      </c>
      <c r="J109" s="49">
        <f>'XCSM Dump'!BY108</f>
        <v>46047.88</v>
      </c>
      <c r="K109" s="49">
        <f>'XCSM Dump'!BZ108</f>
        <v>46139.32</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c r="V109" s="11"/>
    </row>
    <row r="110" spans="1:22" x14ac:dyDescent="0.3">
      <c r="A110" t="str">
        <f t="shared" si="3"/>
        <v>CHE1115081</v>
      </c>
      <c r="B110" s="1" t="str">
        <f>'XCSM Dump'!C109</f>
        <v>CHE</v>
      </c>
      <c r="C110" s="1" t="str">
        <f>IF(LEN('XCSM Dump'!D109)=4,'XCSM Dump'!D109,REPT("0",3-LEN('XCSM Dump'!D109))&amp;'XCSM Dump'!D109)</f>
        <v>111</v>
      </c>
      <c r="D110" s="1" t="str">
        <f>'XCSM Dump'!E109</f>
        <v>5081</v>
      </c>
      <c r="E110" t="str">
        <f>'XCSM Dump'!F109</f>
        <v>Basic Chemistry Lab</v>
      </c>
      <c r="F110" s="75">
        <f>'XCSM Dump'!W109</f>
        <v>1</v>
      </c>
      <c r="G110" s="49" t="str">
        <f>'XCSM Dump'!I109</f>
        <v>01/16/2026</v>
      </c>
      <c r="H110" s="49" t="str">
        <f>'XCSM Dump'!J109</f>
        <v>05/15/2026</v>
      </c>
      <c r="I110" s="49">
        <f>'XCSM Dump'!BX109</f>
        <v>46044.2</v>
      </c>
      <c r="J110" s="49">
        <f>'XCSM Dump'!BY109</f>
        <v>46051.4</v>
      </c>
      <c r="K110" s="49">
        <f>'XCSM Dump'!BZ109</f>
        <v>46139.96</v>
      </c>
      <c r="L110" s="76">
        <f>'XCSM Dump'!AT109</f>
        <v>160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160</v>
      </c>
      <c r="V110" s="11"/>
    </row>
    <row r="111" spans="1:22" x14ac:dyDescent="0.3">
      <c r="A111" t="str">
        <f t="shared" si="3"/>
        <v>CHE2105001</v>
      </c>
      <c r="B111" s="1" t="str">
        <f>'XCSM Dump'!C110</f>
        <v>CHE</v>
      </c>
      <c r="C111" s="1" t="str">
        <f>IF(LEN('XCSM Dump'!D110)=4,'XCSM Dump'!D110,REPT("0",3-LEN('XCSM Dump'!D110))&amp;'XCSM Dump'!D110)</f>
        <v>210</v>
      </c>
      <c r="D111" s="1" t="str">
        <f>'XCSM Dump'!E110</f>
        <v>5001</v>
      </c>
      <c r="E111" t="str">
        <f>'XCSM Dump'!F110</f>
        <v>General Chemistry I</v>
      </c>
      <c r="F111" s="75">
        <f>'XCSM Dump'!W110</f>
        <v>5</v>
      </c>
      <c r="G111" s="49" t="str">
        <f>'XCSM Dump'!I110</f>
        <v>01/13/2026</v>
      </c>
      <c r="H111" s="49" t="str">
        <f>'XCSM Dump'!J110</f>
        <v>05/15/2026</v>
      </c>
      <c r="I111" s="49">
        <f>'XCSM Dump'!BX110</f>
        <v>46041.38</v>
      </c>
      <c r="J111" s="49">
        <f>'XCSM Dump'!BY110</f>
        <v>46048.76</v>
      </c>
      <c r="K111" s="49">
        <f>'XCSM Dump'!BZ110</f>
        <v>46139.48</v>
      </c>
      <c r="L111" s="76">
        <f>'XCSM Dump'!AT110</f>
        <v>800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800</v>
      </c>
      <c r="V111" s="11"/>
    </row>
    <row r="112" spans="1:22" x14ac:dyDescent="0.3">
      <c r="A112" t="str">
        <f t="shared" si="3"/>
        <v>CHE2105002</v>
      </c>
      <c r="B112" s="1" t="str">
        <f>'XCSM Dump'!C111</f>
        <v>CHE</v>
      </c>
      <c r="C112" s="1" t="str">
        <f>IF(LEN('XCSM Dump'!D111)=4,'XCSM Dump'!D111,REPT("0",3-LEN('XCSM Dump'!D111))&amp;'XCSM Dump'!D111)</f>
        <v>210</v>
      </c>
      <c r="D112" s="1" t="str">
        <f>'XCSM Dump'!E111</f>
        <v>5002</v>
      </c>
      <c r="E112" t="str">
        <f>'XCSM Dump'!F111</f>
        <v>General Chemistry I</v>
      </c>
      <c r="F112" s="75">
        <f>'XCSM Dump'!W111</f>
        <v>5</v>
      </c>
      <c r="G112" s="49" t="str">
        <f>'XCSM Dump'!I111</f>
        <v>01/12/2026</v>
      </c>
      <c r="H112" s="49" t="str">
        <f>'XCSM Dump'!J111</f>
        <v>05/15/2026</v>
      </c>
      <c r="I112" s="49">
        <f>'XCSM Dump'!BX111</f>
        <v>46040.44</v>
      </c>
      <c r="J112" s="49">
        <f>'XCSM Dump'!BY111</f>
        <v>46047.88</v>
      </c>
      <c r="K112" s="49">
        <f>'XCSM Dump'!BZ111</f>
        <v>46139.32</v>
      </c>
      <c r="L112" s="76">
        <f>'XCSM Dump'!AT111</f>
        <v>800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800</v>
      </c>
      <c r="V112" s="11"/>
    </row>
    <row r="113" spans="1:22" x14ac:dyDescent="0.3">
      <c r="A113" t="str">
        <f t="shared" si="3"/>
        <v>CHE2115001</v>
      </c>
      <c r="B113" s="1" t="str">
        <f>'XCSM Dump'!C112</f>
        <v>CHE</v>
      </c>
      <c r="C113" s="1" t="str">
        <f>IF(LEN('XCSM Dump'!D112)=4,'XCSM Dump'!D112,REPT("0",3-LEN('XCSM Dump'!D112))&amp;'XCSM Dump'!D112)</f>
        <v>211</v>
      </c>
      <c r="D113" s="1" t="str">
        <f>'XCSM Dump'!E112</f>
        <v>5001</v>
      </c>
      <c r="E113" t="str">
        <f>'XCSM Dump'!F112</f>
        <v>General Chemistry II</v>
      </c>
      <c r="F113" s="75">
        <f>'XCSM Dump'!W112</f>
        <v>5</v>
      </c>
      <c r="G113" s="49" t="str">
        <f>'XCSM Dump'!I112</f>
        <v>01/13/2026</v>
      </c>
      <c r="H113" s="49" t="str">
        <f>'XCSM Dump'!J112</f>
        <v>05/15/2026</v>
      </c>
      <c r="I113" s="49">
        <f>'XCSM Dump'!BX112</f>
        <v>46041.38</v>
      </c>
      <c r="J113" s="49">
        <f>'XCSM Dump'!BY112</f>
        <v>46048.76</v>
      </c>
      <c r="K113" s="49">
        <f>'XCSM Dump'!BZ112</f>
        <v>46139.48</v>
      </c>
      <c r="L113" s="76">
        <f>'XCSM Dump'!AT112</f>
        <v>800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800</v>
      </c>
      <c r="V113" s="11"/>
    </row>
    <row r="114" spans="1:22" x14ac:dyDescent="0.3">
      <c r="A114" t="str">
        <f t="shared" si="3"/>
        <v>CHE2115003</v>
      </c>
      <c r="B114" s="1" t="str">
        <f>'XCSM Dump'!C113</f>
        <v>CHE</v>
      </c>
      <c r="C114" s="1" t="str">
        <f>IF(LEN('XCSM Dump'!D113)=4,'XCSM Dump'!D113,REPT("0",3-LEN('XCSM Dump'!D113))&amp;'XCSM Dump'!D113)</f>
        <v>211</v>
      </c>
      <c r="D114" s="1" t="str">
        <f>'XCSM Dump'!E113</f>
        <v>5003</v>
      </c>
      <c r="E114" t="str">
        <f>'XCSM Dump'!F113</f>
        <v>General Chemistry II</v>
      </c>
      <c r="F114" s="75">
        <f>'XCSM Dump'!W113</f>
        <v>5</v>
      </c>
      <c r="G114" s="49" t="str">
        <f>'XCSM Dump'!I113</f>
        <v>01/13/2026</v>
      </c>
      <c r="H114" s="49" t="str">
        <f>'XCSM Dump'!J113</f>
        <v>05/15/2026</v>
      </c>
      <c r="I114" s="49">
        <f>'XCSM Dump'!BX113</f>
        <v>46041.38</v>
      </c>
      <c r="J114" s="49">
        <f>'XCSM Dump'!BY113</f>
        <v>46048.76</v>
      </c>
      <c r="K114" s="49">
        <f>'XCSM Dump'!BZ113</f>
        <v>46139.48</v>
      </c>
      <c r="L114" s="76">
        <f>'XCSM Dump'!AT113</f>
        <v>800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800</v>
      </c>
      <c r="V114" s="11"/>
    </row>
    <row r="115" spans="1:22" x14ac:dyDescent="0.3">
      <c r="A115" t="str">
        <f t="shared" si="3"/>
        <v>CHE2115081</v>
      </c>
      <c r="B115" s="1" t="str">
        <f>'XCSM Dump'!C114</f>
        <v>CHE</v>
      </c>
      <c r="C115" s="1" t="str">
        <f>IF(LEN('XCSM Dump'!D114)=4,'XCSM Dump'!D114,REPT("0",3-LEN('XCSM Dump'!D114))&amp;'XCSM Dump'!D114)</f>
        <v>211</v>
      </c>
      <c r="D115" s="1" t="str">
        <f>'XCSM Dump'!E114</f>
        <v>5081</v>
      </c>
      <c r="E115" t="str">
        <f>'XCSM Dump'!F114</f>
        <v>General Chemistry II</v>
      </c>
      <c r="F115" s="75">
        <f>'XCSM Dump'!W114</f>
        <v>5</v>
      </c>
      <c r="G115" s="49" t="str">
        <f>'XCSM Dump'!I114</f>
        <v>01/13/2026</v>
      </c>
      <c r="H115" s="49" t="str">
        <f>'XCSM Dump'!J114</f>
        <v>05/15/2026</v>
      </c>
      <c r="I115" s="49">
        <f>'XCSM Dump'!BX114</f>
        <v>46041.38</v>
      </c>
      <c r="J115" s="49">
        <f>'XCSM Dump'!BY114</f>
        <v>46048.76</v>
      </c>
      <c r="K115" s="49">
        <f>'XCSM Dump'!BZ114</f>
        <v>46139.48</v>
      </c>
      <c r="L115" s="76">
        <f>'XCSM Dump'!AT114</f>
        <v>800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800</v>
      </c>
      <c r="V115" s="11"/>
    </row>
    <row r="116" spans="1:22" x14ac:dyDescent="0.3">
      <c r="A116" t="str">
        <f t="shared" si="3"/>
        <v>CHE2715001</v>
      </c>
      <c r="B116" s="1" t="str">
        <f>'XCSM Dump'!C115</f>
        <v>CHE</v>
      </c>
      <c r="C116" s="1" t="str">
        <f>IF(LEN('XCSM Dump'!D115)=4,'XCSM Dump'!D115,REPT("0",3-LEN('XCSM Dump'!D115))&amp;'XCSM Dump'!D115)</f>
        <v>271</v>
      </c>
      <c r="D116" s="1" t="str">
        <f>'XCSM Dump'!E115</f>
        <v>5001</v>
      </c>
      <c r="E116" t="str">
        <f>'XCSM Dump'!F115</f>
        <v>Organic Chemistry II</v>
      </c>
      <c r="F116" s="75">
        <f>'XCSM Dump'!W115</f>
        <v>3</v>
      </c>
      <c r="G116" s="49" t="str">
        <f>'XCSM Dump'!I115</f>
        <v>01/12/2026</v>
      </c>
      <c r="H116" s="49" t="str">
        <f>'XCSM Dump'!J115</f>
        <v>05/15/2026</v>
      </c>
      <c r="I116" s="49">
        <f>'XCSM Dump'!BX115</f>
        <v>46040.44</v>
      </c>
      <c r="J116" s="49">
        <f>'XCSM Dump'!BY115</f>
        <v>46047.88</v>
      </c>
      <c r="K116" s="49">
        <f>'XCSM Dump'!BZ115</f>
        <v>46139.32</v>
      </c>
      <c r="L116" s="76">
        <f>'XCSM Dump'!AT115</f>
        <v>480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480</v>
      </c>
      <c r="V116" s="11"/>
    </row>
    <row r="117" spans="1:22" x14ac:dyDescent="0.3">
      <c r="A117" t="str">
        <f t="shared" si="3"/>
        <v>CHE2735001</v>
      </c>
      <c r="B117" s="1" t="str">
        <f>'XCSM Dump'!C116</f>
        <v>CHE</v>
      </c>
      <c r="C117" s="1" t="str">
        <f>IF(LEN('XCSM Dump'!D116)=4,'XCSM Dump'!D116,REPT("0",3-LEN('XCSM Dump'!D116))&amp;'XCSM Dump'!D116)</f>
        <v>273</v>
      </c>
      <c r="D117" s="1" t="str">
        <f>'XCSM Dump'!E116</f>
        <v>5001</v>
      </c>
      <c r="E117" t="str">
        <f>'XCSM Dump'!F116</f>
        <v>Organic Chemistry Lab II</v>
      </c>
      <c r="F117" s="75">
        <f>'XCSM Dump'!W116</f>
        <v>2</v>
      </c>
      <c r="G117" s="49" t="str">
        <f>'XCSM Dump'!I116</f>
        <v>01/12/2026</v>
      </c>
      <c r="H117" s="49" t="str">
        <f>'XCSM Dump'!J116</f>
        <v>05/15/2026</v>
      </c>
      <c r="I117" s="49">
        <f>'XCSM Dump'!BX116</f>
        <v>46040.44</v>
      </c>
      <c r="J117" s="49">
        <f>'XCSM Dump'!BY116</f>
        <v>46047.88</v>
      </c>
      <c r="K117" s="49">
        <f>'XCSM Dump'!BZ116</f>
        <v>46139.32</v>
      </c>
      <c r="L117" s="76">
        <f>'XCSM Dump'!AT116</f>
        <v>320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320</v>
      </c>
      <c r="V117" s="11"/>
    </row>
    <row r="118" spans="1:22" x14ac:dyDescent="0.3">
      <c r="A118" t="str">
        <f t="shared" si="3"/>
        <v>CIS1015001</v>
      </c>
      <c r="B118" s="1" t="str">
        <f>'XCSM Dump'!C117</f>
        <v>CIS</v>
      </c>
      <c r="C118" s="1" t="str">
        <f>IF(LEN('XCSM Dump'!D117)=4,'XCSM Dump'!D117,REPT("0",3-LEN('XCSM Dump'!D117))&amp;'XCSM Dump'!D117)</f>
        <v>101</v>
      </c>
      <c r="D118" s="1" t="str">
        <f>'XCSM Dump'!E117</f>
        <v>5001</v>
      </c>
      <c r="E118" t="str">
        <f>'XCSM Dump'!F117</f>
        <v>Introduction to Computers</v>
      </c>
      <c r="F118" s="75">
        <f>'XCSM Dump'!W117</f>
        <v>3</v>
      </c>
      <c r="G118" s="49" t="str">
        <f>'XCSM Dump'!I117</f>
        <v>01/12/2026</v>
      </c>
      <c r="H118" s="49" t="str">
        <f>'XCSM Dump'!J117</f>
        <v>05/15/2026</v>
      </c>
      <c r="I118" s="49">
        <f>'XCSM Dump'!BX117</f>
        <v>46040.44</v>
      </c>
      <c r="J118" s="49">
        <f>'XCSM Dump'!BY117</f>
        <v>46047.88</v>
      </c>
      <c r="K118" s="49">
        <f>'XCSM Dump'!BZ117</f>
        <v>46139.32</v>
      </c>
      <c r="L118" s="76">
        <f>'XCSM Dump'!AT117</f>
        <v>480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480</v>
      </c>
      <c r="V118" s="11"/>
    </row>
    <row r="119" spans="1:22" x14ac:dyDescent="0.3">
      <c r="A119" t="str">
        <f t="shared" si="3"/>
        <v>CIS1015002</v>
      </c>
      <c r="B119" s="1" t="str">
        <f>'XCSM Dump'!C118</f>
        <v>CIS</v>
      </c>
      <c r="C119" s="1" t="str">
        <f>IF(LEN('XCSM Dump'!D118)=4,'XCSM Dump'!D118,REPT("0",3-LEN('XCSM Dump'!D118))&amp;'XCSM Dump'!D118)</f>
        <v>101</v>
      </c>
      <c r="D119" s="1" t="str">
        <f>'XCSM Dump'!E118</f>
        <v>5002</v>
      </c>
      <c r="E119" t="str">
        <f>'XCSM Dump'!F118</f>
        <v>Introduction to Computers</v>
      </c>
      <c r="F119" s="75">
        <f>'XCSM Dump'!W118</f>
        <v>3</v>
      </c>
      <c r="G119" s="49" t="str">
        <f>'XCSM Dump'!I118</f>
        <v>01/12/2026</v>
      </c>
      <c r="H119" s="49" t="str">
        <f>'XCSM Dump'!J118</f>
        <v>05/15/2026</v>
      </c>
      <c r="I119" s="49">
        <f>'XCSM Dump'!BX118</f>
        <v>46040.44</v>
      </c>
      <c r="J119" s="49">
        <f>'XCSM Dump'!BY118</f>
        <v>46047.88</v>
      </c>
      <c r="K119" s="49">
        <f>'XCSM Dump'!BZ118</f>
        <v>46139.32</v>
      </c>
      <c r="L119" s="76">
        <f>'XCSM Dump'!AT118</f>
        <v>480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480</v>
      </c>
      <c r="V119" s="11"/>
    </row>
    <row r="120" spans="1:22" x14ac:dyDescent="0.3">
      <c r="A120" t="str">
        <f t="shared" si="3"/>
        <v>CIS1195001</v>
      </c>
      <c r="B120" s="1" t="str">
        <f>'XCSM Dump'!C119</f>
        <v>CIS</v>
      </c>
      <c r="C120" s="1" t="str">
        <f>IF(LEN('XCSM Dump'!D119)=4,'XCSM Dump'!D119,REPT("0",3-LEN('XCSM Dump'!D119))&amp;'XCSM Dump'!D119)</f>
        <v>119</v>
      </c>
      <c r="D120" s="1" t="str">
        <f>'XCSM Dump'!E119</f>
        <v>5001</v>
      </c>
      <c r="E120" t="str">
        <f>'XCSM Dump'!F119</f>
        <v>JavaScript</v>
      </c>
      <c r="F120" s="75">
        <f>'XCSM Dump'!W119</f>
        <v>3</v>
      </c>
      <c r="G120" s="49" t="str">
        <f>'XCSM Dump'!I119</f>
        <v>01/14/2026</v>
      </c>
      <c r="H120" s="49" t="str">
        <f>'XCSM Dump'!J119</f>
        <v>05/15/2026</v>
      </c>
      <c r="I120" s="49">
        <f>'XCSM Dump'!BX119</f>
        <v>46042.32</v>
      </c>
      <c r="J120" s="49">
        <f>'XCSM Dump'!BY119</f>
        <v>46049.64</v>
      </c>
      <c r="K120" s="49">
        <f>'XCSM Dump'!BZ119</f>
        <v>46139.64</v>
      </c>
      <c r="L120" s="76">
        <f>'XCSM Dump'!AT119</f>
        <v>480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480</v>
      </c>
      <c r="V120" s="11"/>
    </row>
    <row r="121" spans="1:22" x14ac:dyDescent="0.3">
      <c r="A121" t="str">
        <f t="shared" si="3"/>
        <v>CIS1235001</v>
      </c>
      <c r="B121" s="1" t="str">
        <f>'XCSM Dump'!C120</f>
        <v>CIS</v>
      </c>
      <c r="C121" s="1" t="str">
        <f>IF(LEN('XCSM Dump'!D120)=4,'XCSM Dump'!D120,REPT("0",3-LEN('XCSM Dump'!D120))&amp;'XCSM Dump'!D120)</f>
        <v>123</v>
      </c>
      <c r="D121" s="1" t="str">
        <f>'XCSM Dump'!E120</f>
        <v>5001</v>
      </c>
      <c r="E121" t="str">
        <f>'XCSM Dump'!F120</f>
        <v>Management Information Systems</v>
      </c>
      <c r="F121" s="75">
        <f>'XCSM Dump'!W120</f>
        <v>3</v>
      </c>
      <c r="G121" s="49" t="str">
        <f>'XCSM Dump'!I120</f>
        <v>01/12/2026</v>
      </c>
      <c r="H121" s="49" t="str">
        <f>'XCSM Dump'!J120</f>
        <v>05/15/2026</v>
      </c>
      <c r="I121" s="49">
        <f>'XCSM Dump'!BX120</f>
        <v>46040.44</v>
      </c>
      <c r="J121" s="49">
        <f>'XCSM Dump'!BY120</f>
        <v>46047.88</v>
      </c>
      <c r="K121" s="49">
        <f>'XCSM Dump'!BZ120</f>
        <v>46139.32</v>
      </c>
      <c r="L121" s="76">
        <f>'XCSM Dump'!AT120</f>
        <v>480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480</v>
      </c>
      <c r="V121" s="11"/>
    </row>
    <row r="122" spans="1:22" x14ac:dyDescent="0.3">
      <c r="A122" t="str">
        <f t="shared" si="3"/>
        <v>CIS1235002</v>
      </c>
      <c r="B122" s="1" t="str">
        <f>'XCSM Dump'!C121</f>
        <v>CIS</v>
      </c>
      <c r="C122" s="1" t="str">
        <f>IF(LEN('XCSM Dump'!D121)=4,'XCSM Dump'!D121,REPT("0",3-LEN('XCSM Dump'!D121))&amp;'XCSM Dump'!D121)</f>
        <v>123</v>
      </c>
      <c r="D122" s="1" t="str">
        <f>'XCSM Dump'!E121</f>
        <v>5002</v>
      </c>
      <c r="E122" t="str">
        <f>'XCSM Dump'!F121</f>
        <v>Management Information Systems</v>
      </c>
      <c r="F122" s="75">
        <f>'XCSM Dump'!W121</f>
        <v>3</v>
      </c>
      <c r="G122" s="49" t="str">
        <f>'XCSM Dump'!I121</f>
        <v>01/12/2026</v>
      </c>
      <c r="H122" s="49" t="str">
        <f>'XCSM Dump'!J121</f>
        <v>05/15/2026</v>
      </c>
      <c r="I122" s="49">
        <f>'XCSM Dump'!BX121</f>
        <v>46040.44</v>
      </c>
      <c r="J122" s="49">
        <f>'XCSM Dump'!BY121</f>
        <v>46047.88</v>
      </c>
      <c r="K122" s="49">
        <f>'XCSM Dump'!BZ121</f>
        <v>46139.32</v>
      </c>
      <c r="L122" s="76">
        <f>'XCSM Dump'!AT121</f>
        <v>480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480</v>
      </c>
      <c r="V122" s="11"/>
    </row>
    <row r="123" spans="1:22" x14ac:dyDescent="0.3">
      <c r="A123" t="str">
        <f t="shared" si="3"/>
        <v>CIS1235003</v>
      </c>
      <c r="B123" s="1" t="str">
        <f>'XCSM Dump'!C122</f>
        <v>CIS</v>
      </c>
      <c r="C123" s="1" t="str">
        <f>IF(LEN('XCSM Dump'!D122)=4,'XCSM Dump'!D122,REPT("0",3-LEN('XCSM Dump'!D122))&amp;'XCSM Dump'!D122)</f>
        <v>123</v>
      </c>
      <c r="D123" s="1" t="str">
        <f>'XCSM Dump'!E122</f>
        <v>5003</v>
      </c>
      <c r="E123" t="str">
        <f>'XCSM Dump'!F122</f>
        <v>Management Information Systems</v>
      </c>
      <c r="F123" s="75">
        <f>'XCSM Dump'!W122</f>
        <v>3</v>
      </c>
      <c r="G123" s="49" t="str">
        <f>'XCSM Dump'!I122</f>
        <v>01/12/2026</v>
      </c>
      <c r="H123" s="49" t="str">
        <f>'XCSM Dump'!J122</f>
        <v>05/15/2026</v>
      </c>
      <c r="I123" s="49">
        <f>'XCSM Dump'!BX122</f>
        <v>46040.44</v>
      </c>
      <c r="J123" s="49">
        <f>'XCSM Dump'!BY122</f>
        <v>46047.88</v>
      </c>
      <c r="K123" s="49">
        <f>'XCSM Dump'!BZ122</f>
        <v>46139.32</v>
      </c>
      <c r="L123" s="76">
        <f>'XCSM Dump'!AT122</f>
        <v>480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480</v>
      </c>
      <c r="V123" s="11"/>
    </row>
    <row r="124" spans="1:22" x14ac:dyDescent="0.3">
      <c r="A124" t="str">
        <f t="shared" si="3"/>
        <v>CIS1405001</v>
      </c>
      <c r="B124" s="1" t="str">
        <f>'XCSM Dump'!C123</f>
        <v>CIS</v>
      </c>
      <c r="C124" s="1" t="str">
        <f>IF(LEN('XCSM Dump'!D123)=4,'XCSM Dump'!D123,REPT("0",3-LEN('XCSM Dump'!D123))&amp;'XCSM Dump'!D123)</f>
        <v>140</v>
      </c>
      <c r="D124" s="1" t="str">
        <f>'XCSM Dump'!E123</f>
        <v>5001</v>
      </c>
      <c r="E124" t="str">
        <f>'XCSM Dump'!F123</f>
        <v>Networking Fundamentals</v>
      </c>
      <c r="F124" s="75">
        <f>'XCSM Dump'!W123</f>
        <v>4</v>
      </c>
      <c r="G124" s="49" t="str">
        <f>'XCSM Dump'!I123</f>
        <v>01/12/2026</v>
      </c>
      <c r="H124" s="49" t="str">
        <f>'XCSM Dump'!J123</f>
        <v>05/15/2026</v>
      </c>
      <c r="I124" s="49">
        <f>'XCSM Dump'!BX123</f>
        <v>46040.44</v>
      </c>
      <c r="J124" s="49">
        <f>'XCSM Dump'!BY123</f>
        <v>46047.88</v>
      </c>
      <c r="K124" s="49">
        <f>'XCSM Dump'!BZ123</f>
        <v>46139.32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c r="V124" s="11"/>
    </row>
    <row r="125" spans="1:22" x14ac:dyDescent="0.3">
      <c r="A125" t="str">
        <f t="shared" si="3"/>
        <v>CIS1405002</v>
      </c>
      <c r="B125" s="1" t="str">
        <f>'XCSM Dump'!C124</f>
        <v>CIS</v>
      </c>
      <c r="C125" s="1" t="str">
        <f>IF(LEN('XCSM Dump'!D124)=4,'XCSM Dump'!D124,REPT("0",3-LEN('XCSM Dump'!D124))&amp;'XCSM Dump'!D124)</f>
        <v>140</v>
      </c>
      <c r="D125" s="1" t="str">
        <f>'XCSM Dump'!E124</f>
        <v>5002</v>
      </c>
      <c r="E125" t="str">
        <f>'XCSM Dump'!F124</f>
        <v>Networking Fundamentals</v>
      </c>
      <c r="F125" s="75">
        <f>'XCSM Dump'!W124</f>
        <v>4</v>
      </c>
      <c r="G125" s="49" t="str">
        <f>'XCSM Dump'!I124</f>
        <v>01/12/2026</v>
      </c>
      <c r="H125" s="49" t="str">
        <f>'XCSM Dump'!J124</f>
        <v>05/15/2026</v>
      </c>
      <c r="I125" s="49">
        <f>'XCSM Dump'!BX124</f>
        <v>46040.44</v>
      </c>
      <c r="J125" s="49">
        <f>'XCSM Dump'!BY124</f>
        <v>46047.88</v>
      </c>
      <c r="K125" s="49">
        <f>'XCSM Dump'!BZ124</f>
        <v>46139.32</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c r="V125" s="11"/>
    </row>
    <row r="126" spans="1:22" hidden="1" x14ac:dyDescent="0.3">
      <c r="A126" t="str">
        <f t="shared" si="3"/>
        <v>CIS1405090</v>
      </c>
      <c r="B126" s="1" t="str">
        <f>'XCSM Dump'!C125</f>
        <v>CIS</v>
      </c>
      <c r="C126" s="1" t="str">
        <f>IF(LEN('XCSM Dump'!D125)=4,'XCSM Dump'!D125,REPT("0",3-LEN('XCSM Dump'!D125))&amp;'XCSM Dump'!D125)</f>
        <v>140</v>
      </c>
      <c r="D126" s="1" t="str">
        <f>'XCSM Dump'!E125</f>
        <v>5090</v>
      </c>
      <c r="E126" t="str">
        <f>'XCSM Dump'!F125</f>
        <v>Networking Fundamentals</v>
      </c>
      <c r="F126" s="75">
        <f>'XCSM Dump'!W125</f>
        <v>4</v>
      </c>
      <c r="G126" s="49" t="str">
        <f>'XCSM Dump'!I125</f>
        <v>01/05/2026</v>
      </c>
      <c r="H126" s="49" t="str">
        <f>'XCSM Dump'!J125</f>
        <v>05/22/2026</v>
      </c>
      <c r="I126" s="49">
        <f>'XCSM Dump'!BX125</f>
        <v>46034.28</v>
      </c>
      <c r="J126" s="49">
        <f>'XCSM Dump'!BY125</f>
        <v>46042.559999999998</v>
      </c>
      <c r="K126" s="49">
        <f>'XCSM Dump'!BZ125</f>
        <v>46142.080000000002</v>
      </c>
      <c r="L126" s="76" t="e">
        <f>'XCSM Dump'!AT125</f>
        <v>#VALUE!</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t="e">
        <f t="shared" si="4"/>
        <v>#VALUE!</v>
      </c>
      <c r="V126" s="11"/>
    </row>
    <row r="127" spans="1:22" hidden="1" x14ac:dyDescent="0.3">
      <c r="A127" t="str">
        <f t="shared" si="3"/>
        <v>CIS1405091</v>
      </c>
      <c r="B127" s="1" t="str">
        <f>'XCSM Dump'!C126</f>
        <v>CIS</v>
      </c>
      <c r="C127" s="1" t="str">
        <f>IF(LEN('XCSM Dump'!D126)=4,'XCSM Dump'!D126,REPT("0",3-LEN('XCSM Dump'!D126))&amp;'XCSM Dump'!D126)</f>
        <v>140</v>
      </c>
      <c r="D127" s="1" t="str">
        <f>'XCSM Dump'!E126</f>
        <v>5091</v>
      </c>
      <c r="E127" t="str">
        <f>'XCSM Dump'!F126</f>
        <v>Networking Fundamentals</v>
      </c>
      <c r="F127" s="75">
        <f>'XCSM Dump'!W126</f>
        <v>4</v>
      </c>
      <c r="G127" s="49" t="str">
        <f>'XCSM Dump'!I126</f>
        <v>01/12/2026</v>
      </c>
      <c r="H127" s="49" t="str">
        <f>'XCSM Dump'!J126</f>
        <v>05/15/2026</v>
      </c>
      <c r="I127" s="49">
        <f>'XCSM Dump'!BX126</f>
        <v>46040.44</v>
      </c>
      <c r="J127" s="49">
        <f>'XCSM Dump'!BY126</f>
        <v>46047.88</v>
      </c>
      <c r="K127" s="49">
        <f>'XCSM Dump'!BZ126</f>
        <v>46139.32</v>
      </c>
      <c r="L127" s="76" t="e">
        <f>'XCSM Dump'!AT126</f>
        <v>#VALUE!</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t="e">
        <f t="shared" si="4"/>
        <v>#VALUE!</v>
      </c>
      <c r="V127" s="11"/>
    </row>
    <row r="128" spans="1:22" x14ac:dyDescent="0.3">
      <c r="A128" t="str">
        <f t="shared" si="3"/>
        <v>CIS1505001</v>
      </c>
      <c r="B128" s="1" t="str">
        <f>'XCSM Dump'!C127</f>
        <v>CIS</v>
      </c>
      <c r="C128" s="1" t="str">
        <f>IF(LEN('XCSM Dump'!D127)=4,'XCSM Dump'!D127,REPT("0",3-LEN('XCSM Dump'!D127))&amp;'XCSM Dump'!D127)</f>
        <v>150</v>
      </c>
      <c r="D128" s="1" t="str">
        <f>'XCSM Dump'!E127</f>
        <v>5001</v>
      </c>
      <c r="E128" t="str">
        <f>'XCSM Dump'!F127</f>
        <v>C++ Programming I</v>
      </c>
      <c r="F128" s="75">
        <f>'XCSM Dump'!W127</f>
        <v>3</v>
      </c>
      <c r="G128" s="49" t="str">
        <f>'XCSM Dump'!I127</f>
        <v>01/12/2026</v>
      </c>
      <c r="H128" s="49" t="str">
        <f>'XCSM Dump'!J127</f>
        <v>05/15/2026</v>
      </c>
      <c r="I128" s="49">
        <f>'XCSM Dump'!BX127</f>
        <v>46040.44</v>
      </c>
      <c r="J128" s="49">
        <f>'XCSM Dump'!BY127</f>
        <v>46047.88</v>
      </c>
      <c r="K128" s="49">
        <f>'XCSM Dump'!BZ127</f>
        <v>46139.32</v>
      </c>
      <c r="L128" s="76">
        <f>'XCSM Dump'!AT127</f>
        <v>480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480</v>
      </c>
      <c r="V128" s="11"/>
    </row>
    <row r="129" spans="1:22" x14ac:dyDescent="0.3">
      <c r="A129" t="str">
        <f t="shared" si="3"/>
        <v>CIS1705001</v>
      </c>
      <c r="B129" s="1" t="str">
        <f>'XCSM Dump'!C128</f>
        <v>CIS</v>
      </c>
      <c r="C129" s="1" t="str">
        <f>IF(LEN('XCSM Dump'!D128)=4,'XCSM Dump'!D128,REPT("0",3-LEN('XCSM Dump'!D128))&amp;'XCSM Dump'!D128)</f>
        <v>170</v>
      </c>
      <c r="D129" s="1" t="str">
        <f>'XCSM Dump'!E128</f>
        <v>5001</v>
      </c>
      <c r="E129" t="str">
        <f>'XCSM Dump'!F128</f>
        <v>Introduction to UNIX</v>
      </c>
      <c r="F129" s="75">
        <f>'XCSM Dump'!W128</f>
        <v>3</v>
      </c>
      <c r="G129" s="49" t="str">
        <f>'XCSM Dump'!I128</f>
        <v>01/12/2026</v>
      </c>
      <c r="H129" s="49" t="str">
        <f>'XCSM Dump'!J128</f>
        <v>05/15/2026</v>
      </c>
      <c r="I129" s="49">
        <f>'XCSM Dump'!BX128</f>
        <v>46040.44</v>
      </c>
      <c r="J129" s="49">
        <f>'XCSM Dump'!BY128</f>
        <v>46047.88</v>
      </c>
      <c r="K129" s="49">
        <f>'XCSM Dump'!BZ128</f>
        <v>46139.32</v>
      </c>
      <c r="L129" s="76">
        <f>'XCSM Dump'!AT128</f>
        <v>480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480</v>
      </c>
      <c r="V129" s="11"/>
    </row>
    <row r="130" spans="1:22" x14ac:dyDescent="0.3">
      <c r="A130" t="str">
        <f t="shared" si="3"/>
        <v>CIS1705002</v>
      </c>
      <c r="B130" s="1" t="str">
        <f>'XCSM Dump'!C129</f>
        <v>CIS</v>
      </c>
      <c r="C130" s="1" t="str">
        <f>IF(LEN('XCSM Dump'!D129)=4,'XCSM Dump'!D129,REPT("0",3-LEN('XCSM Dump'!D129))&amp;'XCSM Dump'!D129)</f>
        <v>170</v>
      </c>
      <c r="D130" s="1" t="str">
        <f>'XCSM Dump'!E129</f>
        <v>5002</v>
      </c>
      <c r="E130" t="str">
        <f>'XCSM Dump'!F129</f>
        <v>Introduction to UNIX</v>
      </c>
      <c r="F130" s="75">
        <f>'XCSM Dump'!W129</f>
        <v>3</v>
      </c>
      <c r="G130" s="49" t="str">
        <f>'XCSM Dump'!I129</f>
        <v>01/12/2026</v>
      </c>
      <c r="H130" s="49" t="str">
        <f>'XCSM Dump'!J129</f>
        <v>05/15/2026</v>
      </c>
      <c r="I130" s="49">
        <f>'XCSM Dump'!BX129</f>
        <v>46040.44</v>
      </c>
      <c r="J130" s="49">
        <f>'XCSM Dump'!BY129</f>
        <v>46047.88</v>
      </c>
      <c r="K130" s="49">
        <f>'XCSM Dump'!BZ129</f>
        <v>46139.32</v>
      </c>
      <c r="L130" s="76">
        <f>'XCSM Dump'!AT129</f>
        <v>480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480</v>
      </c>
      <c r="V130" s="11"/>
    </row>
    <row r="131" spans="1:22" x14ac:dyDescent="0.3">
      <c r="A131" t="str">
        <f t="shared" si="3"/>
        <v>CIS2365001</v>
      </c>
      <c r="B131" s="1" t="str">
        <f>'XCSM Dump'!C130</f>
        <v>CIS</v>
      </c>
      <c r="C131" s="1" t="str">
        <f>IF(LEN('XCSM Dump'!D130)=4,'XCSM Dump'!D130,REPT("0",3-LEN('XCSM Dump'!D130))&amp;'XCSM Dump'!D130)</f>
        <v>236</v>
      </c>
      <c r="D131" s="1" t="str">
        <f>'XCSM Dump'!E130</f>
        <v>5001</v>
      </c>
      <c r="E131" t="str">
        <f>'XCSM Dump'!F130</f>
        <v>CIS Project</v>
      </c>
      <c r="F131" s="75">
        <f>'XCSM Dump'!W130</f>
        <v>3</v>
      </c>
      <c r="G131" s="49" t="str">
        <f>'XCSM Dump'!I130</f>
        <v>01/12/2026</v>
      </c>
      <c r="H131" s="49" t="str">
        <f>'XCSM Dump'!J130</f>
        <v>05/15/2026</v>
      </c>
      <c r="I131" s="49">
        <f>'XCSM Dump'!BX130</f>
        <v>46040.44</v>
      </c>
      <c r="J131" s="49">
        <f>'XCSM Dump'!BY130</f>
        <v>46047.88</v>
      </c>
      <c r="K131" s="49">
        <f>'XCSM Dump'!BZ130</f>
        <v>46139.32</v>
      </c>
      <c r="L131" s="76">
        <f>'XCSM Dump'!AT130</f>
        <v>480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480</v>
      </c>
      <c r="V131" s="11"/>
    </row>
    <row r="132" spans="1:22" x14ac:dyDescent="0.3">
      <c r="A132" t="str">
        <f t="shared" si="3"/>
        <v>CIS2505001</v>
      </c>
      <c r="B132" s="1" t="str">
        <f>'XCSM Dump'!C131</f>
        <v>CIS</v>
      </c>
      <c r="C132" s="1" t="str">
        <f>IF(LEN('XCSM Dump'!D131)=4,'XCSM Dump'!D131,REPT("0",3-LEN('XCSM Dump'!D131))&amp;'XCSM Dump'!D131)</f>
        <v>250</v>
      </c>
      <c r="D132" s="1" t="str">
        <f>'XCSM Dump'!E131</f>
        <v>5001</v>
      </c>
      <c r="E132" t="str">
        <f>'XCSM Dump'!F131</f>
        <v>C++ Programming II</v>
      </c>
      <c r="F132" s="75">
        <f>'XCSM Dump'!W131</f>
        <v>3</v>
      </c>
      <c r="G132" s="49" t="str">
        <f>'XCSM Dump'!I131</f>
        <v>01/12/2026</v>
      </c>
      <c r="H132" s="49" t="str">
        <f>'XCSM Dump'!J131</f>
        <v>05/15/2026</v>
      </c>
      <c r="I132" s="49">
        <f>'XCSM Dump'!BX131</f>
        <v>46040.44</v>
      </c>
      <c r="J132" s="49">
        <f>'XCSM Dump'!BY131</f>
        <v>46047.88</v>
      </c>
      <c r="K132" s="49">
        <f>'XCSM Dump'!BZ131</f>
        <v>46139.32</v>
      </c>
      <c r="L132" s="76">
        <f>'XCSM Dump'!AT131</f>
        <v>480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480</v>
      </c>
      <c r="V132" s="11"/>
    </row>
    <row r="133" spans="1:22" x14ac:dyDescent="0.3">
      <c r="A133" t="str">
        <f t="shared" si="3"/>
        <v>CIS2605001</v>
      </c>
      <c r="B133" s="1" t="str">
        <f>'XCSM Dump'!C132</f>
        <v>CIS</v>
      </c>
      <c r="C133" s="1" t="str">
        <f>IF(LEN('XCSM Dump'!D132)=4,'XCSM Dump'!D132,REPT("0",3-LEN('XCSM Dump'!D132))&amp;'XCSM Dump'!D132)</f>
        <v>260</v>
      </c>
      <c r="D133" s="1" t="str">
        <f>'XCSM Dump'!E132</f>
        <v>5001</v>
      </c>
      <c r="E133" t="str">
        <f>'XCSM Dump'!F132</f>
        <v>Java Programming II</v>
      </c>
      <c r="F133" s="75">
        <f>'XCSM Dump'!W132</f>
        <v>3</v>
      </c>
      <c r="G133" s="49" t="str">
        <f>'XCSM Dump'!I132</f>
        <v>01/12/2026</v>
      </c>
      <c r="H133" s="49" t="str">
        <f>'XCSM Dump'!J132</f>
        <v>05/15/2026</v>
      </c>
      <c r="I133" s="49">
        <f>'XCSM Dump'!BX132</f>
        <v>46040.44</v>
      </c>
      <c r="J133" s="49">
        <f>'XCSM Dump'!BY132</f>
        <v>46047.88</v>
      </c>
      <c r="K133" s="49">
        <f>'XCSM Dump'!BZ132</f>
        <v>46139.32</v>
      </c>
      <c r="L133" s="76">
        <f>'XCSM Dump'!AT132</f>
        <v>480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480</v>
      </c>
      <c r="V133" s="11"/>
    </row>
    <row r="134" spans="1:22" x14ac:dyDescent="0.3">
      <c r="A134" t="str">
        <f t="shared" si="3"/>
        <v>CIS2655001</v>
      </c>
      <c r="B134" s="1" t="str">
        <f>'XCSM Dump'!C133</f>
        <v>CIS</v>
      </c>
      <c r="C134" s="1" t="str">
        <f>IF(LEN('XCSM Dump'!D133)=4,'XCSM Dump'!D133,REPT("0",3-LEN('XCSM Dump'!D133))&amp;'XCSM Dump'!D133)</f>
        <v>265</v>
      </c>
      <c r="D134" s="1" t="str">
        <f>'XCSM Dump'!E133</f>
        <v>5001</v>
      </c>
      <c r="E134" t="str">
        <f>'XCSM Dump'!F133</f>
        <v>Server-Side Programming</v>
      </c>
      <c r="F134" s="75">
        <f>'XCSM Dump'!W133</f>
        <v>3</v>
      </c>
      <c r="G134" s="49" t="str">
        <f>'XCSM Dump'!I133</f>
        <v>01/12/2026</v>
      </c>
      <c r="H134" s="49" t="str">
        <f>'XCSM Dump'!J133</f>
        <v>05/15/2026</v>
      </c>
      <c r="I134" s="49">
        <f>'XCSM Dump'!BX133</f>
        <v>46040.44</v>
      </c>
      <c r="J134" s="49">
        <f>'XCSM Dump'!BY133</f>
        <v>46047.88</v>
      </c>
      <c r="K134" s="49">
        <f>'XCSM Dump'!BZ133</f>
        <v>46139.32</v>
      </c>
      <c r="L134" s="76">
        <f>'XCSM Dump'!AT133</f>
        <v>480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480</v>
      </c>
      <c r="V134" s="11"/>
    </row>
    <row r="135" spans="1:22" x14ac:dyDescent="0.3">
      <c r="A135" t="str">
        <f t="shared" si="3"/>
        <v>CIS2825001</v>
      </c>
      <c r="B135" s="1" t="str">
        <f>'XCSM Dump'!C134</f>
        <v>CIS</v>
      </c>
      <c r="C135" s="1" t="str">
        <f>IF(LEN('XCSM Dump'!D134)=4,'XCSM Dump'!D134,REPT("0",3-LEN('XCSM Dump'!D134))&amp;'XCSM Dump'!D134)</f>
        <v>282</v>
      </c>
      <c r="D135" s="1" t="str">
        <f>'XCSM Dump'!E134</f>
        <v>5001</v>
      </c>
      <c r="E135" t="str">
        <f>'XCSM Dump'!F134</f>
        <v>Windows Server II Networking</v>
      </c>
      <c r="F135" s="75">
        <f>'XCSM Dump'!W134</f>
        <v>3</v>
      </c>
      <c r="G135" s="49" t="str">
        <f>'XCSM Dump'!I134</f>
        <v>01/12/2026</v>
      </c>
      <c r="H135" s="49" t="str">
        <f>'XCSM Dump'!J134</f>
        <v>05/15/2026</v>
      </c>
      <c r="I135" s="49">
        <f>'XCSM Dump'!BX134</f>
        <v>46040.44</v>
      </c>
      <c r="J135" s="49">
        <f>'XCSM Dump'!BY134</f>
        <v>46047.88</v>
      </c>
      <c r="K135" s="49">
        <f>'XCSM Dump'!BZ134</f>
        <v>46139.32</v>
      </c>
      <c r="L135" s="76">
        <f>'XCSM Dump'!AT134</f>
        <v>480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480</v>
      </c>
      <c r="V135" s="11"/>
    </row>
    <row r="136" spans="1:22" x14ac:dyDescent="0.3">
      <c r="A136" t="str">
        <f t="shared" ref="A136:A199" si="5">B136&amp;C136&amp;D136</f>
        <v>CIS2825002</v>
      </c>
      <c r="B136" s="1" t="str">
        <f>'XCSM Dump'!C135</f>
        <v>CIS</v>
      </c>
      <c r="C136" s="1" t="str">
        <f>IF(LEN('XCSM Dump'!D135)=4,'XCSM Dump'!D135,REPT("0",3-LEN('XCSM Dump'!D135))&amp;'XCSM Dump'!D135)</f>
        <v>282</v>
      </c>
      <c r="D136" s="1" t="str">
        <f>'XCSM Dump'!E135</f>
        <v>5002</v>
      </c>
      <c r="E136" t="str">
        <f>'XCSM Dump'!F135</f>
        <v>Windows Server II Networking</v>
      </c>
      <c r="F136" s="75">
        <f>'XCSM Dump'!W135</f>
        <v>3</v>
      </c>
      <c r="G136" s="49" t="str">
        <f>'XCSM Dump'!I135</f>
        <v>01/12/2026</v>
      </c>
      <c r="H136" s="49" t="str">
        <f>'XCSM Dump'!J135</f>
        <v>05/15/2026</v>
      </c>
      <c r="I136" s="49">
        <f>'XCSM Dump'!BX135</f>
        <v>46040.44</v>
      </c>
      <c r="J136" s="49">
        <f>'XCSM Dump'!BY135</f>
        <v>46047.88</v>
      </c>
      <c r="K136" s="49">
        <f>'XCSM Dump'!BZ135</f>
        <v>46139.32</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480</v>
      </c>
      <c r="V136" s="11"/>
    </row>
    <row r="137" spans="1:22" x14ac:dyDescent="0.3">
      <c r="A137" t="str">
        <f t="shared" si="5"/>
        <v>CIS2855001</v>
      </c>
      <c r="B137" s="1" t="str">
        <f>'XCSM Dump'!C136</f>
        <v>CIS</v>
      </c>
      <c r="C137" s="1" t="str">
        <f>IF(LEN('XCSM Dump'!D136)=4,'XCSM Dump'!D136,REPT("0",3-LEN('XCSM Dump'!D136))&amp;'XCSM Dump'!D136)</f>
        <v>285</v>
      </c>
      <c r="D137" s="1" t="str">
        <f>'XCSM Dump'!E136</f>
        <v>5001</v>
      </c>
      <c r="E137" t="str">
        <f>'XCSM Dump'!F136</f>
        <v>Cybersecurity</v>
      </c>
      <c r="F137" s="75">
        <f>'XCSM Dump'!W136</f>
        <v>3</v>
      </c>
      <c r="G137" s="49" t="str">
        <f>'XCSM Dump'!I136</f>
        <v>01/12/2026</v>
      </c>
      <c r="H137" s="49" t="str">
        <f>'XCSM Dump'!J136</f>
        <v>05/15/2026</v>
      </c>
      <c r="I137" s="49">
        <f>'XCSM Dump'!BX136</f>
        <v>46040.44</v>
      </c>
      <c r="J137" s="49">
        <f>'XCSM Dump'!BY136</f>
        <v>46047.88</v>
      </c>
      <c r="K137" s="49">
        <f>'XCSM Dump'!BZ136</f>
        <v>46139.32</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480</v>
      </c>
      <c r="V137" s="11"/>
    </row>
    <row r="138" spans="1:22" x14ac:dyDescent="0.3">
      <c r="A138" t="str">
        <f t="shared" si="5"/>
        <v>CIS2965001</v>
      </c>
      <c r="B138" s="1" t="str">
        <f>'XCSM Dump'!C137</f>
        <v>CIS</v>
      </c>
      <c r="C138" s="1" t="str">
        <f>IF(LEN('XCSM Dump'!D137)=4,'XCSM Dump'!D137,REPT("0",3-LEN('XCSM Dump'!D137))&amp;'XCSM Dump'!D137)</f>
        <v>296</v>
      </c>
      <c r="D138" s="1" t="str">
        <f>'XCSM Dump'!E137</f>
        <v>5001</v>
      </c>
      <c r="E138" t="str">
        <f>'XCSM Dump'!F137</f>
        <v>CIS Internship</v>
      </c>
      <c r="F138" s="75">
        <f>'XCSM Dump'!W137</f>
        <v>3</v>
      </c>
      <c r="G138" s="49" t="str">
        <f>'XCSM Dump'!I137</f>
        <v>01/12/2026</v>
      </c>
      <c r="H138" s="49" t="str">
        <f>'XCSM Dump'!J137</f>
        <v>05/15/2026</v>
      </c>
      <c r="I138" s="49">
        <f>'XCSM Dump'!BX137</f>
        <v>46040.44</v>
      </c>
      <c r="J138" s="49">
        <f>'XCSM Dump'!BY137</f>
        <v>46047.88</v>
      </c>
      <c r="K138" s="49">
        <f>'XCSM Dump'!BZ137</f>
        <v>46139.32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c r="V138" s="11"/>
    </row>
    <row r="139" spans="1:22" x14ac:dyDescent="0.3">
      <c r="A139" t="str">
        <f t="shared" si="5"/>
        <v>COM1005001</v>
      </c>
      <c r="B139" s="1" t="str">
        <f>'XCSM Dump'!C138</f>
        <v>COM</v>
      </c>
      <c r="C139" s="1" t="str">
        <f>IF(LEN('XCSM Dump'!D138)=4,'XCSM Dump'!D138,REPT("0",3-LEN('XCSM Dump'!D138))&amp;'XCSM Dump'!D138)</f>
        <v>100</v>
      </c>
      <c r="D139" s="1" t="str">
        <f>'XCSM Dump'!E138</f>
        <v>5001</v>
      </c>
      <c r="E139" t="str">
        <f>'XCSM Dump'!F138</f>
        <v>Oral Communication</v>
      </c>
      <c r="F139" s="75">
        <f>'XCSM Dump'!W138</f>
        <v>3</v>
      </c>
      <c r="G139" s="49" t="str">
        <f>'XCSM Dump'!I138</f>
        <v>01/12/2026</v>
      </c>
      <c r="H139" s="49" t="str">
        <f>'XCSM Dump'!J138</f>
        <v>05/15/2026</v>
      </c>
      <c r="I139" s="49">
        <f>'XCSM Dump'!BX138</f>
        <v>46040.44</v>
      </c>
      <c r="J139" s="49">
        <f>'XCSM Dump'!BY138</f>
        <v>46047.88</v>
      </c>
      <c r="K139" s="49">
        <f>'XCSM Dump'!BZ138</f>
        <v>46139.32</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c r="V139" s="11"/>
    </row>
    <row r="140" spans="1:22" x14ac:dyDescent="0.3">
      <c r="A140" t="str">
        <f t="shared" si="5"/>
        <v>COM1005002</v>
      </c>
      <c r="B140" s="1" t="str">
        <f>'XCSM Dump'!C139</f>
        <v>COM</v>
      </c>
      <c r="C140" s="1" t="str">
        <f>IF(LEN('XCSM Dump'!D139)=4,'XCSM Dump'!D139,REPT("0",3-LEN('XCSM Dump'!D139))&amp;'XCSM Dump'!D139)</f>
        <v>100</v>
      </c>
      <c r="D140" s="1" t="str">
        <f>'XCSM Dump'!E139</f>
        <v>5002</v>
      </c>
      <c r="E140" t="str">
        <f>'XCSM Dump'!F139</f>
        <v>Oral Communication</v>
      </c>
      <c r="F140" s="75">
        <f>'XCSM Dump'!W139</f>
        <v>3</v>
      </c>
      <c r="G140" s="49" t="str">
        <f>'XCSM Dump'!I139</f>
        <v>01/12/2026</v>
      </c>
      <c r="H140" s="49" t="str">
        <f>'XCSM Dump'!J139</f>
        <v>05/15/2026</v>
      </c>
      <c r="I140" s="49">
        <f>'XCSM Dump'!BX139</f>
        <v>46040.44</v>
      </c>
      <c r="J140" s="49">
        <f>'XCSM Dump'!BY139</f>
        <v>46047.88</v>
      </c>
      <c r="K140" s="49">
        <f>'XCSM Dump'!BZ139</f>
        <v>46139.32</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c r="V140" s="11"/>
    </row>
    <row r="141" spans="1:22" x14ac:dyDescent="0.3">
      <c r="A141" t="str">
        <f t="shared" si="5"/>
        <v>COM1005003</v>
      </c>
      <c r="B141" s="1" t="str">
        <f>'XCSM Dump'!C140</f>
        <v>COM</v>
      </c>
      <c r="C141" s="1" t="str">
        <f>IF(LEN('XCSM Dump'!D140)=4,'XCSM Dump'!D140,REPT("0",3-LEN('XCSM Dump'!D140))&amp;'XCSM Dump'!D140)</f>
        <v>100</v>
      </c>
      <c r="D141" s="1" t="str">
        <f>'XCSM Dump'!E140</f>
        <v>5003</v>
      </c>
      <c r="E141" t="str">
        <f>'XCSM Dump'!F140</f>
        <v>Oral Communication</v>
      </c>
      <c r="F141" s="75">
        <f>'XCSM Dump'!W140</f>
        <v>3</v>
      </c>
      <c r="G141" s="49" t="str">
        <f>'XCSM Dump'!I140</f>
        <v>01/13/2026</v>
      </c>
      <c r="H141" s="49" t="str">
        <f>'XCSM Dump'!J140</f>
        <v>05/15/2026</v>
      </c>
      <c r="I141" s="49">
        <f>'XCSM Dump'!BX140</f>
        <v>46041.38</v>
      </c>
      <c r="J141" s="49">
        <f>'XCSM Dump'!BY140</f>
        <v>46048.76</v>
      </c>
      <c r="K141" s="49">
        <f>'XCSM Dump'!BZ140</f>
        <v>46139.48</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c r="V141" s="11"/>
    </row>
    <row r="142" spans="1:22" x14ac:dyDescent="0.3">
      <c r="A142" t="str">
        <f t="shared" si="5"/>
        <v>COM1005004</v>
      </c>
      <c r="B142" s="1" t="str">
        <f>'XCSM Dump'!C141</f>
        <v>COM</v>
      </c>
      <c r="C142" s="1" t="str">
        <f>IF(LEN('XCSM Dump'!D141)=4,'XCSM Dump'!D141,REPT("0",3-LEN('XCSM Dump'!D141))&amp;'XCSM Dump'!D141)</f>
        <v>100</v>
      </c>
      <c r="D142" s="1" t="str">
        <f>'XCSM Dump'!E141</f>
        <v>5004</v>
      </c>
      <c r="E142" t="str">
        <f>'XCSM Dump'!F141</f>
        <v>Oral Communication</v>
      </c>
      <c r="F142" s="75">
        <f>'XCSM Dump'!W141</f>
        <v>3</v>
      </c>
      <c r="G142" s="49" t="str">
        <f>'XCSM Dump'!I141</f>
        <v>01/13/2026</v>
      </c>
      <c r="H142" s="49" t="str">
        <f>'XCSM Dump'!J141</f>
        <v>05/15/2026</v>
      </c>
      <c r="I142" s="49">
        <f>'XCSM Dump'!BX141</f>
        <v>46041.38</v>
      </c>
      <c r="J142" s="49">
        <f>'XCSM Dump'!BY141</f>
        <v>46048.76</v>
      </c>
      <c r="K142" s="49">
        <f>'XCSM Dump'!BZ141</f>
        <v>46139.48</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c r="V142" s="11"/>
    </row>
    <row r="143" spans="1:22" x14ac:dyDescent="0.3">
      <c r="A143" t="str">
        <f t="shared" si="5"/>
        <v>COM1005005</v>
      </c>
      <c r="B143" s="1" t="str">
        <f>'XCSM Dump'!C142</f>
        <v>COM</v>
      </c>
      <c r="C143" s="1" t="str">
        <f>IF(LEN('XCSM Dump'!D142)=4,'XCSM Dump'!D142,REPT("0",3-LEN('XCSM Dump'!D142))&amp;'XCSM Dump'!D142)</f>
        <v>100</v>
      </c>
      <c r="D143" s="1" t="str">
        <f>'XCSM Dump'!E142</f>
        <v>5005</v>
      </c>
      <c r="E143" t="str">
        <f>'XCSM Dump'!F142</f>
        <v>Oral Communication</v>
      </c>
      <c r="F143" s="75">
        <f>'XCSM Dump'!W142</f>
        <v>3</v>
      </c>
      <c r="G143" s="49" t="str">
        <f>'XCSM Dump'!I142</f>
        <v>01/12/2026</v>
      </c>
      <c r="H143" s="49" t="str">
        <f>'XCSM Dump'!J142</f>
        <v>05/15/2026</v>
      </c>
      <c r="I143" s="49">
        <f>'XCSM Dump'!BX142</f>
        <v>46040.44</v>
      </c>
      <c r="J143" s="49">
        <f>'XCSM Dump'!BY142</f>
        <v>46047.88</v>
      </c>
      <c r="K143" s="49">
        <f>'XCSM Dump'!BZ142</f>
        <v>46139.32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c r="V143" s="11"/>
    </row>
    <row r="144" spans="1:22" x14ac:dyDescent="0.3">
      <c r="A144" t="str">
        <f t="shared" si="5"/>
        <v>COM1005006</v>
      </c>
      <c r="B144" s="1" t="str">
        <f>'XCSM Dump'!C143</f>
        <v>COM</v>
      </c>
      <c r="C144" s="1" t="str">
        <f>IF(LEN('XCSM Dump'!D143)=4,'XCSM Dump'!D143,REPT("0",3-LEN('XCSM Dump'!D143))&amp;'XCSM Dump'!D143)</f>
        <v>100</v>
      </c>
      <c r="D144" s="1" t="str">
        <f>'XCSM Dump'!E143</f>
        <v>5006</v>
      </c>
      <c r="E144" t="str">
        <f>'XCSM Dump'!F143</f>
        <v>Oral Communication</v>
      </c>
      <c r="F144" s="75">
        <f>'XCSM Dump'!W143</f>
        <v>3</v>
      </c>
      <c r="G144" s="49" t="str">
        <f>'XCSM Dump'!I143</f>
        <v>01/12/2026</v>
      </c>
      <c r="H144" s="49" t="str">
        <f>'XCSM Dump'!J143</f>
        <v>05/15/2026</v>
      </c>
      <c r="I144" s="49">
        <f>'XCSM Dump'!BX143</f>
        <v>46040.44</v>
      </c>
      <c r="J144" s="49">
        <f>'XCSM Dump'!BY143</f>
        <v>46047.88</v>
      </c>
      <c r="K144" s="49">
        <f>'XCSM Dump'!BZ143</f>
        <v>46139.32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c r="V144" s="11"/>
    </row>
    <row r="145" spans="1:22" x14ac:dyDescent="0.3">
      <c r="A145" t="str">
        <f t="shared" si="5"/>
        <v>COM1005007</v>
      </c>
      <c r="B145" s="1" t="str">
        <f>'XCSM Dump'!C144</f>
        <v>COM</v>
      </c>
      <c r="C145" s="1" t="str">
        <f>IF(LEN('XCSM Dump'!D144)=4,'XCSM Dump'!D144,REPT("0",3-LEN('XCSM Dump'!D144))&amp;'XCSM Dump'!D144)</f>
        <v>100</v>
      </c>
      <c r="D145" s="1" t="str">
        <f>'XCSM Dump'!E144</f>
        <v>5007</v>
      </c>
      <c r="E145" t="str">
        <f>'XCSM Dump'!F144</f>
        <v>Oral Communication</v>
      </c>
      <c r="F145" s="75">
        <f>'XCSM Dump'!W144</f>
        <v>3</v>
      </c>
      <c r="G145" s="49" t="str">
        <f>'XCSM Dump'!I144</f>
        <v>01/12/2026</v>
      </c>
      <c r="H145" s="49" t="str">
        <f>'XCSM Dump'!J144</f>
        <v>05/15/2026</v>
      </c>
      <c r="I145" s="49">
        <f>'XCSM Dump'!BX144</f>
        <v>46040.44</v>
      </c>
      <c r="J145" s="49">
        <f>'XCSM Dump'!BY144</f>
        <v>46047.88</v>
      </c>
      <c r="K145" s="49">
        <f>'XCSM Dump'!BZ144</f>
        <v>46139.32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c r="V145" s="11"/>
    </row>
    <row r="146" spans="1:22" x14ac:dyDescent="0.3">
      <c r="A146" t="str">
        <f t="shared" si="5"/>
        <v>COM1005008</v>
      </c>
      <c r="B146" s="1" t="str">
        <f>'XCSM Dump'!C145</f>
        <v>COM</v>
      </c>
      <c r="C146" s="1" t="str">
        <f>IF(LEN('XCSM Dump'!D145)=4,'XCSM Dump'!D145,REPT("0",3-LEN('XCSM Dump'!D145))&amp;'XCSM Dump'!D145)</f>
        <v>100</v>
      </c>
      <c r="D146" s="1" t="str">
        <f>'XCSM Dump'!E145</f>
        <v>5008</v>
      </c>
      <c r="E146" t="str">
        <f>'XCSM Dump'!F145</f>
        <v>Oral Communication</v>
      </c>
      <c r="F146" s="75">
        <f>'XCSM Dump'!W145</f>
        <v>3</v>
      </c>
      <c r="G146" s="49" t="str">
        <f>'XCSM Dump'!I145</f>
        <v>01/13/2026</v>
      </c>
      <c r="H146" s="49" t="str">
        <f>'XCSM Dump'!J145</f>
        <v>05/15/2026</v>
      </c>
      <c r="I146" s="49">
        <f>'XCSM Dump'!BX145</f>
        <v>46041.38</v>
      </c>
      <c r="J146" s="49">
        <f>'XCSM Dump'!BY145</f>
        <v>46048.76</v>
      </c>
      <c r="K146" s="49">
        <f>'XCSM Dump'!BZ145</f>
        <v>46139.48</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c r="V146" s="11"/>
    </row>
    <row r="147" spans="1:22" x14ac:dyDescent="0.3">
      <c r="A147" t="str">
        <f t="shared" si="5"/>
        <v>COM1005090</v>
      </c>
      <c r="B147" s="1" t="str">
        <f>'XCSM Dump'!C146</f>
        <v>COM</v>
      </c>
      <c r="C147" s="1" t="str">
        <f>IF(LEN('XCSM Dump'!D146)=4,'XCSM Dump'!D146,REPT("0",3-LEN('XCSM Dump'!D146))&amp;'XCSM Dump'!D146)</f>
        <v>100</v>
      </c>
      <c r="D147" s="1" t="str">
        <f>'XCSM Dump'!E146</f>
        <v>5090</v>
      </c>
      <c r="E147" t="str">
        <f>'XCSM Dump'!F146</f>
        <v>Oral Communication</v>
      </c>
      <c r="F147" s="75">
        <f>'XCSM Dump'!W146</f>
        <v>3</v>
      </c>
      <c r="G147" s="49" t="str">
        <f>'XCSM Dump'!I146</f>
        <v>01/12/2026</v>
      </c>
      <c r="H147" s="49" t="str">
        <f>'XCSM Dump'!J146</f>
        <v>05/15/2026</v>
      </c>
      <c r="I147" s="49">
        <f>'XCSM Dump'!BX146</f>
        <v>46040.44</v>
      </c>
      <c r="J147" s="49">
        <f>'XCSM Dump'!BY146</f>
        <v>46047.88</v>
      </c>
      <c r="K147" s="49">
        <f>'XCSM Dump'!BZ146</f>
        <v>46139.32</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c r="V147" s="11"/>
    </row>
    <row r="148" spans="1:22" x14ac:dyDescent="0.3">
      <c r="A148" t="str">
        <f t="shared" si="5"/>
        <v>COM1005091</v>
      </c>
      <c r="B148" s="1" t="str">
        <f>'XCSM Dump'!C147</f>
        <v>COM</v>
      </c>
      <c r="C148" s="1" t="str">
        <f>IF(LEN('XCSM Dump'!D147)=4,'XCSM Dump'!D147,REPT("0",3-LEN('XCSM Dump'!D147))&amp;'XCSM Dump'!D147)</f>
        <v>100</v>
      </c>
      <c r="D148" s="1" t="str">
        <f>'XCSM Dump'!E147</f>
        <v>5091</v>
      </c>
      <c r="E148" t="str">
        <f>'XCSM Dump'!F147</f>
        <v>Oral Communication</v>
      </c>
      <c r="F148" s="75">
        <f>'XCSM Dump'!W147</f>
        <v>3</v>
      </c>
      <c r="G148" s="49" t="str">
        <f>'XCSM Dump'!I147</f>
        <v>01/12/2026</v>
      </c>
      <c r="H148" s="49" t="str">
        <f>'XCSM Dump'!J147</f>
        <v>05/15/2026</v>
      </c>
      <c r="I148" s="49">
        <f>'XCSM Dump'!BX147</f>
        <v>46040.44</v>
      </c>
      <c r="J148" s="49">
        <f>'XCSM Dump'!BY147</f>
        <v>46047.88</v>
      </c>
      <c r="K148" s="49">
        <f>'XCSM Dump'!BZ147</f>
        <v>46139.32</v>
      </c>
      <c r="L148" s="76">
        <f>'XCSM Dump'!AT147</f>
        <v>480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480</v>
      </c>
      <c r="V148" s="11"/>
    </row>
    <row r="149" spans="1:22" x14ac:dyDescent="0.3">
      <c r="A149" t="str">
        <f t="shared" si="5"/>
        <v>COM1005092</v>
      </c>
      <c r="B149" s="1" t="str">
        <f>'XCSM Dump'!C148</f>
        <v>COM</v>
      </c>
      <c r="C149" s="1" t="str">
        <f>IF(LEN('XCSM Dump'!D148)=4,'XCSM Dump'!D148,REPT("0",3-LEN('XCSM Dump'!D148))&amp;'XCSM Dump'!D148)</f>
        <v>100</v>
      </c>
      <c r="D149" s="1" t="str">
        <f>'XCSM Dump'!E148</f>
        <v>5092</v>
      </c>
      <c r="E149" t="str">
        <f>'XCSM Dump'!F148</f>
        <v>Oral Communication</v>
      </c>
      <c r="F149" s="75">
        <f>'XCSM Dump'!W148</f>
        <v>3</v>
      </c>
      <c r="G149" s="49" t="str">
        <f>'XCSM Dump'!I148</f>
        <v>01/05/2026</v>
      </c>
      <c r="H149" s="49" t="str">
        <f>'XCSM Dump'!J148</f>
        <v>05/22/2026</v>
      </c>
      <c r="I149" s="49">
        <f>'XCSM Dump'!BX148</f>
        <v>46034.28</v>
      </c>
      <c r="J149" s="49">
        <f>'XCSM Dump'!BY148</f>
        <v>46042.559999999998</v>
      </c>
      <c r="K149" s="49">
        <f>'XCSM Dump'!BZ148</f>
        <v>46142.080000000002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c r="V149" s="11"/>
    </row>
    <row r="150" spans="1:22" x14ac:dyDescent="0.3">
      <c r="A150" t="str">
        <f t="shared" si="5"/>
        <v>COM1005093</v>
      </c>
      <c r="B150" s="1" t="str">
        <f>'XCSM Dump'!C149</f>
        <v>COM</v>
      </c>
      <c r="C150" s="1" t="str">
        <f>IF(LEN('XCSM Dump'!D149)=4,'XCSM Dump'!D149,REPT("0",3-LEN('XCSM Dump'!D149))&amp;'XCSM Dump'!D149)</f>
        <v>100</v>
      </c>
      <c r="D150" s="1" t="str">
        <f>'XCSM Dump'!E149</f>
        <v>5093</v>
      </c>
      <c r="E150" t="str">
        <f>'XCSM Dump'!F149</f>
        <v>Oral Communication</v>
      </c>
      <c r="F150" s="75">
        <f>'XCSM Dump'!W149</f>
        <v>3</v>
      </c>
      <c r="G150" s="49" t="str">
        <f>'XCSM Dump'!I149</f>
        <v>01/05/2026</v>
      </c>
      <c r="H150" s="49" t="str">
        <f>'XCSM Dump'!J149</f>
        <v>05/22/2026</v>
      </c>
      <c r="I150" s="49">
        <f>'XCSM Dump'!BX149</f>
        <v>46034.28</v>
      </c>
      <c r="J150" s="49">
        <f>'XCSM Dump'!BY149</f>
        <v>46042.559999999998</v>
      </c>
      <c r="K150" s="49">
        <f>'XCSM Dump'!BZ149</f>
        <v>46142.080000000002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c r="V150" s="11"/>
    </row>
    <row r="151" spans="1:22" x14ac:dyDescent="0.3">
      <c r="A151" t="str">
        <f t="shared" si="5"/>
        <v>COM1005094</v>
      </c>
      <c r="B151" s="1" t="str">
        <f>'XCSM Dump'!C150</f>
        <v>COM</v>
      </c>
      <c r="C151" s="1" t="str">
        <f>IF(LEN('XCSM Dump'!D150)=4,'XCSM Dump'!D150,REPT("0",3-LEN('XCSM Dump'!D150))&amp;'XCSM Dump'!D150)</f>
        <v>100</v>
      </c>
      <c r="D151" s="1" t="str">
        <f>'XCSM Dump'!E150</f>
        <v>5094</v>
      </c>
      <c r="E151" t="str">
        <f>'XCSM Dump'!F150</f>
        <v>Oral Communication</v>
      </c>
      <c r="F151" s="75">
        <f>'XCSM Dump'!W150</f>
        <v>3</v>
      </c>
      <c r="G151" s="49" t="str">
        <f>'XCSM Dump'!I150</f>
        <v>01/05/2026</v>
      </c>
      <c r="H151" s="49" t="str">
        <f>'XCSM Dump'!J150</f>
        <v>05/22/2026</v>
      </c>
      <c r="I151" s="49">
        <f>'XCSM Dump'!BX150</f>
        <v>46034.28</v>
      </c>
      <c r="J151" s="49">
        <f>'XCSM Dump'!BY150</f>
        <v>46042.559999999998</v>
      </c>
      <c r="K151" s="49">
        <f>'XCSM Dump'!BZ150</f>
        <v>46142.080000000002</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c r="V151" s="11"/>
    </row>
    <row r="152" spans="1:22" x14ac:dyDescent="0.3">
      <c r="A152" t="str">
        <f t="shared" si="5"/>
        <v>COM1005095</v>
      </c>
      <c r="B152" s="1" t="str">
        <f>'XCSM Dump'!C151</f>
        <v>COM</v>
      </c>
      <c r="C152" s="1" t="str">
        <f>IF(LEN('XCSM Dump'!D151)=4,'XCSM Dump'!D151,REPT("0",3-LEN('XCSM Dump'!D151))&amp;'XCSM Dump'!D151)</f>
        <v>100</v>
      </c>
      <c r="D152" s="1" t="str">
        <f>'XCSM Dump'!E151</f>
        <v>5095</v>
      </c>
      <c r="E152" t="str">
        <f>'XCSM Dump'!F151</f>
        <v>Oral Communication</v>
      </c>
      <c r="F152" s="75">
        <f>'XCSM Dump'!W151</f>
        <v>3</v>
      </c>
      <c r="G152" s="49" t="str">
        <f>'XCSM Dump'!I151</f>
        <v>01/05/2026</v>
      </c>
      <c r="H152" s="49" t="str">
        <f>'XCSM Dump'!J151</f>
        <v>05/22/2026</v>
      </c>
      <c r="I152" s="49">
        <f>'XCSM Dump'!BX151</f>
        <v>46034.28</v>
      </c>
      <c r="J152" s="49">
        <f>'XCSM Dump'!BY151</f>
        <v>46042.559999999998</v>
      </c>
      <c r="K152" s="49">
        <f>'XCSM Dump'!BZ151</f>
        <v>46142.080000000002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c r="V152" s="11"/>
    </row>
    <row r="153" spans="1:22" x14ac:dyDescent="0.3">
      <c r="A153" t="str">
        <f t="shared" si="5"/>
        <v>COM1005A01</v>
      </c>
      <c r="B153" s="1" t="str">
        <f>'XCSM Dump'!C152</f>
        <v>COM</v>
      </c>
      <c r="C153" s="1" t="str">
        <f>IF(LEN('XCSM Dump'!D152)=4,'XCSM Dump'!D152,REPT("0",3-LEN('XCSM Dump'!D152))&amp;'XCSM Dump'!D152)</f>
        <v>100</v>
      </c>
      <c r="D153" s="1" t="str">
        <f>'XCSM Dump'!E152</f>
        <v>5A01</v>
      </c>
      <c r="E153" t="str">
        <f>'XCSM Dump'!F152</f>
        <v>Oral Communication</v>
      </c>
      <c r="F153" s="75">
        <f>'XCSM Dump'!W152</f>
        <v>3</v>
      </c>
      <c r="G153" s="49" t="str">
        <f>'XCSM Dump'!I152</f>
        <v>01/12/2026</v>
      </c>
      <c r="H153" s="49" t="str">
        <f>'XCSM Dump'!J152</f>
        <v>03/06/2026</v>
      </c>
      <c r="I153" s="49">
        <f>'XCSM Dump'!BX152</f>
        <v>46036.24</v>
      </c>
      <c r="J153" s="49">
        <f>'XCSM Dump'!BY152</f>
        <v>46039.48</v>
      </c>
      <c r="K153" s="49">
        <f>'XCSM Dump'!BZ152</f>
        <v>46078.52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c r="V153" s="11"/>
    </row>
    <row r="154" spans="1:22" x14ac:dyDescent="0.3">
      <c r="A154" t="str">
        <f t="shared" si="5"/>
        <v>COM1005B01</v>
      </c>
      <c r="B154" s="1" t="str">
        <f>'XCSM Dump'!C153</f>
        <v>COM</v>
      </c>
      <c r="C154" s="1" t="str">
        <f>IF(LEN('XCSM Dump'!D153)=4,'XCSM Dump'!D153,REPT("0",3-LEN('XCSM Dump'!D153))&amp;'XCSM Dump'!D153)</f>
        <v>100</v>
      </c>
      <c r="D154" s="1" t="str">
        <f>'XCSM Dump'!E153</f>
        <v>5B01</v>
      </c>
      <c r="E154" t="str">
        <f>'XCSM Dump'!F153</f>
        <v>Oral Communication</v>
      </c>
      <c r="F154" s="75">
        <f>'XCSM Dump'!W153</f>
        <v>3</v>
      </c>
      <c r="G154" s="49" t="str">
        <f>'XCSM Dump'!I153</f>
        <v>03/16/2026</v>
      </c>
      <c r="H154" s="49" t="str">
        <f>'XCSM Dump'!J153</f>
        <v>05/15/2026</v>
      </c>
      <c r="I154" s="49">
        <f>'XCSM Dump'!BX153</f>
        <v>46099.66</v>
      </c>
      <c r="J154" s="49">
        <f>'XCSM Dump'!BY153</f>
        <v>46103.32</v>
      </c>
      <c r="K154" s="49">
        <f>'XCSM Dump'!BZ153</f>
        <v>46147.4</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c r="V154" s="11"/>
    </row>
    <row r="155" spans="1:22" x14ac:dyDescent="0.3">
      <c r="A155" t="str">
        <f t="shared" si="5"/>
        <v>COM1085001</v>
      </c>
      <c r="B155" s="1" t="str">
        <f>'XCSM Dump'!C154</f>
        <v>COM</v>
      </c>
      <c r="C155" s="1" t="str">
        <f>IF(LEN('XCSM Dump'!D154)=4,'XCSM Dump'!D154,REPT("0",3-LEN('XCSM Dump'!D154))&amp;'XCSM Dump'!D154)</f>
        <v>108</v>
      </c>
      <c r="D155" s="1" t="str">
        <f>'XCSM Dump'!E154</f>
        <v>5001</v>
      </c>
      <c r="E155" t="str">
        <f>'XCSM Dump'!F154</f>
        <v>Communication in the Workplace</v>
      </c>
      <c r="F155" s="75">
        <f>'XCSM Dump'!W154</f>
        <v>3</v>
      </c>
      <c r="G155" s="49" t="str">
        <f>'XCSM Dump'!I154</f>
        <v>01/12/2026</v>
      </c>
      <c r="H155" s="49" t="str">
        <f>'XCSM Dump'!J154</f>
        <v>05/15/2026</v>
      </c>
      <c r="I155" s="49">
        <f>'XCSM Dump'!BX154</f>
        <v>46040.44</v>
      </c>
      <c r="J155" s="49">
        <f>'XCSM Dump'!BY154</f>
        <v>46047.88</v>
      </c>
      <c r="K155" s="49">
        <f>'XCSM Dump'!BZ154</f>
        <v>46139.32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c r="V155" s="11"/>
    </row>
    <row r="156" spans="1:22" x14ac:dyDescent="0.3">
      <c r="A156" t="str">
        <f t="shared" si="5"/>
        <v>COM1085002</v>
      </c>
      <c r="B156" s="1" t="str">
        <f>'XCSM Dump'!C155</f>
        <v>COM</v>
      </c>
      <c r="C156" s="1" t="str">
        <f>IF(LEN('XCSM Dump'!D155)=4,'XCSM Dump'!D155,REPT("0",3-LEN('XCSM Dump'!D155))&amp;'XCSM Dump'!D155)</f>
        <v>108</v>
      </c>
      <c r="D156" s="1" t="str">
        <f>'XCSM Dump'!E155</f>
        <v>5002</v>
      </c>
      <c r="E156" t="str">
        <f>'XCSM Dump'!F155</f>
        <v>Communication in the Workplace</v>
      </c>
      <c r="F156" s="75">
        <f>'XCSM Dump'!W155</f>
        <v>3</v>
      </c>
      <c r="G156" s="49" t="str">
        <f>'XCSM Dump'!I155</f>
        <v>01/12/2026</v>
      </c>
      <c r="H156" s="49" t="str">
        <f>'XCSM Dump'!J155</f>
        <v>05/15/2026</v>
      </c>
      <c r="I156" s="49">
        <f>'XCSM Dump'!BX155</f>
        <v>46040.44</v>
      </c>
      <c r="J156" s="49">
        <f>'XCSM Dump'!BY155</f>
        <v>46047.88</v>
      </c>
      <c r="K156" s="49">
        <f>'XCSM Dump'!BZ155</f>
        <v>46139.32</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c r="V156" s="11"/>
    </row>
    <row r="157" spans="1:22" x14ac:dyDescent="0.3">
      <c r="A157" t="str">
        <f t="shared" si="5"/>
        <v>COM2035B01</v>
      </c>
      <c r="B157" s="1" t="str">
        <f>'XCSM Dump'!C156</f>
        <v>COM</v>
      </c>
      <c r="C157" s="1" t="str">
        <f>IF(LEN('XCSM Dump'!D156)=4,'XCSM Dump'!D156,REPT("0",3-LEN('XCSM Dump'!D156))&amp;'XCSM Dump'!D156)</f>
        <v>203</v>
      </c>
      <c r="D157" s="1" t="str">
        <f>'XCSM Dump'!E156</f>
        <v>5B01</v>
      </c>
      <c r="E157" t="str">
        <f>'XCSM Dump'!F156</f>
        <v>Interpersonal Communication</v>
      </c>
      <c r="F157" s="75">
        <f>'XCSM Dump'!W156</f>
        <v>3</v>
      </c>
      <c r="G157" s="49" t="str">
        <f>'XCSM Dump'!I156</f>
        <v>03/16/2026</v>
      </c>
      <c r="H157" s="49" t="str">
        <f>'XCSM Dump'!J156</f>
        <v>05/15/2026</v>
      </c>
      <c r="I157" s="49">
        <f>'XCSM Dump'!BX156</f>
        <v>46099.66</v>
      </c>
      <c r="J157" s="49">
        <f>'XCSM Dump'!BY156</f>
        <v>46103.32</v>
      </c>
      <c r="K157" s="49">
        <f>'XCSM Dump'!BZ156</f>
        <v>46147.4</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c r="V157" s="11"/>
    </row>
    <row r="158" spans="1:22" x14ac:dyDescent="0.3">
      <c r="A158" t="str">
        <f t="shared" si="5"/>
        <v>CRJ1015A01</v>
      </c>
      <c r="B158" s="1" t="str">
        <f>'XCSM Dump'!C157</f>
        <v>CRJ</v>
      </c>
      <c r="C158" s="1" t="str">
        <f>IF(LEN('XCSM Dump'!D157)=4,'XCSM Dump'!D157,REPT("0",3-LEN('XCSM Dump'!D157))&amp;'XCSM Dump'!D157)</f>
        <v>101</v>
      </c>
      <c r="D158" s="1" t="str">
        <f>'XCSM Dump'!E157</f>
        <v>5A01</v>
      </c>
      <c r="E158" t="str">
        <f>'XCSM Dump'!F157</f>
        <v>Intro to Criminal Justice</v>
      </c>
      <c r="F158" s="75">
        <f>'XCSM Dump'!W157</f>
        <v>3</v>
      </c>
      <c r="G158" s="49" t="str">
        <f>'XCSM Dump'!I157</f>
        <v>01/12/2026</v>
      </c>
      <c r="H158" s="49" t="str">
        <f>'XCSM Dump'!J157</f>
        <v>03/06/2026</v>
      </c>
      <c r="I158" s="49">
        <f>'XCSM Dump'!BX157</f>
        <v>46036.24</v>
      </c>
      <c r="J158" s="49">
        <f>'XCSM Dump'!BY157</f>
        <v>46039.48</v>
      </c>
      <c r="K158" s="49">
        <f>'XCSM Dump'!BZ157</f>
        <v>46078.52</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c r="V158" s="11"/>
    </row>
    <row r="159" spans="1:22" x14ac:dyDescent="0.3">
      <c r="A159" t="str">
        <f t="shared" si="5"/>
        <v>CRJ1105B01</v>
      </c>
      <c r="B159" s="1" t="str">
        <f>'XCSM Dump'!C158</f>
        <v>CRJ</v>
      </c>
      <c r="C159" s="1" t="str">
        <f>IF(LEN('XCSM Dump'!D158)=4,'XCSM Dump'!D158,REPT("0",3-LEN('XCSM Dump'!D158))&amp;'XCSM Dump'!D158)</f>
        <v>110</v>
      </c>
      <c r="D159" s="1" t="str">
        <f>'XCSM Dump'!E158</f>
        <v>5B01</v>
      </c>
      <c r="E159" t="str">
        <f>'XCSM Dump'!F158</f>
        <v>Traffic Accident Investigation</v>
      </c>
      <c r="F159" s="75">
        <f>'XCSM Dump'!W158</f>
        <v>3</v>
      </c>
      <c r="G159" s="49" t="str">
        <f>'XCSM Dump'!I158</f>
        <v>03/16/2026</v>
      </c>
      <c r="H159" s="49" t="str">
        <f>'XCSM Dump'!J158</f>
        <v>05/15/2026</v>
      </c>
      <c r="I159" s="49">
        <f>'XCSM Dump'!BX158</f>
        <v>46099.66</v>
      </c>
      <c r="J159" s="49">
        <f>'XCSM Dump'!BY158</f>
        <v>46103.32</v>
      </c>
      <c r="K159" s="49">
        <f>'XCSM Dump'!BZ158</f>
        <v>46147.4</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c r="V159" s="11"/>
    </row>
    <row r="160" spans="1:22" x14ac:dyDescent="0.3">
      <c r="A160" t="str">
        <f t="shared" si="5"/>
        <v>CRJ1195A01</v>
      </c>
      <c r="B160" s="1" t="str">
        <f>'XCSM Dump'!C159</f>
        <v>CRJ</v>
      </c>
      <c r="C160" s="1" t="str">
        <f>IF(LEN('XCSM Dump'!D159)=4,'XCSM Dump'!D159,REPT("0",3-LEN('XCSM Dump'!D159))&amp;'XCSM Dump'!D159)</f>
        <v>119</v>
      </c>
      <c r="D160" s="1" t="str">
        <f>'XCSM Dump'!E159</f>
        <v>5A01</v>
      </c>
      <c r="E160" t="str">
        <f>'XCSM Dump'!F159</f>
        <v>Criminal Justice Admin</v>
      </c>
      <c r="F160" s="75">
        <f>'XCSM Dump'!W159</f>
        <v>3</v>
      </c>
      <c r="G160" s="49" t="str">
        <f>'XCSM Dump'!I159</f>
        <v>01/12/2026</v>
      </c>
      <c r="H160" s="49" t="str">
        <f>'XCSM Dump'!J159</f>
        <v>03/06/2026</v>
      </c>
      <c r="I160" s="49">
        <f>'XCSM Dump'!BX159</f>
        <v>46036.24</v>
      </c>
      <c r="J160" s="49">
        <f>'XCSM Dump'!BY159</f>
        <v>46039.48</v>
      </c>
      <c r="K160" s="49">
        <f>'XCSM Dump'!BZ159</f>
        <v>46078.52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c r="V160" s="11"/>
    </row>
    <row r="161" spans="1:22" x14ac:dyDescent="0.3">
      <c r="A161" t="str">
        <f t="shared" si="5"/>
        <v>CRJ1515A01</v>
      </c>
      <c r="B161" s="1" t="str">
        <f>'XCSM Dump'!C160</f>
        <v>CRJ</v>
      </c>
      <c r="C161" s="1" t="str">
        <f>IF(LEN('XCSM Dump'!D160)=4,'XCSM Dump'!D160,REPT("0",3-LEN('XCSM Dump'!D160))&amp;'XCSM Dump'!D160)</f>
        <v>151</v>
      </c>
      <c r="D161" s="1" t="str">
        <f>'XCSM Dump'!E160</f>
        <v>5A01</v>
      </c>
      <c r="E161" t="str">
        <f>'XCSM Dump'!F160</f>
        <v>Narcotics &amp; Drug Enforcement</v>
      </c>
      <c r="F161" s="75">
        <f>'XCSM Dump'!W160</f>
        <v>3</v>
      </c>
      <c r="G161" s="49" t="str">
        <f>'XCSM Dump'!I160</f>
        <v>01/12/2026</v>
      </c>
      <c r="H161" s="49" t="str">
        <f>'XCSM Dump'!J160</f>
        <v>03/06/2026</v>
      </c>
      <c r="I161" s="49">
        <f>'XCSM Dump'!BX160</f>
        <v>46036.24</v>
      </c>
      <c r="J161" s="49">
        <f>'XCSM Dump'!BY160</f>
        <v>46039.48</v>
      </c>
      <c r="K161" s="49">
        <f>'XCSM Dump'!BZ160</f>
        <v>46078.52</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c r="V161" s="11"/>
    </row>
    <row r="162" spans="1:22" x14ac:dyDescent="0.3">
      <c r="A162" t="str">
        <f t="shared" si="5"/>
        <v>CRJ1605B01</v>
      </c>
      <c r="B162" s="1" t="str">
        <f>'XCSM Dump'!C161</f>
        <v>CRJ</v>
      </c>
      <c r="C162" s="1" t="str">
        <f>IF(LEN('XCSM Dump'!D161)=4,'XCSM Dump'!D161,REPT("0",3-LEN('XCSM Dump'!D161))&amp;'XCSM Dump'!D161)</f>
        <v>160</v>
      </c>
      <c r="D162" s="1" t="str">
        <f>'XCSM Dump'!E161</f>
        <v>5B01</v>
      </c>
      <c r="E162" t="str">
        <f>'XCSM Dump'!F161</f>
        <v>Field Report Writing</v>
      </c>
      <c r="F162" s="75">
        <f>'XCSM Dump'!W161</f>
        <v>3</v>
      </c>
      <c r="G162" s="49" t="str">
        <f>'XCSM Dump'!I161</f>
        <v>03/16/2026</v>
      </c>
      <c r="H162" s="49" t="str">
        <f>'XCSM Dump'!J161</f>
        <v>05/15/2026</v>
      </c>
      <c r="I162" s="49">
        <f>'XCSM Dump'!BX161</f>
        <v>46099.66</v>
      </c>
      <c r="J162" s="49">
        <f>'XCSM Dump'!BY161</f>
        <v>46103.32</v>
      </c>
      <c r="K162" s="49">
        <f>'XCSM Dump'!BZ161</f>
        <v>46147.4</v>
      </c>
      <c r="L162" s="76">
        <f>'XCSM Dump'!AT161</f>
        <v>480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480</v>
      </c>
      <c r="V162" s="11"/>
    </row>
    <row r="163" spans="1:22" hidden="1" x14ac:dyDescent="0.3">
      <c r="A163" t="str">
        <f t="shared" si="5"/>
        <v>CRJ1705090</v>
      </c>
      <c r="B163" s="1" t="str">
        <f>'XCSM Dump'!C162</f>
        <v>CRJ</v>
      </c>
      <c r="C163" s="1" t="str">
        <f>IF(LEN('XCSM Dump'!D162)=4,'XCSM Dump'!D162,REPT("0",3-LEN('XCSM Dump'!D162))&amp;'XCSM Dump'!D162)</f>
        <v>170</v>
      </c>
      <c r="D163" s="1" t="str">
        <f>'XCSM Dump'!E162</f>
        <v>5090</v>
      </c>
      <c r="E163" t="str">
        <f>'XCSM Dump'!F162</f>
        <v>Crisis/Conflict Mediation</v>
      </c>
      <c r="F163" s="75">
        <f>'XCSM Dump'!W162</f>
        <v>3</v>
      </c>
      <c r="G163" s="49" t="str">
        <f>'XCSM Dump'!I162</f>
        <v>01/05/2026</v>
      </c>
      <c r="H163" s="49" t="str">
        <f>'XCSM Dump'!J162</f>
        <v>05/22/2026</v>
      </c>
      <c r="I163" s="49">
        <f>'XCSM Dump'!BX162</f>
        <v>46034.28</v>
      </c>
      <c r="J163" s="49">
        <f>'XCSM Dump'!BY162</f>
        <v>46042.559999999998</v>
      </c>
      <c r="K163" s="49">
        <f>'XCSM Dump'!BZ162</f>
        <v>46142.080000000002</v>
      </c>
      <c r="L163" s="76" t="e">
        <f>'XCSM Dump'!AT162</f>
        <v>#VALUE!</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t="e">
        <f t="shared" si="6"/>
        <v>#VALUE!</v>
      </c>
      <c r="V163" s="11"/>
    </row>
    <row r="164" spans="1:22" hidden="1" x14ac:dyDescent="0.3">
      <c r="A164" t="str">
        <f t="shared" si="5"/>
        <v>CRJ1705091</v>
      </c>
      <c r="B164" s="1" t="str">
        <f>'XCSM Dump'!C163</f>
        <v>CRJ</v>
      </c>
      <c r="C164" s="1" t="str">
        <f>IF(LEN('XCSM Dump'!D163)=4,'XCSM Dump'!D163,REPT("0",3-LEN('XCSM Dump'!D163))&amp;'XCSM Dump'!D163)</f>
        <v>170</v>
      </c>
      <c r="D164" s="1" t="str">
        <f>'XCSM Dump'!E163</f>
        <v>5091</v>
      </c>
      <c r="E164" t="str">
        <f>'XCSM Dump'!F163</f>
        <v>Crisis/Conflict Mediation</v>
      </c>
      <c r="F164" s="75">
        <f>'XCSM Dump'!W163</f>
        <v>3</v>
      </c>
      <c r="G164" s="49" t="str">
        <f>'XCSM Dump'!I163</f>
        <v>01/05/2026</v>
      </c>
      <c r="H164" s="49" t="str">
        <f>'XCSM Dump'!J163</f>
        <v>05/22/2026</v>
      </c>
      <c r="I164" s="49">
        <f>'XCSM Dump'!BX163</f>
        <v>46034.28</v>
      </c>
      <c r="J164" s="49">
        <f>'XCSM Dump'!BY163</f>
        <v>46042.559999999998</v>
      </c>
      <c r="K164" s="49">
        <f>'XCSM Dump'!BZ163</f>
        <v>46142.080000000002</v>
      </c>
      <c r="L164" s="76" t="e">
        <f>'XCSM Dump'!AT163</f>
        <v>#VALUE!</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t="e">
        <f t="shared" si="6"/>
        <v>#VALUE!</v>
      </c>
      <c r="V164" s="11"/>
    </row>
    <row r="165" spans="1:22" hidden="1" x14ac:dyDescent="0.3">
      <c r="A165" t="str">
        <f t="shared" si="5"/>
        <v>CRJ1705092</v>
      </c>
      <c r="B165" s="1" t="str">
        <f>'XCSM Dump'!C164</f>
        <v>CRJ</v>
      </c>
      <c r="C165" s="1" t="str">
        <f>IF(LEN('XCSM Dump'!D164)=4,'XCSM Dump'!D164,REPT("0",3-LEN('XCSM Dump'!D164))&amp;'XCSM Dump'!D164)</f>
        <v>170</v>
      </c>
      <c r="D165" s="1" t="str">
        <f>'XCSM Dump'!E164</f>
        <v>5092</v>
      </c>
      <c r="E165" t="str">
        <f>'XCSM Dump'!F164</f>
        <v>Crisis/Conflict Mediation</v>
      </c>
      <c r="F165" s="75">
        <f>'XCSM Dump'!W164</f>
        <v>3</v>
      </c>
      <c r="G165" s="49" t="str">
        <f>'XCSM Dump'!I164</f>
        <v>01/05/2026</v>
      </c>
      <c r="H165" s="49" t="str">
        <f>'XCSM Dump'!J164</f>
        <v>05/22/2026</v>
      </c>
      <c r="I165" s="49">
        <f>'XCSM Dump'!BX164</f>
        <v>46034.28</v>
      </c>
      <c r="J165" s="49">
        <f>'XCSM Dump'!BY164</f>
        <v>46042.559999999998</v>
      </c>
      <c r="K165" s="49">
        <f>'XCSM Dump'!BZ164</f>
        <v>46142.080000000002</v>
      </c>
      <c r="L165" s="76" t="e">
        <f>'XCSM Dump'!AT164</f>
        <v>#VALUE!</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t="e">
        <f t="shared" si="6"/>
        <v>#VALUE!</v>
      </c>
      <c r="V165" s="11"/>
    </row>
    <row r="166" spans="1:22" hidden="1" x14ac:dyDescent="0.3">
      <c r="A166" t="str">
        <f t="shared" si="5"/>
        <v>CRJ1705093</v>
      </c>
      <c r="B166" s="1" t="str">
        <f>'XCSM Dump'!C165</f>
        <v>CRJ</v>
      </c>
      <c r="C166" s="1" t="str">
        <f>IF(LEN('XCSM Dump'!D165)=4,'XCSM Dump'!D165,REPT("0",3-LEN('XCSM Dump'!D165))&amp;'XCSM Dump'!D165)</f>
        <v>170</v>
      </c>
      <c r="D166" s="1" t="str">
        <f>'XCSM Dump'!E165</f>
        <v>5093</v>
      </c>
      <c r="E166" t="str">
        <f>'XCSM Dump'!F165</f>
        <v>Crisis/Conflict Mediation</v>
      </c>
      <c r="F166" s="75">
        <f>'XCSM Dump'!W165</f>
        <v>3</v>
      </c>
      <c r="G166" s="49" t="str">
        <f>'XCSM Dump'!I165</f>
        <v>01/12/2026</v>
      </c>
      <c r="H166" s="49" t="str">
        <f>'XCSM Dump'!J165</f>
        <v>05/15/2026</v>
      </c>
      <c r="I166" s="49">
        <f>'XCSM Dump'!BX165</f>
        <v>46040.44</v>
      </c>
      <c r="J166" s="49">
        <f>'XCSM Dump'!BY165</f>
        <v>46047.88</v>
      </c>
      <c r="K166" s="49">
        <f>'XCSM Dump'!BZ165</f>
        <v>46139.32</v>
      </c>
      <c r="L166" s="76" t="e">
        <f>'XCSM Dump'!AT165</f>
        <v>#VALUE!</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t="e">
        <f t="shared" si="6"/>
        <v>#VALUE!</v>
      </c>
      <c r="V166" s="11"/>
    </row>
    <row r="167" spans="1:22" x14ac:dyDescent="0.3">
      <c r="A167" t="str">
        <f t="shared" si="5"/>
        <v>CRJ2075B01</v>
      </c>
      <c r="B167" s="1" t="str">
        <f>'XCSM Dump'!C166</f>
        <v>CRJ</v>
      </c>
      <c r="C167" s="1" t="str">
        <f>IF(LEN('XCSM Dump'!D166)=4,'XCSM Dump'!D166,REPT("0",3-LEN('XCSM Dump'!D166))&amp;'XCSM Dump'!D166)</f>
        <v>207</v>
      </c>
      <c r="D167" s="1" t="str">
        <f>'XCSM Dump'!E166</f>
        <v>5B01</v>
      </c>
      <c r="E167" t="str">
        <f>'XCSM Dump'!F166</f>
        <v>Criminal Law II</v>
      </c>
      <c r="F167" s="75">
        <f>'XCSM Dump'!W166</f>
        <v>3</v>
      </c>
      <c r="G167" s="49" t="str">
        <f>'XCSM Dump'!I166</f>
        <v>03/16/2026</v>
      </c>
      <c r="H167" s="49" t="str">
        <f>'XCSM Dump'!J166</f>
        <v>05/15/2026</v>
      </c>
      <c r="I167" s="49">
        <f>'XCSM Dump'!BX166</f>
        <v>46099.66</v>
      </c>
      <c r="J167" s="49">
        <f>'XCSM Dump'!BY166</f>
        <v>46103.32</v>
      </c>
      <c r="K167" s="49">
        <f>'XCSM Dump'!BZ166</f>
        <v>46147.4</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c r="V167" s="11"/>
    </row>
    <row r="168" spans="1:22" x14ac:dyDescent="0.3">
      <c r="A168" t="str">
        <f t="shared" si="5"/>
        <v>CRJ2095A01</v>
      </c>
      <c r="B168" s="1" t="str">
        <f>'XCSM Dump'!C167</f>
        <v>CRJ</v>
      </c>
      <c r="C168" s="1" t="str">
        <f>IF(LEN('XCSM Dump'!D167)=4,'XCSM Dump'!D167,REPT("0",3-LEN('XCSM Dump'!D167))&amp;'XCSM Dump'!D167)</f>
        <v>209</v>
      </c>
      <c r="D168" s="1" t="str">
        <f>'XCSM Dump'!E167</f>
        <v>5A01</v>
      </c>
      <c r="E168" t="str">
        <f>'XCSM Dump'!F167</f>
        <v>Juvenile Delinq/Juv Justice</v>
      </c>
      <c r="F168" s="75">
        <f>'XCSM Dump'!W167</f>
        <v>3</v>
      </c>
      <c r="G168" s="49" t="str">
        <f>'XCSM Dump'!I167</f>
        <v>01/12/2026</v>
      </c>
      <c r="H168" s="49" t="str">
        <f>'XCSM Dump'!J167</f>
        <v>03/06/2026</v>
      </c>
      <c r="I168" s="49">
        <f>'XCSM Dump'!BX167</f>
        <v>46036.24</v>
      </c>
      <c r="J168" s="49">
        <f>'XCSM Dump'!BY167</f>
        <v>46039.48</v>
      </c>
      <c r="K168" s="49">
        <f>'XCSM Dump'!BZ167</f>
        <v>46078.52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c r="V168" s="11"/>
    </row>
    <row r="169" spans="1:22" x14ac:dyDescent="0.3">
      <c r="A169" t="str">
        <f t="shared" si="5"/>
        <v>CRJ2115B01</v>
      </c>
      <c r="B169" s="1" t="str">
        <f>'XCSM Dump'!C168</f>
        <v>CRJ</v>
      </c>
      <c r="C169" s="1" t="str">
        <f>IF(LEN('XCSM Dump'!D168)=4,'XCSM Dump'!D168,REPT("0",3-LEN('XCSM Dump'!D168))&amp;'XCSM Dump'!D168)</f>
        <v>211</v>
      </c>
      <c r="D169" s="1" t="str">
        <f>'XCSM Dump'!E168</f>
        <v>5B01</v>
      </c>
      <c r="E169" t="str">
        <f>'XCSM Dump'!F168</f>
        <v>Introduction to Corrections</v>
      </c>
      <c r="F169" s="75">
        <f>'XCSM Dump'!W168</f>
        <v>3</v>
      </c>
      <c r="G169" s="49" t="str">
        <f>'XCSM Dump'!I168</f>
        <v>03/16/2026</v>
      </c>
      <c r="H169" s="49" t="str">
        <f>'XCSM Dump'!J168</f>
        <v>05/15/2026</v>
      </c>
      <c r="I169" s="49">
        <f>'XCSM Dump'!BX168</f>
        <v>46099.66</v>
      </c>
      <c r="J169" s="49">
        <f>'XCSM Dump'!BY168</f>
        <v>46103.32</v>
      </c>
      <c r="K169" s="49">
        <f>'XCSM Dump'!BZ168</f>
        <v>46147.4</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c r="V169" s="11"/>
    </row>
    <row r="170" spans="1:22" x14ac:dyDescent="0.3">
      <c r="A170" t="str">
        <f t="shared" si="5"/>
        <v>CRJ2155B01</v>
      </c>
      <c r="B170" s="1" t="str">
        <f>'XCSM Dump'!C169</f>
        <v>CRJ</v>
      </c>
      <c r="C170" s="1" t="str">
        <f>IF(LEN('XCSM Dump'!D169)=4,'XCSM Dump'!D169,REPT("0",3-LEN('XCSM Dump'!D169))&amp;'XCSM Dump'!D169)</f>
        <v>215</v>
      </c>
      <c r="D170" s="1" t="str">
        <f>'XCSM Dump'!E169</f>
        <v>5B01</v>
      </c>
      <c r="E170" t="str">
        <f>'XCSM Dump'!F169</f>
        <v>Gangs and Security Threat Grps</v>
      </c>
      <c r="F170" s="75">
        <f>'XCSM Dump'!W169</f>
        <v>3</v>
      </c>
      <c r="G170" s="49" t="str">
        <f>'XCSM Dump'!I169</f>
        <v>03/16/2026</v>
      </c>
      <c r="H170" s="49" t="str">
        <f>'XCSM Dump'!J169</f>
        <v>05/15/2026</v>
      </c>
      <c r="I170" s="49">
        <f>'XCSM Dump'!BX169</f>
        <v>46099.66</v>
      </c>
      <c r="J170" s="49">
        <f>'XCSM Dump'!BY169</f>
        <v>46103.32</v>
      </c>
      <c r="K170" s="49">
        <f>'XCSM Dump'!BZ169</f>
        <v>46147.4</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c r="V170" s="11"/>
    </row>
    <row r="171" spans="1:22" x14ac:dyDescent="0.3">
      <c r="A171" t="str">
        <f t="shared" si="5"/>
        <v>CRJ2305A01</v>
      </c>
      <c r="B171" s="1" t="str">
        <f>'XCSM Dump'!C170</f>
        <v>CRJ</v>
      </c>
      <c r="C171" s="1" t="str">
        <f>IF(LEN('XCSM Dump'!D170)=4,'XCSM Dump'!D170,REPT("0",3-LEN('XCSM Dump'!D170))&amp;'XCSM Dump'!D170)</f>
        <v>230</v>
      </c>
      <c r="D171" s="1" t="str">
        <f>'XCSM Dump'!E170</f>
        <v>5A01</v>
      </c>
      <c r="E171" t="str">
        <f>'XCSM Dump'!F170</f>
        <v>Ethics for Criminal Justice</v>
      </c>
      <c r="F171" s="75">
        <f>'XCSM Dump'!W170</f>
        <v>3</v>
      </c>
      <c r="G171" s="49" t="str">
        <f>'XCSM Dump'!I170</f>
        <v>01/12/2026</v>
      </c>
      <c r="H171" s="49" t="str">
        <f>'XCSM Dump'!J170</f>
        <v>03/06/2026</v>
      </c>
      <c r="I171" s="49">
        <f>'XCSM Dump'!BX170</f>
        <v>46036.24</v>
      </c>
      <c r="J171" s="49">
        <f>'XCSM Dump'!BY170</f>
        <v>46039.48</v>
      </c>
      <c r="K171" s="49">
        <f>'XCSM Dump'!BZ170</f>
        <v>46078.52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c r="V171" s="11"/>
    </row>
    <row r="172" spans="1:22" x14ac:dyDescent="0.3">
      <c r="A172" t="str">
        <f t="shared" si="5"/>
        <v>CRJ2515B01</v>
      </c>
      <c r="B172" s="1" t="str">
        <f>'XCSM Dump'!C171</f>
        <v>CRJ</v>
      </c>
      <c r="C172" s="1" t="str">
        <f>IF(LEN('XCSM Dump'!D171)=4,'XCSM Dump'!D171,REPT("0",3-LEN('XCSM Dump'!D171))&amp;'XCSM Dump'!D171)</f>
        <v>251</v>
      </c>
      <c r="D172" s="1" t="str">
        <f>'XCSM Dump'!E171</f>
        <v>5B01</v>
      </c>
      <c r="E172" t="str">
        <f>'XCSM Dump'!F171</f>
        <v>Criminalistics II</v>
      </c>
      <c r="F172" s="75">
        <f>'XCSM Dump'!W171</f>
        <v>3</v>
      </c>
      <c r="G172" s="49" t="str">
        <f>'XCSM Dump'!I171</f>
        <v>03/16/2026</v>
      </c>
      <c r="H172" s="49" t="str">
        <f>'XCSM Dump'!J171</f>
        <v>05/15/2026</v>
      </c>
      <c r="I172" s="49">
        <f>'XCSM Dump'!BX171</f>
        <v>46099.66</v>
      </c>
      <c r="J172" s="49">
        <f>'XCSM Dump'!BY171</f>
        <v>46103.32</v>
      </c>
      <c r="K172" s="49">
        <f>'XCSM Dump'!BZ171</f>
        <v>46147.4</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c r="V172" s="11"/>
    </row>
    <row r="173" spans="1:22" x14ac:dyDescent="0.3">
      <c r="A173" t="str">
        <f t="shared" si="5"/>
        <v>CRJ2905001</v>
      </c>
      <c r="B173" s="1" t="str">
        <f>'XCSM Dump'!C172</f>
        <v>CRJ</v>
      </c>
      <c r="C173" s="1" t="str">
        <f>IF(LEN('XCSM Dump'!D172)=4,'XCSM Dump'!D172,REPT("0",3-LEN('XCSM Dump'!D172))&amp;'XCSM Dump'!D172)</f>
        <v>290</v>
      </c>
      <c r="D173" s="1" t="str">
        <f>'XCSM Dump'!E172</f>
        <v>5001</v>
      </c>
      <c r="E173" t="str">
        <f>'XCSM Dump'!F172</f>
        <v>CRJ Internship</v>
      </c>
      <c r="F173" s="75">
        <f>'XCSM Dump'!W172</f>
        <v>3</v>
      </c>
      <c r="G173" s="49" t="str">
        <f>'XCSM Dump'!I172</f>
        <v>01/12/2026</v>
      </c>
      <c r="H173" s="49" t="str">
        <f>'XCSM Dump'!J172</f>
        <v>05/15/2026</v>
      </c>
      <c r="I173" s="49">
        <f>'XCSM Dump'!BX172</f>
        <v>46040.44</v>
      </c>
      <c r="J173" s="49">
        <f>'XCSM Dump'!BY172</f>
        <v>46047.88</v>
      </c>
      <c r="K173" s="49">
        <f>'XCSM Dump'!BZ172</f>
        <v>46139.32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c r="V173" s="11"/>
    </row>
    <row r="174" spans="1:22" x14ac:dyDescent="0.3">
      <c r="A174" t="str">
        <f t="shared" si="5"/>
        <v>CSD1005001</v>
      </c>
      <c r="B174" s="1" t="str">
        <f>'XCSM Dump'!C173</f>
        <v>CSD</v>
      </c>
      <c r="C174" s="1" t="str">
        <f>IF(LEN('XCSM Dump'!D173)=4,'XCSM Dump'!D173,REPT("0",3-LEN('XCSM Dump'!D173))&amp;'XCSM Dump'!D173)</f>
        <v>100</v>
      </c>
      <c r="D174" s="1" t="str">
        <f>'XCSM Dump'!E173</f>
        <v>5001</v>
      </c>
      <c r="E174" t="str">
        <f>'XCSM Dump'!F173</f>
        <v>The College Experience</v>
      </c>
      <c r="F174" s="75">
        <f>'XCSM Dump'!W173</f>
        <v>2</v>
      </c>
      <c r="G174" s="49" t="str">
        <f>'XCSM Dump'!I173</f>
        <v>01/13/2026</v>
      </c>
      <c r="H174" s="49" t="str">
        <f>'XCSM Dump'!J173</f>
        <v>05/15/2026</v>
      </c>
      <c r="I174" s="49">
        <f>'XCSM Dump'!BX173</f>
        <v>46041.38</v>
      </c>
      <c r="J174" s="49">
        <f>'XCSM Dump'!BY173</f>
        <v>46048.76</v>
      </c>
      <c r="K174" s="49">
        <f>'XCSM Dump'!BZ173</f>
        <v>46139.48</v>
      </c>
      <c r="L174" s="76">
        <f>'XCSM Dump'!AT173</f>
        <v>320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320</v>
      </c>
      <c r="V174" s="11"/>
    </row>
    <row r="175" spans="1:22" x14ac:dyDescent="0.3">
      <c r="A175" t="str">
        <f t="shared" si="5"/>
        <v>CSD1005A02</v>
      </c>
      <c r="B175" s="1" t="str">
        <f>'XCSM Dump'!C174</f>
        <v>CSD</v>
      </c>
      <c r="C175" s="1" t="str">
        <f>IF(LEN('XCSM Dump'!D174)=4,'XCSM Dump'!D174,REPT("0",3-LEN('XCSM Dump'!D174))&amp;'XCSM Dump'!D174)</f>
        <v>100</v>
      </c>
      <c r="D175" s="1" t="str">
        <f>'XCSM Dump'!E174</f>
        <v>5A02</v>
      </c>
      <c r="E175" t="str">
        <f>'XCSM Dump'!F174</f>
        <v>The College Experience</v>
      </c>
      <c r="F175" s="75">
        <f>'XCSM Dump'!W174</f>
        <v>2</v>
      </c>
      <c r="G175" s="49" t="str">
        <f>'XCSM Dump'!I174</f>
        <v>01/12/2026</v>
      </c>
      <c r="H175" s="49" t="str">
        <f>'XCSM Dump'!J174</f>
        <v>03/06/2026</v>
      </c>
      <c r="I175" s="49">
        <f>'XCSM Dump'!BX174</f>
        <v>46036.24</v>
      </c>
      <c r="J175" s="49">
        <f>'XCSM Dump'!BY174</f>
        <v>46039.48</v>
      </c>
      <c r="K175" s="49">
        <f>'XCSM Dump'!BZ174</f>
        <v>46078.52</v>
      </c>
      <c r="L175" s="76">
        <f>'XCSM Dump'!AT174</f>
        <v>320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320</v>
      </c>
      <c r="V175" s="11"/>
    </row>
    <row r="176" spans="1:22" x14ac:dyDescent="0.3">
      <c r="A176" t="str">
        <f t="shared" si="5"/>
        <v>CSD1005A03</v>
      </c>
      <c r="B176" s="1" t="str">
        <f>'XCSM Dump'!C175</f>
        <v>CSD</v>
      </c>
      <c r="C176" s="1" t="str">
        <f>IF(LEN('XCSM Dump'!D175)=4,'XCSM Dump'!D175,REPT("0",3-LEN('XCSM Dump'!D175))&amp;'XCSM Dump'!D175)</f>
        <v>100</v>
      </c>
      <c r="D176" s="1" t="str">
        <f>'XCSM Dump'!E175</f>
        <v>5A03</v>
      </c>
      <c r="E176" t="str">
        <f>'XCSM Dump'!F175</f>
        <v>The College Experience</v>
      </c>
      <c r="F176" s="75">
        <f>'XCSM Dump'!W175</f>
        <v>2</v>
      </c>
      <c r="G176" s="49" t="str">
        <f>'XCSM Dump'!I175</f>
        <v>01/12/2026</v>
      </c>
      <c r="H176" s="49" t="str">
        <f>'XCSM Dump'!J175</f>
        <v>03/06/2026</v>
      </c>
      <c r="I176" s="49">
        <f>'XCSM Dump'!BX175</f>
        <v>46036.24</v>
      </c>
      <c r="J176" s="49">
        <f>'XCSM Dump'!BY175</f>
        <v>46039.48</v>
      </c>
      <c r="K176" s="49">
        <f>'XCSM Dump'!BZ175</f>
        <v>46078.52</v>
      </c>
      <c r="L176" s="76">
        <f>'XCSM Dump'!AT175</f>
        <v>320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320</v>
      </c>
      <c r="V176" s="11"/>
    </row>
    <row r="177" spans="1:22" x14ac:dyDescent="0.3">
      <c r="A177" t="str">
        <f t="shared" si="5"/>
        <v>CSD1005A04</v>
      </c>
      <c r="B177" s="1" t="str">
        <f>'XCSM Dump'!C176</f>
        <v>CSD</v>
      </c>
      <c r="C177" s="1" t="str">
        <f>IF(LEN('XCSM Dump'!D176)=4,'XCSM Dump'!D176,REPT("0",3-LEN('XCSM Dump'!D176))&amp;'XCSM Dump'!D176)</f>
        <v>100</v>
      </c>
      <c r="D177" s="1" t="str">
        <f>'XCSM Dump'!E176</f>
        <v>5A04</v>
      </c>
      <c r="E177" t="str">
        <f>'XCSM Dump'!F176</f>
        <v>The College Experience</v>
      </c>
      <c r="F177" s="75">
        <f>'XCSM Dump'!W176</f>
        <v>2</v>
      </c>
      <c r="G177" s="49" t="str">
        <f>'XCSM Dump'!I176</f>
        <v>01/12/2026</v>
      </c>
      <c r="H177" s="49" t="str">
        <f>'XCSM Dump'!J176</f>
        <v>03/06/2026</v>
      </c>
      <c r="I177" s="49">
        <f>'XCSM Dump'!BX176</f>
        <v>46036.24</v>
      </c>
      <c r="J177" s="49">
        <f>'XCSM Dump'!BY176</f>
        <v>46039.48</v>
      </c>
      <c r="K177" s="49">
        <f>'XCSM Dump'!BZ176</f>
        <v>46078.52</v>
      </c>
      <c r="L177" s="76">
        <f>'XCSM Dump'!AT176</f>
        <v>320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320</v>
      </c>
      <c r="V177" s="11"/>
    </row>
    <row r="178" spans="1:22" x14ac:dyDescent="0.3">
      <c r="A178" t="str">
        <f t="shared" si="5"/>
        <v>CSD1005A05</v>
      </c>
      <c r="B178" s="1" t="str">
        <f>'XCSM Dump'!C177</f>
        <v>CSD</v>
      </c>
      <c r="C178" s="1" t="str">
        <f>IF(LEN('XCSM Dump'!D177)=4,'XCSM Dump'!D177,REPT("0",3-LEN('XCSM Dump'!D177))&amp;'XCSM Dump'!D177)</f>
        <v>100</v>
      </c>
      <c r="D178" s="1" t="str">
        <f>'XCSM Dump'!E177</f>
        <v>5A05</v>
      </c>
      <c r="E178" t="str">
        <f>'XCSM Dump'!F177</f>
        <v>The College Experience</v>
      </c>
      <c r="F178" s="75">
        <f>'XCSM Dump'!W177</f>
        <v>2</v>
      </c>
      <c r="G178" s="49" t="str">
        <f>'XCSM Dump'!I177</f>
        <v>01/12/2026</v>
      </c>
      <c r="H178" s="49" t="str">
        <f>'XCSM Dump'!J177</f>
        <v>03/06/2026</v>
      </c>
      <c r="I178" s="49">
        <f>'XCSM Dump'!BX177</f>
        <v>46036.24</v>
      </c>
      <c r="J178" s="49">
        <f>'XCSM Dump'!BY177</f>
        <v>46039.48</v>
      </c>
      <c r="K178" s="49">
        <f>'XCSM Dump'!BZ177</f>
        <v>46078.52</v>
      </c>
      <c r="L178" s="76">
        <f>'XCSM Dump'!AT177</f>
        <v>320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320</v>
      </c>
      <c r="V178" s="11"/>
    </row>
    <row r="179" spans="1:22" x14ac:dyDescent="0.3">
      <c r="A179" t="str">
        <f t="shared" si="5"/>
        <v>CSD1005A06</v>
      </c>
      <c r="B179" s="1" t="str">
        <f>'XCSM Dump'!C178</f>
        <v>CSD</v>
      </c>
      <c r="C179" s="1" t="str">
        <f>IF(LEN('XCSM Dump'!D178)=4,'XCSM Dump'!D178,REPT("0",3-LEN('XCSM Dump'!D178))&amp;'XCSM Dump'!D178)</f>
        <v>100</v>
      </c>
      <c r="D179" s="1" t="str">
        <f>'XCSM Dump'!E178</f>
        <v>5A06</v>
      </c>
      <c r="E179" t="str">
        <f>'XCSM Dump'!F178</f>
        <v>The College Experience</v>
      </c>
      <c r="F179" s="75">
        <f>'XCSM Dump'!W178</f>
        <v>2</v>
      </c>
      <c r="G179" s="49" t="str">
        <f>'XCSM Dump'!I178</f>
        <v>01/12/2026</v>
      </c>
      <c r="H179" s="49" t="str">
        <f>'XCSM Dump'!J178</f>
        <v>03/06/2026</v>
      </c>
      <c r="I179" s="49">
        <f>'XCSM Dump'!BX178</f>
        <v>46036.24</v>
      </c>
      <c r="J179" s="49">
        <f>'XCSM Dump'!BY178</f>
        <v>46039.48</v>
      </c>
      <c r="K179" s="49">
        <f>'XCSM Dump'!BZ178</f>
        <v>46078.52</v>
      </c>
      <c r="L179" s="76">
        <f>'XCSM Dump'!AT178</f>
        <v>320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320</v>
      </c>
      <c r="V179" s="11"/>
    </row>
    <row r="180" spans="1:22" x14ac:dyDescent="0.3">
      <c r="A180" t="str">
        <f t="shared" si="5"/>
        <v>CSD1005B01</v>
      </c>
      <c r="B180" s="1" t="str">
        <f>'XCSM Dump'!C179</f>
        <v>CSD</v>
      </c>
      <c r="C180" s="1" t="str">
        <f>IF(LEN('XCSM Dump'!D179)=4,'XCSM Dump'!D179,REPT("0",3-LEN('XCSM Dump'!D179))&amp;'XCSM Dump'!D179)</f>
        <v>100</v>
      </c>
      <c r="D180" s="1" t="str">
        <f>'XCSM Dump'!E179</f>
        <v>5B01</v>
      </c>
      <c r="E180" t="str">
        <f>'XCSM Dump'!F179</f>
        <v>The College Experience</v>
      </c>
      <c r="F180" s="75">
        <f>'XCSM Dump'!W179</f>
        <v>2</v>
      </c>
      <c r="G180" s="49" t="str">
        <f>'XCSM Dump'!I179</f>
        <v>03/16/2026</v>
      </c>
      <c r="H180" s="49" t="str">
        <f>'XCSM Dump'!J179</f>
        <v>05/15/2026</v>
      </c>
      <c r="I180" s="49">
        <f>'XCSM Dump'!BX179</f>
        <v>46099.66</v>
      </c>
      <c r="J180" s="49">
        <f>'XCSM Dump'!BY179</f>
        <v>46103.32</v>
      </c>
      <c r="K180" s="49">
        <f>'XCSM Dump'!BZ179</f>
        <v>46147.4</v>
      </c>
      <c r="L180" s="76">
        <f>'XCSM Dump'!AT179</f>
        <v>320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320</v>
      </c>
      <c r="V180" s="11"/>
    </row>
    <row r="181" spans="1:22" x14ac:dyDescent="0.3">
      <c r="A181" t="str">
        <f t="shared" si="5"/>
        <v>CSD1005B02</v>
      </c>
      <c r="B181" s="1" t="str">
        <f>'XCSM Dump'!C180</f>
        <v>CSD</v>
      </c>
      <c r="C181" s="1" t="str">
        <f>IF(LEN('XCSM Dump'!D180)=4,'XCSM Dump'!D180,REPT("0",3-LEN('XCSM Dump'!D180))&amp;'XCSM Dump'!D180)</f>
        <v>100</v>
      </c>
      <c r="D181" s="1" t="str">
        <f>'XCSM Dump'!E180</f>
        <v>5B02</v>
      </c>
      <c r="E181" t="str">
        <f>'XCSM Dump'!F180</f>
        <v>The College Experience</v>
      </c>
      <c r="F181" s="75">
        <f>'XCSM Dump'!W180</f>
        <v>2</v>
      </c>
      <c r="G181" s="49" t="str">
        <f>'XCSM Dump'!I180</f>
        <v>03/16/2026</v>
      </c>
      <c r="H181" s="49" t="str">
        <f>'XCSM Dump'!J180</f>
        <v>05/15/2026</v>
      </c>
      <c r="I181" s="49">
        <f>'XCSM Dump'!BX180</f>
        <v>46099.66</v>
      </c>
      <c r="J181" s="49">
        <f>'XCSM Dump'!BY180</f>
        <v>46103.32</v>
      </c>
      <c r="K181" s="49">
        <f>'XCSM Dump'!BZ180</f>
        <v>46147.4</v>
      </c>
      <c r="L181" s="76">
        <f>'XCSM Dump'!AT180</f>
        <v>320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320</v>
      </c>
      <c r="V181" s="11"/>
    </row>
    <row r="182" spans="1:22" x14ac:dyDescent="0.3">
      <c r="A182" t="str">
        <f t="shared" si="5"/>
        <v>CSD1015A04</v>
      </c>
      <c r="B182" s="1" t="str">
        <f>'XCSM Dump'!C181</f>
        <v>CSD</v>
      </c>
      <c r="C182" s="1" t="str">
        <f>IF(LEN('XCSM Dump'!D181)=4,'XCSM Dump'!D181,REPT("0",3-LEN('XCSM Dump'!D181))&amp;'XCSM Dump'!D181)</f>
        <v>101</v>
      </c>
      <c r="D182" s="1" t="str">
        <f>'XCSM Dump'!E181</f>
        <v>5A04</v>
      </c>
      <c r="E182" t="str">
        <f>'XCSM Dump'!F181</f>
        <v>Career Planning</v>
      </c>
      <c r="F182" s="75">
        <f>'XCSM Dump'!W181</f>
        <v>2</v>
      </c>
      <c r="G182" s="49" t="str">
        <f>'XCSM Dump'!I181</f>
        <v>01/12/2026</v>
      </c>
      <c r="H182" s="49" t="str">
        <f>'XCSM Dump'!J181</f>
        <v>03/06/2026</v>
      </c>
      <c r="I182" s="49">
        <f>'XCSM Dump'!BX181</f>
        <v>46036.24</v>
      </c>
      <c r="J182" s="49">
        <f>'XCSM Dump'!BY181</f>
        <v>46039.48</v>
      </c>
      <c r="K182" s="49">
        <f>'XCSM Dump'!BZ181</f>
        <v>46078.52</v>
      </c>
      <c r="L182" s="76">
        <f>'XCSM Dump'!AT181</f>
        <v>320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320</v>
      </c>
      <c r="V182" s="11"/>
    </row>
    <row r="183" spans="1:22" x14ac:dyDescent="0.3">
      <c r="A183" t="str">
        <f t="shared" si="5"/>
        <v>CSD1015B01</v>
      </c>
      <c r="B183" s="1" t="str">
        <f>'XCSM Dump'!C182</f>
        <v>CSD</v>
      </c>
      <c r="C183" s="1" t="str">
        <f>IF(LEN('XCSM Dump'!D182)=4,'XCSM Dump'!D182,REPT("0",3-LEN('XCSM Dump'!D182))&amp;'XCSM Dump'!D182)</f>
        <v>101</v>
      </c>
      <c r="D183" s="1" t="str">
        <f>'XCSM Dump'!E182</f>
        <v>5B01</v>
      </c>
      <c r="E183" t="str">
        <f>'XCSM Dump'!F182</f>
        <v>Career Planning</v>
      </c>
      <c r="F183" s="75">
        <f>'XCSM Dump'!W182</f>
        <v>2</v>
      </c>
      <c r="G183" s="49" t="str">
        <f>'XCSM Dump'!I182</f>
        <v>03/16/2026</v>
      </c>
      <c r="H183" s="49" t="str">
        <f>'XCSM Dump'!J182</f>
        <v>05/15/2026</v>
      </c>
      <c r="I183" s="49">
        <f>'XCSM Dump'!BX182</f>
        <v>46099.66</v>
      </c>
      <c r="J183" s="49">
        <f>'XCSM Dump'!BY182</f>
        <v>46103.32</v>
      </c>
      <c r="K183" s="49">
        <f>'XCSM Dump'!BZ182</f>
        <v>46147.4</v>
      </c>
      <c r="L183" s="76">
        <f>'XCSM Dump'!AT182</f>
        <v>320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320</v>
      </c>
      <c r="V183" s="11"/>
    </row>
    <row r="184" spans="1:22" x14ac:dyDescent="0.3">
      <c r="A184" t="str">
        <f t="shared" si="5"/>
        <v>DPT1015001</v>
      </c>
      <c r="B184" s="1" t="str">
        <f>'XCSM Dump'!C183</f>
        <v>DPT</v>
      </c>
      <c r="C184" s="1" t="str">
        <f>IF(LEN('XCSM Dump'!D183)=4,'XCSM Dump'!D183,REPT("0",3-LEN('XCSM Dump'!D183))&amp;'XCSM Dump'!D183)</f>
        <v>101</v>
      </c>
      <c r="D184" s="1" t="str">
        <f>'XCSM Dump'!E183</f>
        <v>5001</v>
      </c>
      <c r="E184" t="str">
        <f>'XCSM Dump'!F183</f>
        <v>Diesel Power Technology Career</v>
      </c>
      <c r="F184" s="75">
        <f>'XCSM Dump'!W183</f>
        <v>1</v>
      </c>
      <c r="G184" s="49" t="str">
        <f>'XCSM Dump'!I183</f>
        <v>01/13/2026</v>
      </c>
      <c r="H184" s="49" t="str">
        <f>'XCSM Dump'!J183</f>
        <v>04/10/2026</v>
      </c>
      <c r="I184" s="49">
        <f>'XCSM Dump'!BX183</f>
        <v>46039.28</v>
      </c>
      <c r="J184" s="49">
        <f>'XCSM Dump'!BY183</f>
        <v>46044.56</v>
      </c>
      <c r="K184" s="49">
        <f>'XCSM Dump'!BZ183</f>
        <v>46108.08</v>
      </c>
      <c r="L184" s="76">
        <f>'XCSM Dump'!AT183</f>
        <v>160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80</v>
      </c>
      <c r="U184" s="11">
        <f t="shared" si="6"/>
        <v>240</v>
      </c>
      <c r="V184" s="11"/>
    </row>
    <row r="185" spans="1:22" x14ac:dyDescent="0.3">
      <c r="A185" t="str">
        <f t="shared" si="5"/>
        <v>DPT1735L01</v>
      </c>
      <c r="B185" s="1" t="str">
        <f>'XCSM Dump'!C184</f>
        <v>DPT</v>
      </c>
      <c r="C185" s="1" t="str">
        <f>IF(LEN('XCSM Dump'!D184)=4,'XCSM Dump'!D184,REPT("0",3-LEN('XCSM Dump'!D184))&amp;'XCSM Dump'!D184)</f>
        <v>173</v>
      </c>
      <c r="D185" s="1" t="str">
        <f>'XCSM Dump'!E184</f>
        <v>5L01</v>
      </c>
      <c r="E185" t="str">
        <f>'XCSM Dump'!F184</f>
        <v>Mobile Systems Electronics I</v>
      </c>
      <c r="F185" s="75">
        <f>'XCSM Dump'!W184</f>
        <v>3</v>
      </c>
      <c r="G185" s="49" t="str">
        <f>'XCSM Dump'!I184</f>
        <v>01/12/2026</v>
      </c>
      <c r="H185" s="49" t="str">
        <f>'XCSM Dump'!J184</f>
        <v>04/10/2026</v>
      </c>
      <c r="I185" s="49">
        <f>'XCSM Dump'!BX184</f>
        <v>46038.34</v>
      </c>
      <c r="J185" s="49">
        <f>'XCSM Dump'!BY184</f>
        <v>46043.68</v>
      </c>
      <c r="K185" s="49">
        <f>'XCSM Dump'!BZ184</f>
        <v>46107.92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240</v>
      </c>
      <c r="U185" s="11">
        <f t="shared" si="6"/>
        <v>720</v>
      </c>
      <c r="V185" s="11"/>
    </row>
    <row r="186" spans="1:22" x14ac:dyDescent="0.3">
      <c r="A186" t="str">
        <f t="shared" si="5"/>
        <v>DPT1735L02</v>
      </c>
      <c r="B186" s="1" t="str">
        <f>'XCSM Dump'!C185</f>
        <v>DPT</v>
      </c>
      <c r="C186" s="1" t="str">
        <f>IF(LEN('XCSM Dump'!D185)=4,'XCSM Dump'!D185,REPT("0",3-LEN('XCSM Dump'!D185))&amp;'XCSM Dump'!D185)</f>
        <v>173</v>
      </c>
      <c r="D186" s="1" t="str">
        <f>'XCSM Dump'!E185</f>
        <v>5L02</v>
      </c>
      <c r="E186" t="str">
        <f>'XCSM Dump'!F185</f>
        <v>Mobile Systems Electronics I</v>
      </c>
      <c r="F186" s="75">
        <f>'XCSM Dump'!W185</f>
        <v>3</v>
      </c>
      <c r="G186" s="49" t="str">
        <f>'XCSM Dump'!I185</f>
        <v>01/12/2026</v>
      </c>
      <c r="H186" s="49" t="str">
        <f>'XCSM Dump'!J185</f>
        <v>04/10/2026</v>
      </c>
      <c r="I186" s="49">
        <f>'XCSM Dump'!BX185</f>
        <v>46038.34</v>
      </c>
      <c r="J186" s="49">
        <f>'XCSM Dump'!BY185</f>
        <v>46043.68</v>
      </c>
      <c r="K186" s="49">
        <f>'XCSM Dump'!BZ185</f>
        <v>46107.92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240</v>
      </c>
      <c r="U186" s="11">
        <f t="shared" si="6"/>
        <v>720</v>
      </c>
      <c r="V186" s="11"/>
    </row>
    <row r="187" spans="1:22" hidden="1" x14ac:dyDescent="0.3">
      <c r="A187" t="str">
        <f t="shared" si="5"/>
        <v>DPT1775090</v>
      </c>
      <c r="B187" s="1" t="str">
        <f>'XCSM Dump'!C186</f>
        <v>DPT</v>
      </c>
      <c r="C187" s="1" t="str">
        <f>IF(LEN('XCSM Dump'!D186)=4,'XCSM Dump'!D186,REPT("0",3-LEN('XCSM Dump'!D186))&amp;'XCSM Dump'!D186)</f>
        <v>177</v>
      </c>
      <c r="D187" s="1" t="str">
        <f>'XCSM Dump'!E186</f>
        <v>5090</v>
      </c>
      <c r="E187" t="str">
        <f>'XCSM Dump'!F186</f>
        <v>Introduction to Diesels</v>
      </c>
      <c r="F187" s="75">
        <f>'XCSM Dump'!W186</f>
        <v>3</v>
      </c>
      <c r="G187" s="49" t="str">
        <f>'XCSM Dump'!I186</f>
        <v>01/05/2026</v>
      </c>
      <c r="H187" s="49" t="str">
        <f>'XCSM Dump'!J186</f>
        <v>05/22/2026</v>
      </c>
      <c r="I187" s="49">
        <f>'XCSM Dump'!BX186</f>
        <v>46034.28</v>
      </c>
      <c r="J187" s="49">
        <f>'XCSM Dump'!BY186</f>
        <v>46042.559999999998</v>
      </c>
      <c r="K187" s="49">
        <f>'XCSM Dump'!BZ186</f>
        <v>46142.080000000002</v>
      </c>
      <c r="L187" s="76" t="e">
        <f>'XCSM Dump'!AT186</f>
        <v>#N/A</v>
      </c>
      <c r="M187" s="76" t="e">
        <f>'XCSM Dump'!AU186</f>
        <v>#N/A</v>
      </c>
      <c r="N187" s="76" t="e">
        <f>'XCSM Dump'!AV186</f>
        <v>#N/A</v>
      </c>
      <c r="O187" s="76" t="e">
        <f>'XCSM Dump'!AW186</f>
        <v>#N/A</v>
      </c>
      <c r="P187" s="76" t="e">
        <f>'XCSM Dump'!AX186</f>
        <v>#N/A</v>
      </c>
      <c r="Q187" s="76">
        <f>'XCSM Dump'!AY186</f>
        <v>0</v>
      </c>
      <c r="R187" s="76" t="e">
        <f>'XCSM Dump'!AZ186</f>
        <v>#N/A</v>
      </c>
      <c r="S187" s="76">
        <f>+'XCSM Dump'!U186</f>
        <v>0</v>
      </c>
      <c r="T187" s="76">
        <f>+'XCSM Dump'!BB186+'XCSM Dump'!BA186</f>
        <v>0</v>
      </c>
      <c r="U187" s="11" t="e">
        <f t="shared" si="6"/>
        <v>#N/A</v>
      </c>
      <c r="V187" s="11"/>
    </row>
    <row r="188" spans="1:22" x14ac:dyDescent="0.3">
      <c r="A188" t="str">
        <f t="shared" si="5"/>
        <v>DPT1785001</v>
      </c>
      <c r="B188" s="1" t="str">
        <f>'XCSM Dump'!C187</f>
        <v>DPT</v>
      </c>
      <c r="C188" s="1" t="str">
        <f>IF(LEN('XCSM Dump'!D187)=4,'XCSM Dump'!D187,REPT("0",3-LEN('XCSM Dump'!D187))&amp;'XCSM Dump'!D187)</f>
        <v>178</v>
      </c>
      <c r="D188" s="1" t="str">
        <f>'XCSM Dump'!E187</f>
        <v>5001</v>
      </c>
      <c r="E188" t="str">
        <f>'XCSM Dump'!F187</f>
        <v>Basic Hydraulics</v>
      </c>
      <c r="F188" s="75">
        <f>'XCSM Dump'!W187</f>
        <v>4</v>
      </c>
      <c r="G188" s="49" t="str">
        <f>'XCSM Dump'!I187</f>
        <v>01/12/2026</v>
      </c>
      <c r="H188" s="49" t="str">
        <f>'XCSM Dump'!J187</f>
        <v>04/10/2026</v>
      </c>
      <c r="I188" s="49">
        <f>'XCSM Dump'!BX187</f>
        <v>46038.34</v>
      </c>
      <c r="J188" s="49">
        <f>'XCSM Dump'!BY187</f>
        <v>46043.68</v>
      </c>
      <c r="K188" s="49">
        <f>'XCSM Dump'!BZ187</f>
        <v>46107.92</v>
      </c>
      <c r="L188" s="76">
        <f>'XCSM Dump'!AT187</f>
        <v>640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320</v>
      </c>
      <c r="U188" s="11">
        <f t="shared" si="6"/>
        <v>960</v>
      </c>
      <c r="V188" s="11"/>
    </row>
    <row r="189" spans="1:22" x14ac:dyDescent="0.3">
      <c r="A189" t="str">
        <f t="shared" si="5"/>
        <v>DPT1975001</v>
      </c>
      <c r="B189" s="1" t="str">
        <f>'XCSM Dump'!C188</f>
        <v>DPT</v>
      </c>
      <c r="C189" s="1" t="str">
        <f>IF(LEN('XCSM Dump'!D188)=4,'XCSM Dump'!D188,REPT("0",3-LEN('XCSM Dump'!D188))&amp;'XCSM Dump'!D188)</f>
        <v>197</v>
      </c>
      <c r="D189" s="1" t="str">
        <f>'XCSM Dump'!E188</f>
        <v>5001</v>
      </c>
      <c r="E189" t="str">
        <f>'XCSM Dump'!F188</f>
        <v>Diesel Power Tech Intern</v>
      </c>
      <c r="F189" s="75">
        <f>'XCSM Dump'!W188</f>
        <v>3</v>
      </c>
      <c r="G189" s="49" t="str">
        <f>'XCSM Dump'!I188</f>
        <v>01/12/2026</v>
      </c>
      <c r="H189" s="49" t="str">
        <f>'XCSM Dump'!J188</f>
        <v>04/10/2026</v>
      </c>
      <c r="I189" s="49">
        <f>'XCSM Dump'!BX188</f>
        <v>46038.34</v>
      </c>
      <c r="J189" s="49">
        <f>'XCSM Dump'!BY188</f>
        <v>46043.68</v>
      </c>
      <c r="K189" s="49">
        <f>'XCSM Dump'!BZ188</f>
        <v>46107.92</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240</v>
      </c>
      <c r="U189" s="11">
        <f t="shared" si="6"/>
        <v>720</v>
      </c>
      <c r="V189" s="11"/>
    </row>
    <row r="190" spans="1:22" x14ac:dyDescent="0.3">
      <c r="A190" t="str">
        <f t="shared" si="5"/>
        <v>DPT1975B01</v>
      </c>
      <c r="B190" s="1" t="str">
        <f>'XCSM Dump'!C189</f>
        <v>DPT</v>
      </c>
      <c r="C190" s="1" t="str">
        <f>IF(LEN('XCSM Dump'!D189)=4,'XCSM Dump'!D189,REPT("0",3-LEN('XCSM Dump'!D189))&amp;'XCSM Dump'!D189)</f>
        <v>197</v>
      </c>
      <c r="D190" s="1" t="str">
        <f>'XCSM Dump'!E189</f>
        <v>5B01</v>
      </c>
      <c r="E190" t="str">
        <f>'XCSM Dump'!F189</f>
        <v>Diesel Power Tech Intern</v>
      </c>
      <c r="F190" s="75">
        <f>'XCSM Dump'!W189</f>
        <v>3</v>
      </c>
      <c r="G190" s="49" t="str">
        <f>'XCSM Dump'!I189</f>
        <v>03/16/2026</v>
      </c>
      <c r="H190" s="49" t="str">
        <f>'XCSM Dump'!J189</f>
        <v>05/15/2026</v>
      </c>
      <c r="I190" s="49">
        <f>'XCSM Dump'!BX189</f>
        <v>46099.66</v>
      </c>
      <c r="J190" s="49">
        <f>'XCSM Dump'!BY189</f>
        <v>46103.32</v>
      </c>
      <c r="K190" s="49">
        <f>'XCSM Dump'!BZ189</f>
        <v>46147.4</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240</v>
      </c>
      <c r="U190" s="11">
        <f t="shared" si="6"/>
        <v>720</v>
      </c>
      <c r="V190" s="11"/>
    </row>
    <row r="191" spans="1:22" x14ac:dyDescent="0.3">
      <c r="A191" t="str">
        <f t="shared" si="5"/>
        <v>DPT1995001</v>
      </c>
      <c r="B191" s="1" t="str">
        <f>'XCSM Dump'!C190</f>
        <v>DPT</v>
      </c>
      <c r="C191" s="1" t="str">
        <f>IF(LEN('XCSM Dump'!D190)=4,'XCSM Dump'!D190,REPT("0",3-LEN('XCSM Dump'!D190))&amp;'XCSM Dump'!D190)</f>
        <v>199</v>
      </c>
      <c r="D191" s="1" t="str">
        <f>'XCSM Dump'!E190</f>
        <v>5001</v>
      </c>
      <c r="E191" t="str">
        <f>'XCSM Dump'!F190</f>
        <v>Small Engine Maint &amp; Repair</v>
      </c>
      <c r="F191" s="75">
        <f>'XCSM Dump'!W190</f>
        <v>3</v>
      </c>
      <c r="G191" s="49" t="str">
        <f>'XCSM Dump'!I190</f>
        <v>01/12/2026</v>
      </c>
      <c r="H191" s="49" t="str">
        <f>'XCSM Dump'!J190</f>
        <v>04/10/2026</v>
      </c>
      <c r="I191" s="49">
        <f>'XCSM Dump'!BX190</f>
        <v>46038.34</v>
      </c>
      <c r="J191" s="49">
        <f>'XCSM Dump'!BY190</f>
        <v>46043.68</v>
      </c>
      <c r="K191" s="49">
        <f>'XCSM Dump'!BZ190</f>
        <v>46107.92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240</v>
      </c>
      <c r="U191" s="11">
        <f t="shared" si="6"/>
        <v>720</v>
      </c>
      <c r="V191" s="11"/>
    </row>
    <row r="192" spans="1:22" hidden="1" x14ac:dyDescent="0.3">
      <c r="A192" t="str">
        <f t="shared" si="5"/>
        <v>DPT1995090</v>
      </c>
      <c r="B192" s="1" t="str">
        <f>'XCSM Dump'!C191</f>
        <v>DPT</v>
      </c>
      <c r="C192" s="1" t="str">
        <f>IF(LEN('XCSM Dump'!D191)=4,'XCSM Dump'!D191,REPT("0",3-LEN('XCSM Dump'!D191))&amp;'XCSM Dump'!D191)</f>
        <v>199</v>
      </c>
      <c r="D192" s="1" t="str">
        <f>'XCSM Dump'!E191</f>
        <v>5090</v>
      </c>
      <c r="E192" t="str">
        <f>'XCSM Dump'!F191</f>
        <v>Small Engine Maint &amp; Repair</v>
      </c>
      <c r="F192" s="75">
        <f>'XCSM Dump'!W191</f>
        <v>3</v>
      </c>
      <c r="G192" s="49" t="str">
        <f>'XCSM Dump'!I191</f>
        <v>01/05/2026</v>
      </c>
      <c r="H192" s="49" t="str">
        <f>'XCSM Dump'!J191</f>
        <v>05/22/2026</v>
      </c>
      <c r="I192" s="49">
        <f>'XCSM Dump'!BX191</f>
        <v>46034.28</v>
      </c>
      <c r="J192" s="49">
        <f>'XCSM Dump'!BY191</f>
        <v>46042.559999999998</v>
      </c>
      <c r="K192" s="49">
        <f>'XCSM Dump'!BZ191</f>
        <v>46142.080000000002</v>
      </c>
      <c r="L192" s="76" t="e">
        <f>'XCSM Dump'!AT191</f>
        <v>#N/A</v>
      </c>
      <c r="M192" s="76" t="e">
        <f>'XCSM Dump'!AU191</f>
        <v>#N/A</v>
      </c>
      <c r="N192" s="76" t="e">
        <f>'XCSM Dump'!AV191</f>
        <v>#N/A</v>
      </c>
      <c r="O192" s="76" t="e">
        <f>'XCSM Dump'!AW191</f>
        <v>#N/A</v>
      </c>
      <c r="P192" s="76" t="e">
        <f>'XCSM Dump'!AX191</f>
        <v>#N/A</v>
      </c>
      <c r="Q192" s="76">
        <f>'XCSM Dump'!AY191</f>
        <v>0</v>
      </c>
      <c r="R192" s="76" t="e">
        <f>'XCSM Dump'!AZ191</f>
        <v>#N/A</v>
      </c>
      <c r="S192" s="76">
        <f>+'XCSM Dump'!U191</f>
        <v>0</v>
      </c>
      <c r="T192" s="76">
        <f>+'XCSM Dump'!BB191+'XCSM Dump'!BA191</f>
        <v>0</v>
      </c>
      <c r="U192" s="11" t="e">
        <f t="shared" si="6"/>
        <v>#N/A</v>
      </c>
      <c r="V192" s="11"/>
    </row>
    <row r="193" spans="1:22" x14ac:dyDescent="0.3">
      <c r="A193" t="str">
        <f t="shared" si="5"/>
        <v>DPT2725L01</v>
      </c>
      <c r="B193" s="1" t="str">
        <f>'XCSM Dump'!C192</f>
        <v>DPT</v>
      </c>
      <c r="C193" s="1" t="str">
        <f>IF(LEN('XCSM Dump'!D192)=4,'XCSM Dump'!D192,REPT("0",3-LEN('XCSM Dump'!D192))&amp;'XCSM Dump'!D192)</f>
        <v>272</v>
      </c>
      <c r="D193" s="1" t="str">
        <f>'XCSM Dump'!E192</f>
        <v>5L01</v>
      </c>
      <c r="E193" t="str">
        <f>'XCSM Dump'!F192</f>
        <v>Advanced Engine Overhaul</v>
      </c>
      <c r="F193" s="75">
        <f>'XCSM Dump'!W192</f>
        <v>4</v>
      </c>
      <c r="G193" s="49" t="str">
        <f>'XCSM Dump'!I192</f>
        <v>01/13/2026</v>
      </c>
      <c r="H193" s="49" t="str">
        <f>'XCSM Dump'!J192</f>
        <v>04/10/2026</v>
      </c>
      <c r="I193" s="49">
        <f>'XCSM Dump'!BX192</f>
        <v>46039.28</v>
      </c>
      <c r="J193" s="49">
        <f>'XCSM Dump'!BY192</f>
        <v>46044.56</v>
      </c>
      <c r="K193" s="49">
        <f>'XCSM Dump'!BZ192</f>
        <v>46108.08</v>
      </c>
      <c r="L193" s="76">
        <f>'XCSM Dump'!AT192</f>
        <v>640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320</v>
      </c>
      <c r="U193" s="11">
        <f t="shared" si="6"/>
        <v>960</v>
      </c>
      <c r="V193" s="11"/>
    </row>
    <row r="194" spans="1:22" x14ac:dyDescent="0.3">
      <c r="A194" t="str">
        <f t="shared" si="5"/>
        <v>DPT2725L02</v>
      </c>
      <c r="B194" s="1" t="str">
        <f>'XCSM Dump'!C193</f>
        <v>DPT</v>
      </c>
      <c r="C194" s="1" t="str">
        <f>IF(LEN('XCSM Dump'!D193)=4,'XCSM Dump'!D193,REPT("0",3-LEN('XCSM Dump'!D193))&amp;'XCSM Dump'!D193)</f>
        <v>272</v>
      </c>
      <c r="D194" s="1" t="str">
        <f>'XCSM Dump'!E193</f>
        <v>5L02</v>
      </c>
      <c r="E194" t="str">
        <f>'XCSM Dump'!F193</f>
        <v>Advanced Engine Overhaul</v>
      </c>
      <c r="F194" s="75">
        <f>'XCSM Dump'!W193</f>
        <v>4</v>
      </c>
      <c r="G194" s="49" t="str">
        <f>'XCSM Dump'!I193</f>
        <v>01/12/2026</v>
      </c>
      <c r="H194" s="49" t="str">
        <f>'XCSM Dump'!J193</f>
        <v>04/10/2026</v>
      </c>
      <c r="I194" s="49">
        <f>'XCSM Dump'!BX193</f>
        <v>46038.34</v>
      </c>
      <c r="J194" s="49">
        <f>'XCSM Dump'!BY193</f>
        <v>46043.68</v>
      </c>
      <c r="K194" s="49">
        <f>'XCSM Dump'!BZ193</f>
        <v>46107.92</v>
      </c>
      <c r="L194" s="76">
        <f>'XCSM Dump'!AT193</f>
        <v>640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320</v>
      </c>
      <c r="U194" s="11">
        <f t="shared" si="6"/>
        <v>960</v>
      </c>
      <c r="V194" s="11"/>
    </row>
    <row r="195" spans="1:22" x14ac:dyDescent="0.3">
      <c r="A195" t="str">
        <f t="shared" si="5"/>
        <v>DPT2735L01</v>
      </c>
      <c r="B195" s="1" t="str">
        <f>'XCSM Dump'!C194</f>
        <v>DPT</v>
      </c>
      <c r="C195" s="1" t="str">
        <f>IF(LEN('XCSM Dump'!D194)=4,'XCSM Dump'!D194,REPT("0",3-LEN('XCSM Dump'!D194))&amp;'XCSM Dump'!D194)</f>
        <v>273</v>
      </c>
      <c r="D195" s="1" t="str">
        <f>'XCSM Dump'!E194</f>
        <v>5L01</v>
      </c>
      <c r="E195" t="str">
        <f>'XCSM Dump'!F194</f>
        <v>Mobile Systems Electronics II</v>
      </c>
      <c r="F195" s="75">
        <f>'XCSM Dump'!W194</f>
        <v>3</v>
      </c>
      <c r="G195" s="49" t="str">
        <f>'XCSM Dump'!I194</f>
        <v>01/12/2026</v>
      </c>
      <c r="H195" s="49" t="str">
        <f>'XCSM Dump'!J194</f>
        <v>04/10/2026</v>
      </c>
      <c r="I195" s="49">
        <f>'XCSM Dump'!BX194</f>
        <v>46038.34</v>
      </c>
      <c r="J195" s="49">
        <f>'XCSM Dump'!BY194</f>
        <v>46043.68</v>
      </c>
      <c r="K195" s="49">
        <f>'XCSM Dump'!BZ194</f>
        <v>46107.92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240</v>
      </c>
      <c r="U195" s="11">
        <f t="shared" si="6"/>
        <v>720</v>
      </c>
      <c r="V195" s="11"/>
    </row>
    <row r="196" spans="1:22" x14ac:dyDescent="0.3">
      <c r="A196" t="str">
        <f t="shared" si="5"/>
        <v>DPT2735L02</v>
      </c>
      <c r="B196" s="1" t="str">
        <f>'XCSM Dump'!C195</f>
        <v>DPT</v>
      </c>
      <c r="C196" s="1" t="str">
        <f>IF(LEN('XCSM Dump'!D195)=4,'XCSM Dump'!D195,REPT("0",3-LEN('XCSM Dump'!D195))&amp;'XCSM Dump'!D195)</f>
        <v>273</v>
      </c>
      <c r="D196" s="1" t="str">
        <f>'XCSM Dump'!E195</f>
        <v>5L02</v>
      </c>
      <c r="E196" t="str">
        <f>'XCSM Dump'!F195</f>
        <v>Mobile Systems Electronics II</v>
      </c>
      <c r="F196" s="75">
        <f>'XCSM Dump'!W195</f>
        <v>3</v>
      </c>
      <c r="G196" s="49" t="str">
        <f>'XCSM Dump'!I195</f>
        <v>01/13/2026</v>
      </c>
      <c r="H196" s="49" t="str">
        <f>'XCSM Dump'!J195</f>
        <v>04/10/2026</v>
      </c>
      <c r="I196" s="49">
        <f>'XCSM Dump'!BX195</f>
        <v>46039.28</v>
      </c>
      <c r="J196" s="49">
        <f>'XCSM Dump'!BY195</f>
        <v>46044.56</v>
      </c>
      <c r="K196" s="49">
        <f>'XCSM Dump'!BZ195</f>
        <v>46108.08</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240</v>
      </c>
      <c r="U196" s="11">
        <f t="shared" si="6"/>
        <v>720</v>
      </c>
      <c r="V196" s="11"/>
    </row>
    <row r="197" spans="1:22" x14ac:dyDescent="0.3">
      <c r="A197" t="str">
        <f t="shared" si="5"/>
        <v>DPT2745L01</v>
      </c>
      <c r="B197" s="1" t="str">
        <f>'XCSM Dump'!C196</f>
        <v>DPT</v>
      </c>
      <c r="C197" s="1" t="str">
        <f>IF(LEN('XCSM Dump'!D196)=4,'XCSM Dump'!D196,REPT("0",3-LEN('XCSM Dump'!D196))&amp;'XCSM Dump'!D196)</f>
        <v>274</v>
      </c>
      <c r="D197" s="1" t="str">
        <f>'XCSM Dump'!E196</f>
        <v>5L01</v>
      </c>
      <c r="E197" t="str">
        <f>'XCSM Dump'!F196</f>
        <v>Vehicle Air Conditioning</v>
      </c>
      <c r="F197" s="75">
        <f>'XCSM Dump'!W196</f>
        <v>3</v>
      </c>
      <c r="G197" s="49" t="str">
        <f>'XCSM Dump'!I196</f>
        <v>01/13/2026</v>
      </c>
      <c r="H197" s="49" t="str">
        <f>'XCSM Dump'!J196</f>
        <v>04/10/2026</v>
      </c>
      <c r="I197" s="49">
        <f>'XCSM Dump'!BX196</f>
        <v>46039.28</v>
      </c>
      <c r="J197" s="49">
        <f>'XCSM Dump'!BY196</f>
        <v>46044.56</v>
      </c>
      <c r="K197" s="49">
        <f>'XCSM Dump'!BZ196</f>
        <v>46108.08</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240</v>
      </c>
      <c r="U197" s="11">
        <f t="shared" si="6"/>
        <v>720</v>
      </c>
      <c r="V197" s="11"/>
    </row>
    <row r="198" spans="1:22" x14ac:dyDescent="0.3">
      <c r="A198" t="str">
        <f t="shared" si="5"/>
        <v>DPT2745L02</v>
      </c>
      <c r="B198" s="1" t="str">
        <f>'XCSM Dump'!C197</f>
        <v>DPT</v>
      </c>
      <c r="C198" s="1" t="str">
        <f>IF(LEN('XCSM Dump'!D197)=4,'XCSM Dump'!D197,REPT("0",3-LEN('XCSM Dump'!D197))&amp;'XCSM Dump'!D197)</f>
        <v>274</v>
      </c>
      <c r="D198" s="1" t="str">
        <f>'XCSM Dump'!E197</f>
        <v>5L02</v>
      </c>
      <c r="E198" t="str">
        <f>'XCSM Dump'!F197</f>
        <v>Vehicle Air Conditioning</v>
      </c>
      <c r="F198" s="75">
        <f>'XCSM Dump'!W197</f>
        <v>3</v>
      </c>
      <c r="G198" s="49" t="str">
        <f>'XCSM Dump'!I197</f>
        <v>01/13/2026</v>
      </c>
      <c r="H198" s="49" t="str">
        <f>'XCSM Dump'!J197</f>
        <v>04/10/2026</v>
      </c>
      <c r="I198" s="49">
        <f>'XCSM Dump'!BX197</f>
        <v>46039.28</v>
      </c>
      <c r="J198" s="49">
        <f>'XCSM Dump'!BY197</f>
        <v>46044.56</v>
      </c>
      <c r="K198" s="49">
        <f>'XCSM Dump'!BZ197</f>
        <v>46108.08</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240</v>
      </c>
      <c r="U198" s="11">
        <f t="shared" si="6"/>
        <v>720</v>
      </c>
      <c r="V198" s="11"/>
    </row>
    <row r="199" spans="1:22" x14ac:dyDescent="0.3">
      <c r="A199" t="str">
        <f t="shared" si="5"/>
        <v>DPT2775001</v>
      </c>
      <c r="B199" s="1" t="str">
        <f>'XCSM Dump'!C198</f>
        <v>DPT</v>
      </c>
      <c r="C199" s="1" t="str">
        <f>IF(LEN('XCSM Dump'!D198)=4,'XCSM Dump'!D198,REPT("0",3-LEN('XCSM Dump'!D198))&amp;'XCSM Dump'!D198)</f>
        <v>277</v>
      </c>
      <c r="D199" s="1" t="str">
        <f>'XCSM Dump'!E198</f>
        <v>5001</v>
      </c>
      <c r="E199" t="str">
        <f>'XCSM Dump'!F198</f>
        <v>Combine Repair</v>
      </c>
      <c r="F199" s="75">
        <f>'XCSM Dump'!W198</f>
        <v>3</v>
      </c>
      <c r="G199" s="49" t="str">
        <f>'XCSM Dump'!I198</f>
        <v>01/12/2026</v>
      </c>
      <c r="H199" s="49" t="str">
        <f>'XCSM Dump'!J198</f>
        <v>04/10/2026</v>
      </c>
      <c r="I199" s="49">
        <f>'XCSM Dump'!BX198</f>
        <v>46038.34</v>
      </c>
      <c r="J199" s="49">
        <f>'XCSM Dump'!BY198</f>
        <v>46043.68</v>
      </c>
      <c r="K199" s="49">
        <f>'XCSM Dump'!BZ198</f>
        <v>46107.92</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240</v>
      </c>
      <c r="U199" s="11">
        <f t="shared" si="6"/>
        <v>720</v>
      </c>
      <c r="V199" s="11"/>
    </row>
    <row r="200" spans="1:22" x14ac:dyDescent="0.3">
      <c r="A200" t="str">
        <f t="shared" ref="A200:A263" si="7">B200&amp;C200&amp;D200</f>
        <v>DPT2915L01</v>
      </c>
      <c r="B200" s="1" t="str">
        <f>'XCSM Dump'!C199</f>
        <v>DPT</v>
      </c>
      <c r="C200" s="1" t="str">
        <f>IF(LEN('XCSM Dump'!D199)=4,'XCSM Dump'!D199,REPT("0",3-LEN('XCSM Dump'!D199))&amp;'XCSM Dump'!D199)</f>
        <v>291</v>
      </c>
      <c r="D200" s="1" t="str">
        <f>'XCSM Dump'!E199</f>
        <v>5L01</v>
      </c>
      <c r="E200" t="str">
        <f>'XCSM Dump'!F199</f>
        <v>Advanced Trans &amp; Hydraulics</v>
      </c>
      <c r="F200" s="75">
        <f>'XCSM Dump'!W199</f>
        <v>4</v>
      </c>
      <c r="G200" s="49" t="str">
        <f>'XCSM Dump'!I199</f>
        <v>01/12/2026</v>
      </c>
      <c r="H200" s="49" t="str">
        <f>'XCSM Dump'!J199</f>
        <v>04/10/2026</v>
      </c>
      <c r="I200" s="49">
        <f>'XCSM Dump'!BX199</f>
        <v>46038.34</v>
      </c>
      <c r="J200" s="49">
        <f>'XCSM Dump'!BY199</f>
        <v>46043.68</v>
      </c>
      <c r="K200" s="49">
        <f>'XCSM Dump'!BZ199</f>
        <v>46107.92</v>
      </c>
      <c r="L200" s="76">
        <f>'XCSM Dump'!AT199</f>
        <v>640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320</v>
      </c>
      <c r="U200" s="11">
        <f t="shared" ref="U200:U263" si="8">SUM(L200:T200)</f>
        <v>960</v>
      </c>
      <c r="V200" s="11"/>
    </row>
    <row r="201" spans="1:22" x14ac:dyDescent="0.3">
      <c r="A201" t="str">
        <f t="shared" si="7"/>
        <v>DPT2915L02</v>
      </c>
      <c r="B201" s="1" t="str">
        <f>'XCSM Dump'!C200</f>
        <v>DPT</v>
      </c>
      <c r="C201" s="1" t="str">
        <f>IF(LEN('XCSM Dump'!D200)=4,'XCSM Dump'!D200,REPT("0",3-LEN('XCSM Dump'!D200))&amp;'XCSM Dump'!D200)</f>
        <v>291</v>
      </c>
      <c r="D201" s="1" t="str">
        <f>'XCSM Dump'!E200</f>
        <v>5L02</v>
      </c>
      <c r="E201" t="str">
        <f>'XCSM Dump'!F200</f>
        <v>Advanced Trans &amp; Hydraulics</v>
      </c>
      <c r="F201" s="75">
        <f>'XCSM Dump'!W200</f>
        <v>4</v>
      </c>
      <c r="G201" s="49" t="str">
        <f>'XCSM Dump'!I200</f>
        <v>01/13/2026</v>
      </c>
      <c r="H201" s="49" t="str">
        <f>'XCSM Dump'!J200</f>
        <v>04/10/2026</v>
      </c>
      <c r="I201" s="49">
        <f>'XCSM Dump'!BX200</f>
        <v>46039.28</v>
      </c>
      <c r="J201" s="49">
        <f>'XCSM Dump'!BY200</f>
        <v>46044.56</v>
      </c>
      <c r="K201" s="49">
        <f>'XCSM Dump'!BZ200</f>
        <v>46108.08</v>
      </c>
      <c r="L201" s="76">
        <f>'XCSM Dump'!AT200</f>
        <v>640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320</v>
      </c>
      <c r="U201" s="11">
        <f t="shared" si="8"/>
        <v>960</v>
      </c>
      <c r="V201" s="11"/>
    </row>
    <row r="202" spans="1:22" x14ac:dyDescent="0.3">
      <c r="A202" t="str">
        <f t="shared" si="7"/>
        <v>ECE1105A01</v>
      </c>
      <c r="B202" s="1" t="str">
        <f>'XCSM Dump'!C201</f>
        <v>ECE</v>
      </c>
      <c r="C202" s="1" t="str">
        <f>IF(LEN('XCSM Dump'!D201)=4,'XCSM Dump'!D201,REPT("0",3-LEN('XCSM Dump'!D201))&amp;'XCSM Dump'!D201)</f>
        <v>110</v>
      </c>
      <c r="D202" s="1" t="str">
        <f>'XCSM Dump'!E201</f>
        <v>5A01</v>
      </c>
      <c r="E202" t="str">
        <f>'XCSM Dump'!F201</f>
        <v>Foundations of Early Child Ed</v>
      </c>
      <c r="F202" s="75">
        <f>'XCSM Dump'!W201</f>
        <v>3</v>
      </c>
      <c r="G202" s="49" t="str">
        <f>'XCSM Dump'!I201</f>
        <v>01/12/2026</v>
      </c>
      <c r="H202" s="49" t="str">
        <f>'XCSM Dump'!J201</f>
        <v>03/06/2026</v>
      </c>
      <c r="I202" s="49">
        <f>'XCSM Dump'!BX201</f>
        <v>46036.24</v>
      </c>
      <c r="J202" s="49">
        <f>'XCSM Dump'!BY201</f>
        <v>46039.48</v>
      </c>
      <c r="K202" s="49">
        <f>'XCSM Dump'!BZ201</f>
        <v>46078.52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c r="V202" s="11"/>
    </row>
    <row r="203" spans="1:22" x14ac:dyDescent="0.3">
      <c r="A203" t="str">
        <f t="shared" si="7"/>
        <v>ECE1105B01</v>
      </c>
      <c r="B203" s="1" t="str">
        <f>'XCSM Dump'!C202</f>
        <v>ECE</v>
      </c>
      <c r="C203" s="1" t="str">
        <f>IF(LEN('XCSM Dump'!D202)=4,'XCSM Dump'!D202,REPT("0",3-LEN('XCSM Dump'!D202))&amp;'XCSM Dump'!D202)</f>
        <v>110</v>
      </c>
      <c r="D203" s="1" t="str">
        <f>'XCSM Dump'!E202</f>
        <v>5B01</v>
      </c>
      <c r="E203" t="str">
        <f>'XCSM Dump'!F202</f>
        <v>Foundations of Early Child Ed</v>
      </c>
      <c r="F203" s="75">
        <f>'XCSM Dump'!W202</f>
        <v>3</v>
      </c>
      <c r="G203" s="49" t="str">
        <f>'XCSM Dump'!I202</f>
        <v>03/16/2026</v>
      </c>
      <c r="H203" s="49" t="str">
        <f>'XCSM Dump'!J202</f>
        <v>05/15/2026</v>
      </c>
      <c r="I203" s="49">
        <f>'XCSM Dump'!BX202</f>
        <v>46099.66</v>
      </c>
      <c r="J203" s="49">
        <f>'XCSM Dump'!BY202</f>
        <v>46103.32</v>
      </c>
      <c r="K203" s="49">
        <f>'XCSM Dump'!BZ202</f>
        <v>46147.4</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c r="V203" s="11"/>
    </row>
    <row r="204" spans="1:22" x14ac:dyDescent="0.3">
      <c r="A204" t="str">
        <f t="shared" si="7"/>
        <v>ECE2225A01</v>
      </c>
      <c r="B204" s="1" t="str">
        <f>'XCSM Dump'!C203</f>
        <v>ECE</v>
      </c>
      <c r="C204" s="1" t="str">
        <f>IF(LEN('XCSM Dump'!D203)=4,'XCSM Dump'!D203,REPT("0",3-LEN('XCSM Dump'!D203))&amp;'XCSM Dump'!D203)</f>
        <v>222</v>
      </c>
      <c r="D204" s="1" t="str">
        <f>'XCSM Dump'!E203</f>
        <v>5A01</v>
      </c>
      <c r="E204" t="str">
        <f>'XCSM Dump'!F203</f>
        <v>Child Nutrition and Health</v>
      </c>
      <c r="F204" s="75">
        <f>'XCSM Dump'!W203</f>
        <v>3</v>
      </c>
      <c r="G204" s="49" t="str">
        <f>'XCSM Dump'!I203</f>
        <v>01/12/2026</v>
      </c>
      <c r="H204" s="49" t="str">
        <f>'XCSM Dump'!J203</f>
        <v>03/06/2026</v>
      </c>
      <c r="I204" s="49">
        <f>'XCSM Dump'!BX203</f>
        <v>46036.24</v>
      </c>
      <c r="J204" s="49">
        <f>'XCSM Dump'!BY203</f>
        <v>46039.48</v>
      </c>
      <c r="K204" s="49">
        <f>'XCSM Dump'!BZ203</f>
        <v>46078.52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c r="V204" s="11"/>
    </row>
    <row r="205" spans="1:22" x14ac:dyDescent="0.3">
      <c r="A205" t="str">
        <f t="shared" si="7"/>
        <v>ECE2225B01</v>
      </c>
      <c r="B205" s="1" t="str">
        <f>'XCSM Dump'!C204</f>
        <v>ECE</v>
      </c>
      <c r="C205" s="1" t="str">
        <f>IF(LEN('XCSM Dump'!D204)=4,'XCSM Dump'!D204,REPT("0",3-LEN('XCSM Dump'!D204))&amp;'XCSM Dump'!D204)</f>
        <v>222</v>
      </c>
      <c r="D205" s="1" t="str">
        <f>'XCSM Dump'!E204</f>
        <v>5B01</v>
      </c>
      <c r="E205" t="str">
        <f>'XCSM Dump'!F204</f>
        <v>Child Nutrition and Health</v>
      </c>
      <c r="F205" s="75">
        <f>'XCSM Dump'!W204</f>
        <v>3</v>
      </c>
      <c r="G205" s="49" t="str">
        <f>'XCSM Dump'!I204</f>
        <v>03/16/2026</v>
      </c>
      <c r="H205" s="49" t="str">
        <f>'XCSM Dump'!J204</f>
        <v>05/15/2026</v>
      </c>
      <c r="I205" s="49">
        <f>'XCSM Dump'!BX204</f>
        <v>46099.66</v>
      </c>
      <c r="J205" s="49">
        <f>'XCSM Dump'!BY204</f>
        <v>46103.32</v>
      </c>
      <c r="K205" s="49">
        <f>'XCSM Dump'!BZ204</f>
        <v>46147.4</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c r="V205" s="11"/>
    </row>
    <row r="206" spans="1:22" x14ac:dyDescent="0.3">
      <c r="A206" t="str">
        <f t="shared" si="7"/>
        <v>ECE2245B01</v>
      </c>
      <c r="B206" s="1" t="str">
        <f>'XCSM Dump'!C205</f>
        <v>ECE</v>
      </c>
      <c r="C206" s="1" t="str">
        <f>IF(LEN('XCSM Dump'!D205)=4,'XCSM Dump'!D205,REPT("0",3-LEN('XCSM Dump'!D205))&amp;'XCSM Dump'!D205)</f>
        <v>224</v>
      </c>
      <c r="D206" s="1" t="str">
        <f>'XCSM Dump'!E205</f>
        <v>5B01</v>
      </c>
      <c r="E206" t="str">
        <f>'XCSM Dump'!F205</f>
        <v>The Exceptional Child</v>
      </c>
      <c r="F206" s="75">
        <f>'XCSM Dump'!W205</f>
        <v>3</v>
      </c>
      <c r="G206" s="49" t="str">
        <f>'XCSM Dump'!I205</f>
        <v>03/16/2026</v>
      </c>
      <c r="H206" s="49" t="str">
        <f>'XCSM Dump'!J205</f>
        <v>05/15/2026</v>
      </c>
      <c r="I206" s="49">
        <f>'XCSM Dump'!BX205</f>
        <v>46099.66</v>
      </c>
      <c r="J206" s="49">
        <f>'XCSM Dump'!BY205</f>
        <v>46103.32</v>
      </c>
      <c r="K206" s="49">
        <f>'XCSM Dump'!BZ205</f>
        <v>46147.4</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c r="V206" s="11"/>
    </row>
    <row r="207" spans="1:22" x14ac:dyDescent="0.3">
      <c r="A207" t="str">
        <f t="shared" si="7"/>
        <v>ECE2255001</v>
      </c>
      <c r="B207" s="1" t="str">
        <f>'XCSM Dump'!C206</f>
        <v>ECE</v>
      </c>
      <c r="C207" s="1" t="str">
        <f>IF(LEN('XCSM Dump'!D206)=4,'XCSM Dump'!D206,REPT("0",3-LEN('XCSM Dump'!D206))&amp;'XCSM Dump'!D206)</f>
        <v>225</v>
      </c>
      <c r="D207" s="1" t="str">
        <f>'XCSM Dump'!E206</f>
        <v>5001</v>
      </c>
      <c r="E207" t="str">
        <f>'XCSM Dump'!F206</f>
        <v>Techniques &amp; Curriculum Plans</v>
      </c>
      <c r="F207" s="75">
        <f>'XCSM Dump'!W206</f>
        <v>4</v>
      </c>
      <c r="G207" s="49" t="str">
        <f>'XCSM Dump'!I206</f>
        <v>01/12/2026</v>
      </c>
      <c r="H207" s="49" t="str">
        <f>'XCSM Dump'!J206</f>
        <v>05/15/2026</v>
      </c>
      <c r="I207" s="49">
        <f>'XCSM Dump'!BX206</f>
        <v>46040.44</v>
      </c>
      <c r="J207" s="49">
        <f>'XCSM Dump'!BY206</f>
        <v>46047.88</v>
      </c>
      <c r="K207" s="49">
        <f>'XCSM Dump'!BZ206</f>
        <v>46139.32</v>
      </c>
      <c r="L207" s="76">
        <f>'XCSM Dump'!AT206</f>
        <v>640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640</v>
      </c>
      <c r="V207" s="11"/>
    </row>
    <row r="208" spans="1:22" x14ac:dyDescent="0.3">
      <c r="A208" t="str">
        <f t="shared" si="7"/>
        <v>ECE2255002</v>
      </c>
      <c r="B208" s="1" t="str">
        <f>'XCSM Dump'!C207</f>
        <v>ECE</v>
      </c>
      <c r="C208" s="1" t="str">
        <f>IF(LEN('XCSM Dump'!D207)=4,'XCSM Dump'!D207,REPT("0",3-LEN('XCSM Dump'!D207))&amp;'XCSM Dump'!D207)</f>
        <v>225</v>
      </c>
      <c r="D208" s="1" t="str">
        <f>'XCSM Dump'!E207</f>
        <v>5002</v>
      </c>
      <c r="E208" t="str">
        <f>'XCSM Dump'!F207</f>
        <v>Techniques &amp; Curriculum Plans</v>
      </c>
      <c r="F208" s="75">
        <f>'XCSM Dump'!W207</f>
        <v>4</v>
      </c>
      <c r="G208" s="49" t="str">
        <f>'XCSM Dump'!I207</f>
        <v>01/12/2026</v>
      </c>
      <c r="H208" s="49" t="str">
        <f>'XCSM Dump'!J207</f>
        <v>05/15/2026</v>
      </c>
      <c r="I208" s="49">
        <f>'XCSM Dump'!BX207</f>
        <v>46040.44</v>
      </c>
      <c r="J208" s="49">
        <f>'XCSM Dump'!BY207</f>
        <v>46047.88</v>
      </c>
      <c r="K208" s="49">
        <f>'XCSM Dump'!BZ207</f>
        <v>46139.32</v>
      </c>
      <c r="L208" s="76">
        <f>'XCSM Dump'!AT207</f>
        <v>640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640</v>
      </c>
      <c r="V208" s="11"/>
    </row>
    <row r="209" spans="1:22" x14ac:dyDescent="0.3">
      <c r="A209" t="str">
        <f t="shared" si="7"/>
        <v>ECE2725A01</v>
      </c>
      <c r="B209" s="1" t="str">
        <f>'XCSM Dump'!C208</f>
        <v>ECE</v>
      </c>
      <c r="C209" s="1" t="str">
        <f>IF(LEN('XCSM Dump'!D208)=4,'XCSM Dump'!D208,REPT("0",3-LEN('XCSM Dump'!D208))&amp;'XCSM Dump'!D208)</f>
        <v>272</v>
      </c>
      <c r="D209" s="1" t="str">
        <f>'XCSM Dump'!E208</f>
        <v>5A01</v>
      </c>
      <c r="E209" t="str">
        <f>'XCSM Dump'!F208</f>
        <v>Play and Motor Development</v>
      </c>
      <c r="F209" s="75">
        <f>'XCSM Dump'!W208</f>
        <v>3</v>
      </c>
      <c r="G209" s="49" t="str">
        <f>'XCSM Dump'!I208</f>
        <v>01/12/2026</v>
      </c>
      <c r="H209" s="49" t="str">
        <f>'XCSM Dump'!J208</f>
        <v>03/06/2026</v>
      </c>
      <c r="I209" s="49">
        <f>'XCSM Dump'!BX208</f>
        <v>46036.24</v>
      </c>
      <c r="J209" s="49">
        <f>'XCSM Dump'!BY208</f>
        <v>46039.48</v>
      </c>
      <c r="K209" s="49">
        <f>'XCSM Dump'!BZ208</f>
        <v>46078.52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c r="V209" s="11"/>
    </row>
    <row r="210" spans="1:22" x14ac:dyDescent="0.3">
      <c r="A210" t="str">
        <f t="shared" si="7"/>
        <v>ECE2805001</v>
      </c>
      <c r="B210" s="1" t="str">
        <f>'XCSM Dump'!C209</f>
        <v>ECE</v>
      </c>
      <c r="C210" s="1" t="str">
        <f>IF(LEN('XCSM Dump'!D209)=4,'XCSM Dump'!D209,REPT("0",3-LEN('XCSM Dump'!D209))&amp;'XCSM Dump'!D209)</f>
        <v>280</v>
      </c>
      <c r="D210" s="1" t="str">
        <f>'XCSM Dump'!E209</f>
        <v>5001</v>
      </c>
      <c r="E210" t="str">
        <f>'XCSM Dump'!F209</f>
        <v>Early Childhood Ed Practicum</v>
      </c>
      <c r="F210" s="75">
        <f>'XCSM Dump'!W209</f>
        <v>4</v>
      </c>
      <c r="G210" s="49" t="str">
        <f>'XCSM Dump'!I209</f>
        <v>01/12/2026</v>
      </c>
      <c r="H210" s="49" t="str">
        <f>'XCSM Dump'!J209</f>
        <v>05/15/2026</v>
      </c>
      <c r="I210" s="49">
        <f>'XCSM Dump'!BX209</f>
        <v>46040.44</v>
      </c>
      <c r="J210" s="49">
        <f>'XCSM Dump'!BY209</f>
        <v>46047.88</v>
      </c>
      <c r="K210" s="49">
        <f>'XCSM Dump'!BZ209</f>
        <v>46139.32</v>
      </c>
      <c r="L210" s="76">
        <f>'XCSM Dump'!AT209</f>
        <v>640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640</v>
      </c>
      <c r="V210" s="11"/>
    </row>
    <row r="211" spans="1:22" x14ac:dyDescent="0.3">
      <c r="A211" t="str">
        <f t="shared" si="7"/>
        <v>ECO1605B01</v>
      </c>
      <c r="B211" s="1" t="str">
        <f>'XCSM Dump'!C210</f>
        <v>ECO</v>
      </c>
      <c r="C211" s="1" t="str">
        <f>IF(LEN('XCSM Dump'!D210)=4,'XCSM Dump'!D210,REPT("0",3-LEN('XCSM Dump'!D210))&amp;'XCSM Dump'!D210)</f>
        <v>160</v>
      </c>
      <c r="D211" s="1" t="str">
        <f>'XCSM Dump'!E210</f>
        <v>5B01</v>
      </c>
      <c r="E211" t="str">
        <f>'XCSM Dump'!F210</f>
        <v>Introduction to Economics</v>
      </c>
      <c r="F211" s="75">
        <f>'XCSM Dump'!W210</f>
        <v>3</v>
      </c>
      <c r="G211" s="49" t="str">
        <f>'XCSM Dump'!I210</f>
        <v>03/16/2026</v>
      </c>
      <c r="H211" s="49" t="str">
        <f>'XCSM Dump'!J210</f>
        <v>05/15/2026</v>
      </c>
      <c r="I211" s="49">
        <f>'XCSM Dump'!BX210</f>
        <v>46099.66</v>
      </c>
      <c r="J211" s="49">
        <f>'XCSM Dump'!BY210</f>
        <v>46103.32</v>
      </c>
      <c r="K211" s="49">
        <f>'XCSM Dump'!BZ210</f>
        <v>46147.4</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c r="V211" s="11"/>
    </row>
    <row r="212" spans="1:22" x14ac:dyDescent="0.3">
      <c r="A212" t="str">
        <f t="shared" si="7"/>
        <v>ECO2605001</v>
      </c>
      <c r="B212" s="1" t="str">
        <f>'XCSM Dump'!C211</f>
        <v>ECO</v>
      </c>
      <c r="C212" s="1" t="str">
        <f>IF(LEN('XCSM Dump'!D211)=4,'XCSM Dump'!D211,REPT("0",3-LEN('XCSM Dump'!D211))&amp;'XCSM Dump'!D211)</f>
        <v>260</v>
      </c>
      <c r="D212" s="1" t="str">
        <f>'XCSM Dump'!E211</f>
        <v>5001</v>
      </c>
      <c r="E212" t="str">
        <f>'XCSM Dump'!F211</f>
        <v>Principles of Macroecon</v>
      </c>
      <c r="F212" s="75">
        <f>'XCSM Dump'!W211</f>
        <v>3</v>
      </c>
      <c r="G212" s="49" t="str">
        <f>'XCSM Dump'!I211</f>
        <v>01/12/2026</v>
      </c>
      <c r="H212" s="49" t="str">
        <f>'XCSM Dump'!J211</f>
        <v>05/15/2026</v>
      </c>
      <c r="I212" s="49">
        <f>'XCSM Dump'!BX211</f>
        <v>46040.44</v>
      </c>
      <c r="J212" s="49">
        <f>'XCSM Dump'!BY211</f>
        <v>46047.88</v>
      </c>
      <c r="K212" s="49">
        <f>'XCSM Dump'!BZ211</f>
        <v>46139.32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c r="V212" s="11"/>
    </row>
    <row r="213" spans="1:22" x14ac:dyDescent="0.3">
      <c r="A213" t="str">
        <f t="shared" si="7"/>
        <v>ECO2605081</v>
      </c>
      <c r="B213" s="1" t="str">
        <f>'XCSM Dump'!C212</f>
        <v>ECO</v>
      </c>
      <c r="C213" s="1" t="str">
        <f>IF(LEN('XCSM Dump'!D212)=4,'XCSM Dump'!D212,REPT("0",3-LEN('XCSM Dump'!D212))&amp;'XCSM Dump'!D212)</f>
        <v>260</v>
      </c>
      <c r="D213" s="1" t="str">
        <f>'XCSM Dump'!E212</f>
        <v>5081</v>
      </c>
      <c r="E213" t="str">
        <f>'XCSM Dump'!F212</f>
        <v>Principles of Macroecon</v>
      </c>
      <c r="F213" s="75">
        <f>'XCSM Dump'!W212</f>
        <v>3</v>
      </c>
      <c r="G213" s="49" t="str">
        <f>'XCSM Dump'!I212</f>
        <v>01/12/2026</v>
      </c>
      <c r="H213" s="49" t="str">
        <f>'XCSM Dump'!J212</f>
        <v>05/15/2026</v>
      </c>
      <c r="I213" s="49">
        <f>'XCSM Dump'!BX212</f>
        <v>46040.44</v>
      </c>
      <c r="J213" s="49">
        <f>'XCSM Dump'!BY212</f>
        <v>46047.88</v>
      </c>
      <c r="K213" s="49">
        <f>'XCSM Dump'!BZ212</f>
        <v>46139.32</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c r="V213" s="11"/>
    </row>
    <row r="214" spans="1:22" x14ac:dyDescent="0.3">
      <c r="A214" t="str">
        <f t="shared" si="7"/>
        <v>ECO2605A01</v>
      </c>
      <c r="B214" s="1" t="str">
        <f>'XCSM Dump'!C213</f>
        <v>ECO</v>
      </c>
      <c r="C214" s="1" t="str">
        <f>IF(LEN('XCSM Dump'!D213)=4,'XCSM Dump'!D213,REPT("0",3-LEN('XCSM Dump'!D213))&amp;'XCSM Dump'!D213)</f>
        <v>260</v>
      </c>
      <c r="D214" s="1" t="str">
        <f>'XCSM Dump'!E213</f>
        <v>5A01</v>
      </c>
      <c r="E214" t="str">
        <f>'XCSM Dump'!F213</f>
        <v>Principles of Macroecon</v>
      </c>
      <c r="F214" s="75">
        <f>'XCSM Dump'!W213</f>
        <v>3</v>
      </c>
      <c r="G214" s="49" t="str">
        <f>'XCSM Dump'!I213</f>
        <v>01/12/2026</v>
      </c>
      <c r="H214" s="49" t="str">
        <f>'XCSM Dump'!J213</f>
        <v>03/06/2026</v>
      </c>
      <c r="I214" s="49">
        <f>'XCSM Dump'!BX213</f>
        <v>46036.24</v>
      </c>
      <c r="J214" s="49">
        <f>'XCSM Dump'!BY213</f>
        <v>46039.48</v>
      </c>
      <c r="K214" s="49">
        <f>'XCSM Dump'!BZ213</f>
        <v>46078.52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c r="V214" s="11"/>
    </row>
    <row r="215" spans="1:22" x14ac:dyDescent="0.3">
      <c r="A215" t="str">
        <f t="shared" si="7"/>
        <v>ECO2605B01</v>
      </c>
      <c r="B215" s="1" t="str">
        <f>'XCSM Dump'!C214</f>
        <v>ECO</v>
      </c>
      <c r="C215" s="1" t="str">
        <f>IF(LEN('XCSM Dump'!D214)=4,'XCSM Dump'!D214,REPT("0",3-LEN('XCSM Dump'!D214))&amp;'XCSM Dump'!D214)</f>
        <v>260</v>
      </c>
      <c r="D215" s="1" t="str">
        <f>'XCSM Dump'!E214</f>
        <v>5B01</v>
      </c>
      <c r="E215" t="str">
        <f>'XCSM Dump'!F214</f>
        <v>Principles of Macroecon</v>
      </c>
      <c r="F215" s="75">
        <f>'XCSM Dump'!W214</f>
        <v>3</v>
      </c>
      <c r="G215" s="49" t="str">
        <f>'XCSM Dump'!I214</f>
        <v>03/16/2026</v>
      </c>
      <c r="H215" s="49" t="str">
        <f>'XCSM Dump'!J214</f>
        <v>05/15/2026</v>
      </c>
      <c r="I215" s="49">
        <f>'XCSM Dump'!BX214</f>
        <v>46099.66</v>
      </c>
      <c r="J215" s="49">
        <f>'XCSM Dump'!BY214</f>
        <v>46103.32</v>
      </c>
      <c r="K215" s="49">
        <f>'XCSM Dump'!BZ214</f>
        <v>46147.4</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c r="V215" s="11"/>
    </row>
    <row r="216" spans="1:22" x14ac:dyDescent="0.3">
      <c r="A216" t="str">
        <f t="shared" si="7"/>
        <v>ECO2615001</v>
      </c>
      <c r="B216" s="1" t="str">
        <f>'XCSM Dump'!C215</f>
        <v>ECO</v>
      </c>
      <c r="C216" s="1" t="str">
        <f>IF(LEN('XCSM Dump'!D215)=4,'XCSM Dump'!D215,REPT("0",3-LEN('XCSM Dump'!D215))&amp;'XCSM Dump'!D215)</f>
        <v>261</v>
      </c>
      <c r="D216" s="1" t="str">
        <f>'XCSM Dump'!E215</f>
        <v>5001</v>
      </c>
      <c r="E216" t="str">
        <f>'XCSM Dump'!F215</f>
        <v>Principles of Microecon</v>
      </c>
      <c r="F216" s="75">
        <f>'XCSM Dump'!W215</f>
        <v>3</v>
      </c>
      <c r="G216" s="49" t="str">
        <f>'XCSM Dump'!I215</f>
        <v>01/12/2026</v>
      </c>
      <c r="H216" s="49" t="str">
        <f>'XCSM Dump'!J215</f>
        <v>05/15/2026</v>
      </c>
      <c r="I216" s="49">
        <f>'XCSM Dump'!BX215</f>
        <v>46040.44</v>
      </c>
      <c r="J216" s="49">
        <f>'XCSM Dump'!BY215</f>
        <v>46047.88</v>
      </c>
      <c r="K216" s="49">
        <f>'XCSM Dump'!BZ215</f>
        <v>46139.32</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c r="V216" s="11"/>
    </row>
    <row r="217" spans="1:22" x14ac:dyDescent="0.3">
      <c r="A217" t="str">
        <f t="shared" si="7"/>
        <v>ECO2615A01</v>
      </c>
      <c r="B217" s="1" t="str">
        <f>'XCSM Dump'!C216</f>
        <v>ECO</v>
      </c>
      <c r="C217" s="1" t="str">
        <f>IF(LEN('XCSM Dump'!D216)=4,'XCSM Dump'!D216,REPT("0",3-LEN('XCSM Dump'!D216))&amp;'XCSM Dump'!D216)</f>
        <v>261</v>
      </c>
      <c r="D217" s="1" t="str">
        <f>'XCSM Dump'!E216</f>
        <v>5A01</v>
      </c>
      <c r="E217" t="str">
        <f>'XCSM Dump'!F216</f>
        <v>Principles of Microecon</v>
      </c>
      <c r="F217" s="75">
        <f>'XCSM Dump'!W216</f>
        <v>3</v>
      </c>
      <c r="G217" s="49" t="str">
        <f>'XCSM Dump'!I216</f>
        <v>01/12/2026</v>
      </c>
      <c r="H217" s="49" t="str">
        <f>'XCSM Dump'!J216</f>
        <v>03/06/2026</v>
      </c>
      <c r="I217" s="49">
        <f>'XCSM Dump'!BX216</f>
        <v>46036.24</v>
      </c>
      <c r="J217" s="49">
        <f>'XCSM Dump'!BY216</f>
        <v>46039.48</v>
      </c>
      <c r="K217" s="49">
        <f>'XCSM Dump'!BZ216</f>
        <v>46078.52</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c r="V217" s="11"/>
    </row>
    <row r="218" spans="1:22" x14ac:dyDescent="0.3">
      <c r="A218" t="str">
        <f t="shared" si="7"/>
        <v>ECO2615B01</v>
      </c>
      <c r="B218" s="1" t="str">
        <f>'XCSM Dump'!C217</f>
        <v>ECO</v>
      </c>
      <c r="C218" s="1" t="str">
        <f>IF(LEN('XCSM Dump'!D217)=4,'XCSM Dump'!D217,REPT("0",3-LEN('XCSM Dump'!D217))&amp;'XCSM Dump'!D217)</f>
        <v>261</v>
      </c>
      <c r="D218" s="1" t="str">
        <f>'XCSM Dump'!E217</f>
        <v>5B01</v>
      </c>
      <c r="E218" t="str">
        <f>'XCSM Dump'!F217</f>
        <v>Principles of Microecon</v>
      </c>
      <c r="F218" s="75">
        <f>'XCSM Dump'!W217</f>
        <v>3</v>
      </c>
      <c r="G218" s="49" t="str">
        <f>'XCSM Dump'!I217</f>
        <v>03/16/2026</v>
      </c>
      <c r="H218" s="49" t="str">
        <f>'XCSM Dump'!J217</f>
        <v>05/15/2026</v>
      </c>
      <c r="I218" s="49">
        <f>'XCSM Dump'!BX217</f>
        <v>46099.66</v>
      </c>
      <c r="J218" s="49">
        <f>'XCSM Dump'!BY217</f>
        <v>46103.32</v>
      </c>
      <c r="K218" s="49">
        <f>'XCSM Dump'!BZ217</f>
        <v>46147.4</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c r="V218" s="11"/>
    </row>
    <row r="219" spans="1:22" x14ac:dyDescent="0.3">
      <c r="A219" t="str">
        <f t="shared" si="7"/>
        <v>EDU1075001</v>
      </c>
      <c r="B219" s="1" t="str">
        <f>'XCSM Dump'!C218</f>
        <v>EDU</v>
      </c>
      <c r="C219" s="1" t="str">
        <f>IF(LEN('XCSM Dump'!D218)=4,'XCSM Dump'!D218,REPT("0",3-LEN('XCSM Dump'!D218))&amp;'XCSM Dump'!D218)</f>
        <v>107</v>
      </c>
      <c r="D219" s="1" t="str">
        <f>'XCSM Dump'!E218</f>
        <v>5001</v>
      </c>
      <c r="E219" t="str">
        <f>'XCSM Dump'!F218</f>
        <v>Intro to Special Education</v>
      </c>
      <c r="F219" s="75">
        <f>'XCSM Dump'!W218</f>
        <v>3</v>
      </c>
      <c r="G219" s="49" t="str">
        <f>'XCSM Dump'!I218</f>
        <v>01/12/2026</v>
      </c>
      <c r="H219" s="49" t="str">
        <f>'XCSM Dump'!J218</f>
        <v>05/15/2026</v>
      </c>
      <c r="I219" s="49">
        <f>'XCSM Dump'!BX218</f>
        <v>46040.44</v>
      </c>
      <c r="J219" s="49">
        <f>'XCSM Dump'!BY218</f>
        <v>46047.88</v>
      </c>
      <c r="K219" s="49">
        <f>'XCSM Dump'!BZ218</f>
        <v>46139.32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c r="V219" s="11"/>
    </row>
    <row r="220" spans="1:22" x14ac:dyDescent="0.3">
      <c r="A220" t="str">
        <f t="shared" si="7"/>
        <v>EDU2015001</v>
      </c>
      <c r="B220" s="1" t="str">
        <f>'XCSM Dump'!C219</f>
        <v>EDU</v>
      </c>
      <c r="C220" s="1" t="str">
        <f>IF(LEN('XCSM Dump'!D219)=4,'XCSM Dump'!D219,REPT("0",3-LEN('XCSM Dump'!D219))&amp;'XCSM Dump'!D219)</f>
        <v>201</v>
      </c>
      <c r="D220" s="1" t="str">
        <f>'XCSM Dump'!E219</f>
        <v>5001</v>
      </c>
      <c r="E220" t="str">
        <f>'XCSM Dump'!F219</f>
        <v>Introduction to Education</v>
      </c>
      <c r="F220" s="75">
        <f>'XCSM Dump'!W219</f>
        <v>3</v>
      </c>
      <c r="G220" s="49" t="str">
        <f>'XCSM Dump'!I219</f>
        <v>01/13/2026</v>
      </c>
      <c r="H220" s="49" t="str">
        <f>'XCSM Dump'!J219</f>
        <v>05/15/2026</v>
      </c>
      <c r="I220" s="49">
        <f>'XCSM Dump'!BX219</f>
        <v>46041.38</v>
      </c>
      <c r="J220" s="49">
        <f>'XCSM Dump'!BY219</f>
        <v>46048.76</v>
      </c>
      <c r="K220" s="49">
        <f>'XCSM Dump'!BZ219</f>
        <v>46139.48</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c r="V220" s="11"/>
    </row>
    <row r="221" spans="1:22" x14ac:dyDescent="0.3">
      <c r="A221" t="str">
        <f t="shared" si="7"/>
        <v>EDU2825001</v>
      </c>
      <c r="B221" s="1" t="str">
        <f>'XCSM Dump'!C220</f>
        <v>EDU</v>
      </c>
      <c r="C221" s="1" t="str">
        <f>IF(LEN('XCSM Dump'!D220)=4,'XCSM Dump'!D220,REPT("0",3-LEN('XCSM Dump'!D220))&amp;'XCSM Dump'!D220)</f>
        <v>282</v>
      </c>
      <c r="D221" s="1" t="str">
        <f>'XCSM Dump'!E220</f>
        <v>5001</v>
      </c>
      <c r="E221" t="str">
        <f>'XCSM Dump'!F220</f>
        <v>Clinical Experience in Educat</v>
      </c>
      <c r="F221" s="75">
        <f>'XCSM Dump'!W220</f>
        <v>1</v>
      </c>
      <c r="G221" s="49" t="str">
        <f>'XCSM Dump'!I220</f>
        <v>01/12/2026</v>
      </c>
      <c r="H221" s="49" t="str">
        <f>'XCSM Dump'!J220</f>
        <v>05/15/2026</v>
      </c>
      <c r="I221" s="49">
        <f>'XCSM Dump'!BX220</f>
        <v>46040.44</v>
      </c>
      <c r="J221" s="49">
        <f>'XCSM Dump'!BY220</f>
        <v>46047.88</v>
      </c>
      <c r="K221" s="49">
        <f>'XCSM Dump'!BZ220</f>
        <v>46139.32</v>
      </c>
      <c r="L221" s="76">
        <f>'XCSM Dump'!AT220</f>
        <v>160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160</v>
      </c>
      <c r="V221" s="11"/>
    </row>
    <row r="222" spans="1:22" x14ac:dyDescent="0.3">
      <c r="A222" t="str">
        <f t="shared" si="7"/>
        <v>EDU2855001</v>
      </c>
      <c r="B222" s="1" t="str">
        <f>'XCSM Dump'!C221</f>
        <v>EDU</v>
      </c>
      <c r="C222" s="1" t="str">
        <f>IF(LEN('XCSM Dump'!D221)=4,'XCSM Dump'!D221,REPT("0",3-LEN('XCSM Dump'!D221))&amp;'XCSM Dump'!D221)</f>
        <v>285</v>
      </c>
      <c r="D222" s="1" t="str">
        <f>'XCSM Dump'!E221</f>
        <v>5001</v>
      </c>
      <c r="E222" t="str">
        <f>'XCSM Dump'!F221</f>
        <v>Intro to Technology in EDU</v>
      </c>
      <c r="F222" s="75">
        <f>'XCSM Dump'!W221</f>
        <v>3</v>
      </c>
      <c r="G222" s="49" t="str">
        <f>'XCSM Dump'!I221</f>
        <v>01/12/2026</v>
      </c>
      <c r="H222" s="49" t="str">
        <f>'XCSM Dump'!J221</f>
        <v>05/15/2026</v>
      </c>
      <c r="I222" s="49">
        <f>'XCSM Dump'!BX221</f>
        <v>46040.44</v>
      </c>
      <c r="J222" s="49">
        <f>'XCSM Dump'!BY221</f>
        <v>46047.88</v>
      </c>
      <c r="K222" s="49">
        <f>'XCSM Dump'!BZ221</f>
        <v>46139.32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c r="V222" s="11"/>
    </row>
    <row r="223" spans="1:22" x14ac:dyDescent="0.3">
      <c r="A223" t="str">
        <f t="shared" si="7"/>
        <v>EGR1015001</v>
      </c>
      <c r="B223" s="1" t="str">
        <f>'XCSM Dump'!C222</f>
        <v>EGR</v>
      </c>
      <c r="C223" s="1" t="str">
        <f>IF(LEN('XCSM Dump'!D222)=4,'XCSM Dump'!D222,REPT("0",3-LEN('XCSM Dump'!D222))&amp;'XCSM Dump'!D222)</f>
        <v>101</v>
      </c>
      <c r="D223" s="1" t="str">
        <f>'XCSM Dump'!E222</f>
        <v>5001</v>
      </c>
      <c r="E223" t="str">
        <f>'XCSM Dump'!F222</f>
        <v>Introduction to Engineering</v>
      </c>
      <c r="F223" s="75">
        <f>'XCSM Dump'!W222</f>
        <v>1</v>
      </c>
      <c r="G223" s="49" t="str">
        <f>'XCSM Dump'!I222</f>
        <v>01/12/2026</v>
      </c>
      <c r="H223" s="49" t="str">
        <f>'XCSM Dump'!J222</f>
        <v>05/15/2026</v>
      </c>
      <c r="I223" s="49">
        <f>'XCSM Dump'!BX222</f>
        <v>46040.44</v>
      </c>
      <c r="J223" s="49">
        <f>'XCSM Dump'!BY222</f>
        <v>46047.88</v>
      </c>
      <c r="K223" s="49">
        <f>'XCSM Dump'!BZ222</f>
        <v>46139.32</v>
      </c>
      <c r="L223" s="76">
        <f>'XCSM Dump'!AT222</f>
        <v>160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160</v>
      </c>
      <c r="V223" s="11"/>
    </row>
    <row r="224" spans="1:22" x14ac:dyDescent="0.3">
      <c r="A224" t="str">
        <f t="shared" si="7"/>
        <v>EGR2725001</v>
      </c>
      <c r="B224" s="1" t="str">
        <f>'XCSM Dump'!C223</f>
        <v>EGR</v>
      </c>
      <c r="C224" s="1" t="str">
        <f>IF(LEN('XCSM Dump'!D223)=4,'XCSM Dump'!D223,REPT("0",3-LEN('XCSM Dump'!D223))&amp;'XCSM Dump'!D223)</f>
        <v>272</v>
      </c>
      <c r="D224" s="1" t="str">
        <f>'XCSM Dump'!E223</f>
        <v>5001</v>
      </c>
      <c r="E224" t="str">
        <f>'XCSM Dump'!F223</f>
        <v>Dynamics</v>
      </c>
      <c r="F224" s="75">
        <f>'XCSM Dump'!W223</f>
        <v>3</v>
      </c>
      <c r="G224" s="49" t="str">
        <f>'XCSM Dump'!I223</f>
        <v>01/12/2026</v>
      </c>
      <c r="H224" s="49" t="str">
        <f>'XCSM Dump'!J223</f>
        <v>05/15/2026</v>
      </c>
      <c r="I224" s="49">
        <f>'XCSM Dump'!BX223</f>
        <v>46040.44</v>
      </c>
      <c r="J224" s="49">
        <f>'XCSM Dump'!BY223</f>
        <v>46047.88</v>
      </c>
      <c r="K224" s="49">
        <f>'XCSM Dump'!BZ223</f>
        <v>46139.32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c r="V224" s="11"/>
    </row>
    <row r="225" spans="1:22" x14ac:dyDescent="0.3">
      <c r="A225" t="str">
        <f t="shared" si="7"/>
        <v>EGR2805001</v>
      </c>
      <c r="B225" s="1" t="str">
        <f>'XCSM Dump'!C224</f>
        <v>EGR</v>
      </c>
      <c r="C225" s="1" t="str">
        <f>IF(LEN('XCSM Dump'!D224)=4,'XCSM Dump'!D224,REPT("0",3-LEN('XCSM Dump'!D224))&amp;'XCSM Dump'!D224)</f>
        <v>280</v>
      </c>
      <c r="D225" s="1" t="str">
        <f>'XCSM Dump'!E224</f>
        <v>5001</v>
      </c>
      <c r="E225" t="str">
        <f>'XCSM Dump'!F224</f>
        <v>Mechanics of Material</v>
      </c>
      <c r="F225" s="75">
        <f>'XCSM Dump'!W224</f>
        <v>3</v>
      </c>
      <c r="G225" s="49" t="str">
        <f>'XCSM Dump'!I224</f>
        <v>01/12/2026</v>
      </c>
      <c r="H225" s="49" t="str">
        <f>'XCSM Dump'!J224</f>
        <v>05/15/2026</v>
      </c>
      <c r="I225" s="49">
        <f>'XCSM Dump'!BX224</f>
        <v>46040.44</v>
      </c>
      <c r="J225" s="49">
        <f>'XCSM Dump'!BY224</f>
        <v>46047.88</v>
      </c>
      <c r="K225" s="49">
        <f>'XCSM Dump'!BZ224</f>
        <v>46139.32</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c r="V225" s="11"/>
    </row>
    <row r="226" spans="1:22" x14ac:dyDescent="0.3">
      <c r="A226" t="str">
        <f t="shared" si="7"/>
        <v>EGR2805002</v>
      </c>
      <c r="B226" s="1" t="str">
        <f>'XCSM Dump'!C225</f>
        <v>EGR</v>
      </c>
      <c r="C226" s="1" t="str">
        <f>IF(LEN('XCSM Dump'!D225)=4,'XCSM Dump'!D225,REPT("0",3-LEN('XCSM Dump'!D225))&amp;'XCSM Dump'!D225)</f>
        <v>280</v>
      </c>
      <c r="D226" s="1" t="str">
        <f>'XCSM Dump'!E225</f>
        <v>5002</v>
      </c>
      <c r="E226" t="str">
        <f>'XCSM Dump'!F225</f>
        <v>Mechanics of Material</v>
      </c>
      <c r="F226" s="75">
        <f>'XCSM Dump'!W225</f>
        <v>3</v>
      </c>
      <c r="G226" s="49" t="str">
        <f>'XCSM Dump'!I225</f>
        <v>01/12/2026</v>
      </c>
      <c r="H226" s="49" t="str">
        <f>'XCSM Dump'!J225</f>
        <v>05/15/2026</v>
      </c>
      <c r="I226" s="49">
        <f>'XCSM Dump'!BX225</f>
        <v>46040.44</v>
      </c>
      <c r="J226" s="49">
        <f>'XCSM Dump'!BY225</f>
        <v>46047.88</v>
      </c>
      <c r="K226" s="49">
        <f>'XCSM Dump'!BZ225</f>
        <v>46139.32</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c r="V226" s="11"/>
    </row>
    <row r="227" spans="1:22" x14ac:dyDescent="0.3">
      <c r="A227" t="str">
        <f t="shared" si="7"/>
        <v>EGR2905001</v>
      </c>
      <c r="B227" s="1" t="str">
        <f>'XCSM Dump'!C226</f>
        <v>EGR</v>
      </c>
      <c r="C227" s="1" t="str">
        <f>IF(LEN('XCSM Dump'!D226)=4,'XCSM Dump'!D226,REPT("0",3-LEN('XCSM Dump'!D226))&amp;'XCSM Dump'!D226)</f>
        <v>290</v>
      </c>
      <c r="D227" s="1" t="str">
        <f>'XCSM Dump'!E226</f>
        <v>5001</v>
      </c>
      <c r="E227" t="str">
        <f>'XCSM Dump'!F226</f>
        <v>Circuit Analysis</v>
      </c>
      <c r="F227" s="75">
        <f>'XCSM Dump'!W226</f>
        <v>3</v>
      </c>
      <c r="G227" s="49" t="str">
        <f>'XCSM Dump'!I226</f>
        <v>01/12/2026</v>
      </c>
      <c r="H227" s="49" t="str">
        <f>'XCSM Dump'!J226</f>
        <v>05/15/2026</v>
      </c>
      <c r="I227" s="49">
        <f>'XCSM Dump'!BX226</f>
        <v>46040.44</v>
      </c>
      <c r="J227" s="49">
        <f>'XCSM Dump'!BY226</f>
        <v>46047.88</v>
      </c>
      <c r="K227" s="49">
        <f>'XCSM Dump'!BZ226</f>
        <v>46139.32</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c r="V227" s="11"/>
    </row>
    <row r="228" spans="1:22" x14ac:dyDescent="0.3">
      <c r="A228" t="str">
        <f t="shared" si="7"/>
        <v>EGR2915001</v>
      </c>
      <c r="B228" s="1" t="str">
        <f>'XCSM Dump'!C227</f>
        <v>EGR</v>
      </c>
      <c r="C228" s="1" t="str">
        <f>IF(LEN('XCSM Dump'!D227)=4,'XCSM Dump'!D227,REPT("0",3-LEN('XCSM Dump'!D227))&amp;'XCSM Dump'!D227)</f>
        <v>291</v>
      </c>
      <c r="D228" s="1" t="str">
        <f>'XCSM Dump'!E227</f>
        <v>5001</v>
      </c>
      <c r="E228" t="str">
        <f>'XCSM Dump'!F227</f>
        <v>Circuit Analysis Lab</v>
      </c>
      <c r="F228" s="75">
        <f>'XCSM Dump'!W227</f>
        <v>1</v>
      </c>
      <c r="G228" s="49" t="str">
        <f>'XCSM Dump'!I227</f>
        <v>01/12/2026</v>
      </c>
      <c r="H228" s="49" t="str">
        <f>'XCSM Dump'!J227</f>
        <v>05/15/2026</v>
      </c>
      <c r="I228" s="49">
        <f>'XCSM Dump'!BX227</f>
        <v>46040.44</v>
      </c>
      <c r="J228" s="49">
        <f>'XCSM Dump'!BY227</f>
        <v>46047.88</v>
      </c>
      <c r="K228" s="49">
        <f>'XCSM Dump'!BZ227</f>
        <v>46139.32</v>
      </c>
      <c r="L228" s="76">
        <f>'XCSM Dump'!AT227</f>
        <v>160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160</v>
      </c>
      <c r="V228" s="11"/>
    </row>
    <row r="229" spans="1:22" x14ac:dyDescent="0.3">
      <c r="A229" t="str">
        <f t="shared" si="7"/>
        <v>EMS1075001</v>
      </c>
      <c r="B229" s="1" t="str">
        <f>'XCSM Dump'!C228</f>
        <v>EMS</v>
      </c>
      <c r="C229" s="1" t="str">
        <f>IF(LEN('XCSM Dump'!D228)=4,'XCSM Dump'!D228,REPT("0",3-LEN('XCSM Dump'!D228))&amp;'XCSM Dump'!D228)</f>
        <v>107</v>
      </c>
      <c r="D229" s="1" t="str">
        <f>'XCSM Dump'!E228</f>
        <v>5001</v>
      </c>
      <c r="E229" t="str">
        <f>'XCSM Dump'!F228</f>
        <v>Basic Emergency Med Tech</v>
      </c>
      <c r="F229" s="75">
        <f>'XCSM Dump'!W228</f>
        <v>7</v>
      </c>
      <c r="G229" s="49" t="str">
        <f>'XCSM Dump'!I228</f>
        <v>01/12/2026</v>
      </c>
      <c r="H229" s="49" t="str">
        <f>'XCSM Dump'!J228</f>
        <v>05/15/2026</v>
      </c>
      <c r="I229" s="49">
        <f>'XCSM Dump'!BX228</f>
        <v>46040.44</v>
      </c>
      <c r="J229" s="49">
        <f>'XCSM Dump'!BY228</f>
        <v>46047.88</v>
      </c>
      <c r="K229" s="49">
        <f>'XCSM Dump'!BZ228</f>
        <v>46139.32</v>
      </c>
      <c r="L229" s="76">
        <f>'XCSM Dump'!AT228</f>
        <v>1120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1120</v>
      </c>
      <c r="V229" s="11"/>
    </row>
    <row r="230" spans="1:22" x14ac:dyDescent="0.3">
      <c r="A230" t="str">
        <f t="shared" si="7"/>
        <v>EMS1075002</v>
      </c>
      <c r="B230" s="1" t="str">
        <f>'XCSM Dump'!C229</f>
        <v>EMS</v>
      </c>
      <c r="C230" s="1" t="str">
        <f>IF(LEN('XCSM Dump'!D229)=4,'XCSM Dump'!D229,REPT("0",3-LEN('XCSM Dump'!D229))&amp;'XCSM Dump'!D229)</f>
        <v>107</v>
      </c>
      <c r="D230" s="1" t="str">
        <f>'XCSM Dump'!E229</f>
        <v>5002</v>
      </c>
      <c r="E230" t="str">
        <f>'XCSM Dump'!F229</f>
        <v>Basic Emergency Med Tech</v>
      </c>
      <c r="F230" s="75">
        <f>'XCSM Dump'!W229</f>
        <v>7</v>
      </c>
      <c r="G230" s="49" t="str">
        <f>'XCSM Dump'!I229</f>
        <v>01/13/2026</v>
      </c>
      <c r="H230" s="49" t="str">
        <f>'XCSM Dump'!J229</f>
        <v>05/15/2026</v>
      </c>
      <c r="I230" s="49">
        <f>'XCSM Dump'!BX229</f>
        <v>46041.38</v>
      </c>
      <c r="J230" s="49">
        <f>'XCSM Dump'!BY229</f>
        <v>46048.76</v>
      </c>
      <c r="K230" s="49">
        <f>'XCSM Dump'!BZ229</f>
        <v>46139.48</v>
      </c>
      <c r="L230" s="76">
        <f>'XCSM Dump'!AT229</f>
        <v>1120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1120</v>
      </c>
      <c r="V230" s="11"/>
    </row>
    <row r="231" spans="1:22" x14ac:dyDescent="0.3">
      <c r="A231" t="str">
        <f t="shared" si="7"/>
        <v>EMS2115001</v>
      </c>
      <c r="B231" s="1" t="str">
        <f>'XCSM Dump'!C230</f>
        <v>EMS</v>
      </c>
      <c r="C231" s="1" t="str">
        <f>IF(LEN('XCSM Dump'!D230)=4,'XCSM Dump'!D230,REPT("0",3-LEN('XCSM Dump'!D230))&amp;'XCSM Dump'!D230)</f>
        <v>211</v>
      </c>
      <c r="D231" s="1" t="str">
        <f>'XCSM Dump'!E230</f>
        <v>5001</v>
      </c>
      <c r="E231" t="str">
        <f>'XCSM Dump'!F230</f>
        <v>Paramedic Module II</v>
      </c>
      <c r="F231" s="75">
        <f>'XCSM Dump'!W230</f>
        <v>12</v>
      </c>
      <c r="G231" s="49" t="str">
        <f>'XCSM Dump'!I230</f>
        <v>01/12/2026</v>
      </c>
      <c r="H231" s="49" t="str">
        <f>'XCSM Dump'!J230</f>
        <v>05/15/2026</v>
      </c>
      <c r="I231" s="49">
        <f>'XCSM Dump'!BX230</f>
        <v>46040.44</v>
      </c>
      <c r="J231" s="49">
        <f>'XCSM Dump'!BY230</f>
        <v>46047.88</v>
      </c>
      <c r="K231" s="49">
        <f>'XCSM Dump'!BZ230</f>
        <v>46139.32</v>
      </c>
      <c r="L231" s="76">
        <f>'XCSM Dump'!AT230</f>
        <v>1920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1920</v>
      </c>
      <c r="V231" s="11"/>
    </row>
    <row r="232" spans="1:22" x14ac:dyDescent="0.3">
      <c r="A232" t="str">
        <f t="shared" si="7"/>
        <v>EMS2215001</v>
      </c>
      <c r="B232" s="1" t="str">
        <f>'XCSM Dump'!C231</f>
        <v>EMS</v>
      </c>
      <c r="C232" s="1" t="str">
        <f>IF(LEN('XCSM Dump'!D231)=4,'XCSM Dump'!D231,REPT("0",3-LEN('XCSM Dump'!D231))&amp;'XCSM Dump'!D231)</f>
        <v>221</v>
      </c>
      <c r="D232" s="1" t="str">
        <f>'XCSM Dump'!E231</f>
        <v>5001</v>
      </c>
      <c r="E232" t="str">
        <f>'XCSM Dump'!F231</f>
        <v>Paramedic Module II Clinical</v>
      </c>
      <c r="F232" s="75">
        <f>'XCSM Dump'!W231</f>
        <v>5</v>
      </c>
      <c r="G232" s="49" t="str">
        <f>'XCSM Dump'!I231</f>
        <v>01/12/2026</v>
      </c>
      <c r="H232" s="49" t="str">
        <f>'XCSM Dump'!J231</f>
        <v>05/15/2026</v>
      </c>
      <c r="I232" s="49">
        <f>'XCSM Dump'!BX231</f>
        <v>46040.44</v>
      </c>
      <c r="J232" s="49">
        <f>'XCSM Dump'!BY231</f>
        <v>46047.88</v>
      </c>
      <c r="K232" s="49">
        <f>'XCSM Dump'!BZ231</f>
        <v>46139.32</v>
      </c>
      <c r="L232" s="76">
        <f>'XCSM Dump'!AT231</f>
        <v>800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800</v>
      </c>
      <c r="V232" s="11"/>
    </row>
    <row r="233" spans="1:22" x14ac:dyDescent="0.3">
      <c r="A233" t="str">
        <f t="shared" si="7"/>
        <v>ENG0935L01</v>
      </c>
      <c r="B233" s="1" t="str">
        <f>'XCSM Dump'!C232</f>
        <v>ENG</v>
      </c>
      <c r="C233" s="1" t="str">
        <f>IF(LEN('XCSM Dump'!D232)=4,'XCSM Dump'!D232,REPT("0",3-LEN('XCSM Dump'!D232))&amp;'XCSM Dump'!D232)</f>
        <v>093</v>
      </c>
      <c r="D233" s="1" t="str">
        <f>'XCSM Dump'!E232</f>
        <v>5L01</v>
      </c>
      <c r="E233" t="str">
        <f>'XCSM Dump'!F232</f>
        <v>Comp I Support</v>
      </c>
      <c r="F233" s="75">
        <f>'XCSM Dump'!W232</f>
        <v>2</v>
      </c>
      <c r="G233" s="49" t="str">
        <f>'XCSM Dump'!I232</f>
        <v>01/12/2026</v>
      </c>
      <c r="H233" s="49" t="str">
        <f>'XCSM Dump'!J232</f>
        <v>05/15/2026</v>
      </c>
      <c r="I233" s="49">
        <f>'XCSM Dump'!BX232</f>
        <v>46040.44</v>
      </c>
      <c r="J233" s="49">
        <f>'XCSM Dump'!BY232</f>
        <v>46047.88</v>
      </c>
      <c r="K233" s="49">
        <f>'XCSM Dump'!BZ232</f>
        <v>46139.32</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c r="V233" s="11"/>
    </row>
    <row r="234" spans="1:22" x14ac:dyDescent="0.3">
      <c r="A234" t="str">
        <f t="shared" si="7"/>
        <v>ENG0935L02</v>
      </c>
      <c r="B234" s="1" t="str">
        <f>'XCSM Dump'!C233</f>
        <v>ENG</v>
      </c>
      <c r="C234" s="1" t="str">
        <f>IF(LEN('XCSM Dump'!D233)=4,'XCSM Dump'!D233,REPT("0",3-LEN('XCSM Dump'!D233))&amp;'XCSM Dump'!D233)</f>
        <v>093</v>
      </c>
      <c r="D234" s="1" t="str">
        <f>'XCSM Dump'!E233</f>
        <v>5L02</v>
      </c>
      <c r="E234" t="str">
        <f>'XCSM Dump'!F233</f>
        <v>Comp I Support</v>
      </c>
      <c r="F234" s="75">
        <f>'XCSM Dump'!W233</f>
        <v>2</v>
      </c>
      <c r="G234" s="49" t="str">
        <f>'XCSM Dump'!I233</f>
        <v>01/13/2026</v>
      </c>
      <c r="H234" s="49" t="str">
        <f>'XCSM Dump'!J233</f>
        <v>05/15/2026</v>
      </c>
      <c r="I234" s="49">
        <f>'XCSM Dump'!BX233</f>
        <v>46041.38</v>
      </c>
      <c r="J234" s="49">
        <f>'XCSM Dump'!BY233</f>
        <v>46048.76</v>
      </c>
      <c r="K234" s="49">
        <f>'XCSM Dump'!BZ233</f>
        <v>46139.48</v>
      </c>
      <c r="L234" s="76">
        <f>'XCSM Dump'!AT233</f>
        <v>320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320</v>
      </c>
      <c r="V234" s="11"/>
    </row>
    <row r="235" spans="1:22" x14ac:dyDescent="0.3">
      <c r="A235" t="str">
        <f t="shared" si="7"/>
        <v>ENG0935L03</v>
      </c>
      <c r="B235" s="1" t="str">
        <f>'XCSM Dump'!C234</f>
        <v>ENG</v>
      </c>
      <c r="C235" s="1" t="str">
        <f>IF(LEN('XCSM Dump'!D234)=4,'XCSM Dump'!D234,REPT("0",3-LEN('XCSM Dump'!D234))&amp;'XCSM Dump'!D234)</f>
        <v>093</v>
      </c>
      <c r="D235" s="1" t="str">
        <f>'XCSM Dump'!E234</f>
        <v>5L03</v>
      </c>
      <c r="E235" t="str">
        <f>'XCSM Dump'!F234</f>
        <v>Comp I Support</v>
      </c>
      <c r="F235" s="75">
        <f>'XCSM Dump'!W234</f>
        <v>2</v>
      </c>
      <c r="G235" s="49" t="str">
        <f>'XCSM Dump'!I234</f>
        <v>01/12/2026</v>
      </c>
      <c r="H235" s="49" t="str">
        <f>'XCSM Dump'!J234</f>
        <v>05/15/2026</v>
      </c>
      <c r="I235" s="49">
        <f>'XCSM Dump'!BX234</f>
        <v>46040.44</v>
      </c>
      <c r="J235" s="49">
        <f>'XCSM Dump'!BY234</f>
        <v>46047.88</v>
      </c>
      <c r="K235" s="49">
        <f>'XCSM Dump'!BZ234</f>
        <v>46139.32</v>
      </c>
      <c r="L235" s="76">
        <f>'XCSM Dump'!AT234</f>
        <v>320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320</v>
      </c>
      <c r="V235" s="11"/>
    </row>
    <row r="236" spans="1:22" x14ac:dyDescent="0.3">
      <c r="A236" t="str">
        <f t="shared" si="7"/>
        <v>ENG0935L04</v>
      </c>
      <c r="B236" s="1" t="str">
        <f>'XCSM Dump'!C235</f>
        <v>ENG</v>
      </c>
      <c r="C236" s="1" t="str">
        <f>IF(LEN('XCSM Dump'!D235)=4,'XCSM Dump'!D235,REPT("0",3-LEN('XCSM Dump'!D235))&amp;'XCSM Dump'!D235)</f>
        <v>093</v>
      </c>
      <c r="D236" s="1" t="str">
        <f>'XCSM Dump'!E235</f>
        <v>5L04</v>
      </c>
      <c r="E236" t="str">
        <f>'XCSM Dump'!F235</f>
        <v>Comp I Support</v>
      </c>
      <c r="F236" s="75">
        <f>'XCSM Dump'!W235</f>
        <v>2</v>
      </c>
      <c r="G236" s="49" t="str">
        <f>'XCSM Dump'!I235</f>
        <v>01/13/2026</v>
      </c>
      <c r="H236" s="49" t="str">
        <f>'XCSM Dump'!J235</f>
        <v>05/15/2026</v>
      </c>
      <c r="I236" s="49">
        <f>'XCSM Dump'!BX235</f>
        <v>46041.38</v>
      </c>
      <c r="J236" s="49">
        <f>'XCSM Dump'!BY235</f>
        <v>46048.76</v>
      </c>
      <c r="K236" s="49">
        <f>'XCSM Dump'!BZ235</f>
        <v>46139.48</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320</v>
      </c>
      <c r="V236" s="11"/>
    </row>
    <row r="237" spans="1:22" x14ac:dyDescent="0.3">
      <c r="A237" t="str">
        <f t="shared" si="7"/>
        <v>ENG0935L05</v>
      </c>
      <c r="B237" s="1" t="str">
        <f>'XCSM Dump'!C236</f>
        <v>ENG</v>
      </c>
      <c r="C237" s="1" t="str">
        <f>IF(LEN('XCSM Dump'!D236)=4,'XCSM Dump'!D236,REPT("0",3-LEN('XCSM Dump'!D236))&amp;'XCSM Dump'!D236)</f>
        <v>093</v>
      </c>
      <c r="D237" s="1" t="str">
        <f>'XCSM Dump'!E236</f>
        <v>5L05</v>
      </c>
      <c r="E237" t="str">
        <f>'XCSM Dump'!F236</f>
        <v>Comp I Support</v>
      </c>
      <c r="F237" s="75">
        <f>'XCSM Dump'!W236</f>
        <v>2</v>
      </c>
      <c r="G237" s="49" t="str">
        <f>'XCSM Dump'!I236</f>
        <v>01/12/2026</v>
      </c>
      <c r="H237" s="49" t="str">
        <f>'XCSM Dump'!J236</f>
        <v>05/15/2026</v>
      </c>
      <c r="I237" s="49">
        <f>'XCSM Dump'!BX236</f>
        <v>46040.44</v>
      </c>
      <c r="J237" s="49">
        <f>'XCSM Dump'!BY236</f>
        <v>46047.88</v>
      </c>
      <c r="K237" s="49">
        <f>'XCSM Dump'!BZ236</f>
        <v>46139.32</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320</v>
      </c>
      <c r="V237" s="11"/>
    </row>
    <row r="238" spans="1:22" x14ac:dyDescent="0.3">
      <c r="A238" t="str">
        <f t="shared" si="7"/>
        <v>ENG0995L20</v>
      </c>
      <c r="B238" s="1" t="str">
        <f>'XCSM Dump'!C237</f>
        <v>ENG</v>
      </c>
      <c r="C238" s="1" t="str">
        <f>IF(LEN('XCSM Dump'!D237)=4,'XCSM Dump'!D237,REPT("0",3-LEN('XCSM Dump'!D237))&amp;'XCSM Dump'!D237)</f>
        <v>099</v>
      </c>
      <c r="D238" s="1" t="str">
        <f>'XCSM Dump'!E237</f>
        <v>5L20</v>
      </c>
      <c r="E238" t="str">
        <f>'XCSM Dump'!F237</f>
        <v>Comp I Supplemental Instruct</v>
      </c>
      <c r="F238" s="75">
        <f>'XCSM Dump'!W237</f>
        <v>1</v>
      </c>
      <c r="G238" s="49" t="str">
        <f>'XCSM Dump'!I237</f>
        <v>01/12/2026</v>
      </c>
      <c r="H238" s="49" t="str">
        <f>'XCSM Dump'!J237</f>
        <v>05/15/2026</v>
      </c>
      <c r="I238" s="49">
        <f>'XCSM Dump'!BX237</f>
        <v>46040.44</v>
      </c>
      <c r="J238" s="49">
        <f>'XCSM Dump'!BY237</f>
        <v>46047.88</v>
      </c>
      <c r="K238" s="49">
        <f>'XCSM Dump'!BZ237</f>
        <v>46139.32</v>
      </c>
      <c r="L238" s="76">
        <f>'XCSM Dump'!AT237</f>
        <v>160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160</v>
      </c>
      <c r="V238" s="11"/>
    </row>
    <row r="239" spans="1:22" x14ac:dyDescent="0.3">
      <c r="A239" t="str">
        <f t="shared" si="7"/>
        <v>ENG0995L21</v>
      </c>
      <c r="B239" s="1" t="str">
        <f>'XCSM Dump'!C238</f>
        <v>ENG</v>
      </c>
      <c r="C239" s="1" t="str">
        <f>IF(LEN('XCSM Dump'!D238)=4,'XCSM Dump'!D238,REPT("0",3-LEN('XCSM Dump'!D238))&amp;'XCSM Dump'!D238)</f>
        <v>099</v>
      </c>
      <c r="D239" s="1" t="str">
        <f>'XCSM Dump'!E238</f>
        <v>5L21</v>
      </c>
      <c r="E239" t="str">
        <f>'XCSM Dump'!F238</f>
        <v>Comp I Supplemental Instruct</v>
      </c>
      <c r="F239" s="75">
        <f>'XCSM Dump'!W238</f>
        <v>1</v>
      </c>
      <c r="G239" s="49" t="str">
        <f>'XCSM Dump'!I238</f>
        <v>01/13/2026</v>
      </c>
      <c r="H239" s="49" t="str">
        <f>'XCSM Dump'!J238</f>
        <v>05/15/2026</v>
      </c>
      <c r="I239" s="49">
        <f>'XCSM Dump'!BX238</f>
        <v>46041.38</v>
      </c>
      <c r="J239" s="49">
        <f>'XCSM Dump'!BY238</f>
        <v>46048.76</v>
      </c>
      <c r="K239" s="49">
        <f>'XCSM Dump'!BZ238</f>
        <v>46139.48</v>
      </c>
      <c r="L239" s="76">
        <f>'XCSM Dump'!AT238</f>
        <v>160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160</v>
      </c>
      <c r="V239" s="11"/>
    </row>
    <row r="240" spans="1:22" x14ac:dyDescent="0.3">
      <c r="A240" t="str">
        <f t="shared" si="7"/>
        <v>ENG1035001</v>
      </c>
      <c r="B240" s="1" t="str">
        <f>'XCSM Dump'!C239</f>
        <v>ENG</v>
      </c>
      <c r="C240" s="1" t="str">
        <f>IF(LEN('XCSM Dump'!D239)=4,'XCSM Dump'!D239,REPT("0",3-LEN('XCSM Dump'!D239))&amp;'XCSM Dump'!D239)</f>
        <v>103</v>
      </c>
      <c r="D240" s="1" t="str">
        <f>'XCSM Dump'!E239</f>
        <v>5001</v>
      </c>
      <c r="E240" t="str">
        <f>'XCSM Dump'!F239</f>
        <v>Composition I</v>
      </c>
      <c r="F240" s="75">
        <f>'XCSM Dump'!W239</f>
        <v>3</v>
      </c>
      <c r="G240" s="49" t="str">
        <f>'XCSM Dump'!I239</f>
        <v>01/12/2026</v>
      </c>
      <c r="H240" s="49" t="str">
        <f>'XCSM Dump'!J239</f>
        <v>05/15/2026</v>
      </c>
      <c r="I240" s="49">
        <f>'XCSM Dump'!BX239</f>
        <v>46040.44</v>
      </c>
      <c r="J240" s="49">
        <f>'XCSM Dump'!BY239</f>
        <v>46047.88</v>
      </c>
      <c r="K240" s="49">
        <f>'XCSM Dump'!BZ239</f>
        <v>46139.32</v>
      </c>
      <c r="L240" s="76">
        <f>'XCSM Dump'!AT239</f>
        <v>480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480</v>
      </c>
      <c r="V240" s="11"/>
    </row>
    <row r="241" spans="1:22" x14ac:dyDescent="0.3">
      <c r="A241" t="str">
        <f t="shared" si="7"/>
        <v>ENG1035002</v>
      </c>
      <c r="B241" s="1" t="str">
        <f>'XCSM Dump'!C240</f>
        <v>ENG</v>
      </c>
      <c r="C241" s="1" t="str">
        <f>IF(LEN('XCSM Dump'!D240)=4,'XCSM Dump'!D240,REPT("0",3-LEN('XCSM Dump'!D240))&amp;'XCSM Dump'!D240)</f>
        <v>103</v>
      </c>
      <c r="D241" s="1" t="str">
        <f>'XCSM Dump'!E240</f>
        <v>5002</v>
      </c>
      <c r="E241" t="str">
        <f>'XCSM Dump'!F240</f>
        <v>Composition I</v>
      </c>
      <c r="F241" s="75">
        <f>'XCSM Dump'!W240</f>
        <v>3</v>
      </c>
      <c r="G241" s="49" t="str">
        <f>'XCSM Dump'!I240</f>
        <v>01/12/2026</v>
      </c>
      <c r="H241" s="49" t="str">
        <f>'XCSM Dump'!J240</f>
        <v>05/15/2026</v>
      </c>
      <c r="I241" s="49">
        <f>'XCSM Dump'!BX240</f>
        <v>46040.44</v>
      </c>
      <c r="J241" s="49">
        <f>'XCSM Dump'!BY240</f>
        <v>46047.88</v>
      </c>
      <c r="K241" s="49">
        <f>'XCSM Dump'!BZ240</f>
        <v>46139.32</v>
      </c>
      <c r="L241" s="76">
        <f>'XCSM Dump'!AT240</f>
        <v>480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480</v>
      </c>
      <c r="V241" s="11"/>
    </row>
    <row r="242" spans="1:22" x14ac:dyDescent="0.3">
      <c r="A242" t="str">
        <f t="shared" si="7"/>
        <v>ENG1035003</v>
      </c>
      <c r="B242" s="1" t="str">
        <f>'XCSM Dump'!C241</f>
        <v>ENG</v>
      </c>
      <c r="C242" s="1" t="str">
        <f>IF(LEN('XCSM Dump'!D241)=4,'XCSM Dump'!D241,REPT("0",3-LEN('XCSM Dump'!D241))&amp;'XCSM Dump'!D241)</f>
        <v>103</v>
      </c>
      <c r="D242" s="1" t="str">
        <f>'XCSM Dump'!E241</f>
        <v>5003</v>
      </c>
      <c r="E242" t="str">
        <f>'XCSM Dump'!F241</f>
        <v>Composition I</v>
      </c>
      <c r="F242" s="75">
        <f>'XCSM Dump'!W241</f>
        <v>3</v>
      </c>
      <c r="G242" s="49" t="str">
        <f>'XCSM Dump'!I241</f>
        <v>01/13/2026</v>
      </c>
      <c r="H242" s="49" t="str">
        <f>'XCSM Dump'!J241</f>
        <v>05/15/2026</v>
      </c>
      <c r="I242" s="49">
        <f>'XCSM Dump'!BX241</f>
        <v>46041.38</v>
      </c>
      <c r="J242" s="49">
        <f>'XCSM Dump'!BY241</f>
        <v>46048.76</v>
      </c>
      <c r="K242" s="49">
        <f>'XCSM Dump'!BZ241</f>
        <v>46139.48</v>
      </c>
      <c r="L242" s="76">
        <f>'XCSM Dump'!AT241</f>
        <v>480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480</v>
      </c>
      <c r="V242" s="11"/>
    </row>
    <row r="243" spans="1:22" x14ac:dyDescent="0.3">
      <c r="A243" t="str">
        <f t="shared" si="7"/>
        <v>ENG1035004</v>
      </c>
      <c r="B243" s="1" t="str">
        <f>'XCSM Dump'!C242</f>
        <v>ENG</v>
      </c>
      <c r="C243" s="1" t="str">
        <f>IF(LEN('XCSM Dump'!D242)=4,'XCSM Dump'!D242,REPT("0",3-LEN('XCSM Dump'!D242))&amp;'XCSM Dump'!D242)</f>
        <v>103</v>
      </c>
      <c r="D243" s="1" t="str">
        <f>'XCSM Dump'!E242</f>
        <v>5004</v>
      </c>
      <c r="E243" t="str">
        <f>'XCSM Dump'!F242</f>
        <v>Composition I</v>
      </c>
      <c r="F243" s="75">
        <f>'XCSM Dump'!W242</f>
        <v>3</v>
      </c>
      <c r="G243" s="49" t="str">
        <f>'XCSM Dump'!I242</f>
        <v>01/13/2026</v>
      </c>
      <c r="H243" s="49" t="str">
        <f>'XCSM Dump'!J242</f>
        <v>05/15/2026</v>
      </c>
      <c r="I243" s="49">
        <f>'XCSM Dump'!BX242</f>
        <v>46041.38</v>
      </c>
      <c r="J243" s="49">
        <f>'XCSM Dump'!BY242</f>
        <v>46048.76</v>
      </c>
      <c r="K243" s="49">
        <f>'XCSM Dump'!BZ242</f>
        <v>46139.48</v>
      </c>
      <c r="L243" s="76">
        <f>'XCSM Dump'!AT242</f>
        <v>480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480</v>
      </c>
      <c r="V243" s="11"/>
    </row>
    <row r="244" spans="1:22" x14ac:dyDescent="0.3">
      <c r="A244" t="str">
        <f t="shared" si="7"/>
        <v>ENG1035005</v>
      </c>
      <c r="B244" s="1" t="str">
        <f>'XCSM Dump'!C243</f>
        <v>ENG</v>
      </c>
      <c r="C244" s="1" t="str">
        <f>IF(LEN('XCSM Dump'!D243)=4,'XCSM Dump'!D243,REPT("0",3-LEN('XCSM Dump'!D243))&amp;'XCSM Dump'!D243)</f>
        <v>103</v>
      </c>
      <c r="D244" s="1" t="str">
        <f>'XCSM Dump'!E243</f>
        <v>5005</v>
      </c>
      <c r="E244" t="str">
        <f>'XCSM Dump'!F243</f>
        <v>Composition I</v>
      </c>
      <c r="F244" s="75">
        <f>'XCSM Dump'!W243</f>
        <v>3</v>
      </c>
      <c r="G244" s="49" t="str">
        <f>'XCSM Dump'!I243</f>
        <v>01/12/2026</v>
      </c>
      <c r="H244" s="49" t="str">
        <f>'XCSM Dump'!J243</f>
        <v>05/15/2026</v>
      </c>
      <c r="I244" s="49">
        <f>'XCSM Dump'!BX243</f>
        <v>46040.44</v>
      </c>
      <c r="J244" s="49">
        <f>'XCSM Dump'!BY243</f>
        <v>46047.88</v>
      </c>
      <c r="K244" s="49">
        <f>'XCSM Dump'!BZ243</f>
        <v>46139.32</v>
      </c>
      <c r="L244" s="76">
        <f>'XCSM Dump'!AT243</f>
        <v>480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480</v>
      </c>
      <c r="V244" s="11"/>
    </row>
    <row r="245" spans="1:22" x14ac:dyDescent="0.3">
      <c r="A245" t="str">
        <f t="shared" si="7"/>
        <v>ENG1035006</v>
      </c>
      <c r="B245" s="1" t="str">
        <f>'XCSM Dump'!C244</f>
        <v>ENG</v>
      </c>
      <c r="C245" s="1" t="str">
        <f>IF(LEN('XCSM Dump'!D244)=4,'XCSM Dump'!D244,REPT("0",3-LEN('XCSM Dump'!D244))&amp;'XCSM Dump'!D244)</f>
        <v>103</v>
      </c>
      <c r="D245" s="1" t="str">
        <f>'XCSM Dump'!E244</f>
        <v>5006</v>
      </c>
      <c r="E245" t="str">
        <f>'XCSM Dump'!F244</f>
        <v>Composition I</v>
      </c>
      <c r="F245" s="75">
        <f>'XCSM Dump'!W244</f>
        <v>3</v>
      </c>
      <c r="G245" s="49" t="str">
        <f>'XCSM Dump'!I244</f>
        <v>01/12/2026</v>
      </c>
      <c r="H245" s="49" t="str">
        <f>'XCSM Dump'!J244</f>
        <v>05/15/2026</v>
      </c>
      <c r="I245" s="49">
        <f>'XCSM Dump'!BX244</f>
        <v>46040.44</v>
      </c>
      <c r="J245" s="49">
        <f>'XCSM Dump'!BY244</f>
        <v>46047.88</v>
      </c>
      <c r="K245" s="49">
        <f>'XCSM Dump'!BZ244</f>
        <v>46139.32</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480</v>
      </c>
      <c r="V245" s="11"/>
    </row>
    <row r="246" spans="1:22" ht="13" customHeight="1" x14ac:dyDescent="0.3">
      <c r="A246" t="str">
        <f t="shared" si="7"/>
        <v>ENG1035011</v>
      </c>
      <c r="B246" s="1" t="str">
        <f>'XCSM Dump'!C245</f>
        <v>ENG</v>
      </c>
      <c r="C246" s="1" t="str">
        <f>IF(LEN('XCSM Dump'!D245)=4,'XCSM Dump'!D245,REPT("0",3-LEN('XCSM Dump'!D245))&amp;'XCSM Dump'!D245)</f>
        <v>103</v>
      </c>
      <c r="D246" s="1" t="str">
        <f>'XCSM Dump'!E245</f>
        <v>5011</v>
      </c>
      <c r="E246" t="str">
        <f>'XCSM Dump'!F245</f>
        <v>Composition I</v>
      </c>
      <c r="F246" s="75">
        <f>'XCSM Dump'!W245</f>
        <v>3</v>
      </c>
      <c r="G246" s="49" t="str">
        <f>'XCSM Dump'!I245</f>
        <v>01/12/2026</v>
      </c>
      <c r="H246" s="49" t="str">
        <f>'XCSM Dump'!J245</f>
        <v>05/15/2026</v>
      </c>
      <c r="I246" s="49">
        <f>'XCSM Dump'!BX245</f>
        <v>46040.44</v>
      </c>
      <c r="J246" s="49">
        <f>'XCSM Dump'!BY245</f>
        <v>46047.88</v>
      </c>
      <c r="K246" s="49">
        <f>'XCSM Dump'!BZ245</f>
        <v>46139.32</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480</v>
      </c>
      <c r="V246" s="11"/>
    </row>
    <row r="247" spans="1:22" x14ac:dyDescent="0.3">
      <c r="A247" t="str">
        <f t="shared" si="7"/>
        <v>ENG1035012</v>
      </c>
      <c r="B247" s="1" t="str">
        <f>'XCSM Dump'!C246</f>
        <v>ENG</v>
      </c>
      <c r="C247" s="1" t="str">
        <f>IF(LEN('XCSM Dump'!D246)=4,'XCSM Dump'!D246,REPT("0",3-LEN('XCSM Dump'!D246))&amp;'XCSM Dump'!D246)</f>
        <v>103</v>
      </c>
      <c r="D247" s="1" t="str">
        <f>'XCSM Dump'!E246</f>
        <v>5012</v>
      </c>
      <c r="E247" t="str">
        <f>'XCSM Dump'!F246</f>
        <v>Composition I</v>
      </c>
      <c r="F247" s="75">
        <f>'XCSM Dump'!W246</f>
        <v>3</v>
      </c>
      <c r="G247" s="49" t="str">
        <f>'XCSM Dump'!I246</f>
        <v>01/13/2026</v>
      </c>
      <c r="H247" s="49" t="str">
        <f>'XCSM Dump'!J246</f>
        <v>05/15/2026</v>
      </c>
      <c r="I247" s="49">
        <f>'XCSM Dump'!BX246</f>
        <v>46041.38</v>
      </c>
      <c r="J247" s="49">
        <f>'XCSM Dump'!BY246</f>
        <v>46048.76</v>
      </c>
      <c r="K247" s="49">
        <f>'XCSM Dump'!BZ246</f>
        <v>46139.48</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480</v>
      </c>
      <c r="V247" s="11"/>
    </row>
    <row r="248" spans="1:22" x14ac:dyDescent="0.3">
      <c r="A248" t="str">
        <f t="shared" si="7"/>
        <v>ENG1035013</v>
      </c>
      <c r="B248" s="1" t="str">
        <f>'XCSM Dump'!C247</f>
        <v>ENG</v>
      </c>
      <c r="C248" s="1" t="str">
        <f>IF(LEN('XCSM Dump'!D247)=4,'XCSM Dump'!D247,REPT("0",3-LEN('XCSM Dump'!D247))&amp;'XCSM Dump'!D247)</f>
        <v>103</v>
      </c>
      <c r="D248" s="1" t="str">
        <f>'XCSM Dump'!E247</f>
        <v>5013</v>
      </c>
      <c r="E248" t="str">
        <f>'XCSM Dump'!F247</f>
        <v>Composition I</v>
      </c>
      <c r="F248" s="75">
        <f>'XCSM Dump'!W247</f>
        <v>3</v>
      </c>
      <c r="G248" s="49" t="str">
        <f>'XCSM Dump'!I247</f>
        <v>01/12/2026</v>
      </c>
      <c r="H248" s="49" t="str">
        <f>'XCSM Dump'!J247</f>
        <v>05/15/2026</v>
      </c>
      <c r="I248" s="49">
        <f>'XCSM Dump'!BX247</f>
        <v>46040.44</v>
      </c>
      <c r="J248" s="49">
        <f>'XCSM Dump'!BY247</f>
        <v>46047.88</v>
      </c>
      <c r="K248" s="49">
        <f>'XCSM Dump'!BZ247</f>
        <v>46139.32</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480</v>
      </c>
      <c r="V248" s="11"/>
    </row>
    <row r="249" spans="1:22" x14ac:dyDescent="0.3">
      <c r="A249" t="str">
        <f t="shared" si="7"/>
        <v>ENG1035014</v>
      </c>
      <c r="B249" s="1" t="str">
        <f>'XCSM Dump'!C248</f>
        <v>ENG</v>
      </c>
      <c r="C249" s="1" t="str">
        <f>IF(LEN('XCSM Dump'!D248)=4,'XCSM Dump'!D248,REPT("0",3-LEN('XCSM Dump'!D248))&amp;'XCSM Dump'!D248)</f>
        <v>103</v>
      </c>
      <c r="D249" s="1" t="str">
        <f>'XCSM Dump'!E248</f>
        <v>5014</v>
      </c>
      <c r="E249" t="str">
        <f>'XCSM Dump'!F248</f>
        <v>Composition I</v>
      </c>
      <c r="F249" s="75">
        <f>'XCSM Dump'!W248</f>
        <v>3</v>
      </c>
      <c r="G249" s="49" t="str">
        <f>'XCSM Dump'!I248</f>
        <v>01/13/2026</v>
      </c>
      <c r="H249" s="49" t="str">
        <f>'XCSM Dump'!J248</f>
        <v>05/15/2026</v>
      </c>
      <c r="I249" s="49">
        <f>'XCSM Dump'!BX248</f>
        <v>46041.38</v>
      </c>
      <c r="J249" s="49">
        <f>'XCSM Dump'!BY248</f>
        <v>46048.76</v>
      </c>
      <c r="K249" s="49">
        <f>'XCSM Dump'!BZ248</f>
        <v>46139.48</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480</v>
      </c>
      <c r="V249" s="11"/>
    </row>
    <row r="250" spans="1:22" x14ac:dyDescent="0.3">
      <c r="A250" t="str">
        <f t="shared" si="7"/>
        <v>ENG1035019</v>
      </c>
      <c r="B250" s="1" t="str">
        <f>'XCSM Dump'!C249</f>
        <v>ENG</v>
      </c>
      <c r="C250" s="1" t="str">
        <f>IF(LEN('XCSM Dump'!D249)=4,'XCSM Dump'!D249,REPT("0",3-LEN('XCSM Dump'!D249))&amp;'XCSM Dump'!D249)</f>
        <v>103</v>
      </c>
      <c r="D250" s="1" t="str">
        <f>'XCSM Dump'!E249</f>
        <v>5019</v>
      </c>
      <c r="E250" t="str">
        <f>'XCSM Dump'!F249</f>
        <v>Composition I</v>
      </c>
      <c r="F250" s="75">
        <f>'XCSM Dump'!W249</f>
        <v>3</v>
      </c>
      <c r="G250" s="49" t="str">
        <f>'XCSM Dump'!I249</f>
        <v>02/02/2026</v>
      </c>
      <c r="H250" s="49" t="str">
        <f>'XCSM Dump'!J249</f>
        <v>05/15/2026</v>
      </c>
      <c r="I250" s="49">
        <f>'XCSM Dump'!BX249</f>
        <v>46060.18</v>
      </c>
      <c r="J250" s="49">
        <f>'XCSM Dump'!BY249</f>
        <v>46066.36</v>
      </c>
      <c r="K250" s="49">
        <f>'XCSM Dump'!BZ249</f>
        <v>46140.68</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480</v>
      </c>
      <c r="V250" s="11"/>
    </row>
    <row r="251" spans="1:22" x14ac:dyDescent="0.3">
      <c r="A251" t="str">
        <f t="shared" si="7"/>
        <v>ENG1035090</v>
      </c>
      <c r="B251" s="1" t="str">
        <f>'XCSM Dump'!C250</f>
        <v>ENG</v>
      </c>
      <c r="C251" s="1" t="str">
        <f>IF(LEN('XCSM Dump'!D250)=4,'XCSM Dump'!D250,REPT("0",3-LEN('XCSM Dump'!D250))&amp;'XCSM Dump'!D250)</f>
        <v>103</v>
      </c>
      <c r="D251" s="1" t="str">
        <f>'XCSM Dump'!E250</f>
        <v>5090</v>
      </c>
      <c r="E251" t="str">
        <f>'XCSM Dump'!F250</f>
        <v>Composition I</v>
      </c>
      <c r="F251" s="75">
        <f>'XCSM Dump'!W250</f>
        <v>3</v>
      </c>
      <c r="G251" s="49" t="str">
        <f>'XCSM Dump'!I250</f>
        <v>01/05/2026</v>
      </c>
      <c r="H251" s="49" t="str">
        <f>'XCSM Dump'!J250</f>
        <v>05/22/2026</v>
      </c>
      <c r="I251" s="49">
        <f>'XCSM Dump'!BX250</f>
        <v>46034.28</v>
      </c>
      <c r="J251" s="49">
        <f>'XCSM Dump'!BY250</f>
        <v>46042.559999999998</v>
      </c>
      <c r="K251" s="49">
        <f>'XCSM Dump'!BZ250</f>
        <v>46142.080000000002</v>
      </c>
      <c r="L251" s="76">
        <f>'XCSM Dump'!AT250</f>
        <v>480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480</v>
      </c>
      <c r="V251" s="11"/>
    </row>
    <row r="252" spans="1:22" x14ac:dyDescent="0.3">
      <c r="A252" t="str">
        <f t="shared" si="7"/>
        <v>ENG1035091</v>
      </c>
      <c r="B252" s="1" t="str">
        <f>'XCSM Dump'!C251</f>
        <v>ENG</v>
      </c>
      <c r="C252" s="1" t="str">
        <f>IF(LEN('XCSM Dump'!D251)=4,'XCSM Dump'!D251,REPT("0",3-LEN('XCSM Dump'!D251))&amp;'XCSM Dump'!D251)</f>
        <v>103</v>
      </c>
      <c r="D252" s="1" t="str">
        <f>'XCSM Dump'!E251</f>
        <v>5091</v>
      </c>
      <c r="E252" t="str">
        <f>'XCSM Dump'!F251</f>
        <v>Composition I</v>
      </c>
      <c r="F252" s="75">
        <f>'XCSM Dump'!W251</f>
        <v>3</v>
      </c>
      <c r="G252" s="49" t="str">
        <f>'XCSM Dump'!I251</f>
        <v>01/05/2026</v>
      </c>
      <c r="H252" s="49" t="str">
        <f>'XCSM Dump'!J251</f>
        <v>05/22/2026</v>
      </c>
      <c r="I252" s="49">
        <f>'XCSM Dump'!BX251</f>
        <v>46034.28</v>
      </c>
      <c r="J252" s="49">
        <f>'XCSM Dump'!BY251</f>
        <v>46042.559999999998</v>
      </c>
      <c r="K252" s="49">
        <f>'XCSM Dump'!BZ251</f>
        <v>46142.080000000002</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480</v>
      </c>
      <c r="V252" s="11"/>
    </row>
    <row r="253" spans="1:22" x14ac:dyDescent="0.3">
      <c r="A253" t="str">
        <f t="shared" si="7"/>
        <v>ENG1035092</v>
      </c>
      <c r="B253" s="1" t="str">
        <f>'XCSM Dump'!C252</f>
        <v>ENG</v>
      </c>
      <c r="C253" s="1" t="str">
        <f>IF(LEN('XCSM Dump'!D252)=4,'XCSM Dump'!D252,REPT("0",3-LEN('XCSM Dump'!D252))&amp;'XCSM Dump'!D252)</f>
        <v>103</v>
      </c>
      <c r="D253" s="1" t="str">
        <f>'XCSM Dump'!E252</f>
        <v>5092</v>
      </c>
      <c r="E253" t="str">
        <f>'XCSM Dump'!F252</f>
        <v>Composition I</v>
      </c>
      <c r="F253" s="75">
        <f>'XCSM Dump'!W252</f>
        <v>3</v>
      </c>
      <c r="G253" s="49" t="str">
        <f>'XCSM Dump'!I252</f>
        <v>01/05/2026</v>
      </c>
      <c r="H253" s="49" t="str">
        <f>'XCSM Dump'!J252</f>
        <v>05/22/2026</v>
      </c>
      <c r="I253" s="49">
        <f>'XCSM Dump'!BX252</f>
        <v>46034.28</v>
      </c>
      <c r="J253" s="49">
        <f>'XCSM Dump'!BY252</f>
        <v>46042.559999999998</v>
      </c>
      <c r="K253" s="49">
        <f>'XCSM Dump'!BZ252</f>
        <v>46142.080000000002</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480</v>
      </c>
      <c r="V253" s="11"/>
    </row>
    <row r="254" spans="1:22" x14ac:dyDescent="0.3">
      <c r="A254" t="str">
        <f t="shared" si="7"/>
        <v>ENG1035A01</v>
      </c>
      <c r="B254" s="1" t="str">
        <f>'XCSM Dump'!C253</f>
        <v>ENG</v>
      </c>
      <c r="C254" s="1" t="str">
        <f>IF(LEN('XCSM Dump'!D253)=4,'XCSM Dump'!D253,REPT("0",3-LEN('XCSM Dump'!D253))&amp;'XCSM Dump'!D253)</f>
        <v>103</v>
      </c>
      <c r="D254" s="1" t="str">
        <f>'XCSM Dump'!E253</f>
        <v>5A01</v>
      </c>
      <c r="E254" t="str">
        <f>'XCSM Dump'!F253</f>
        <v>Composition I</v>
      </c>
      <c r="F254" s="75">
        <f>'XCSM Dump'!W253</f>
        <v>3</v>
      </c>
      <c r="G254" s="49" t="str">
        <f>'XCSM Dump'!I253</f>
        <v>01/12/2026</v>
      </c>
      <c r="H254" s="49" t="str">
        <f>'XCSM Dump'!J253</f>
        <v>03/06/2026</v>
      </c>
      <c r="I254" s="49">
        <f>'XCSM Dump'!BX253</f>
        <v>46036.24</v>
      </c>
      <c r="J254" s="49">
        <f>'XCSM Dump'!BY253</f>
        <v>46039.48</v>
      </c>
      <c r="K254" s="49">
        <f>'XCSM Dump'!BZ253</f>
        <v>46078.52</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480</v>
      </c>
      <c r="V254" s="11"/>
    </row>
    <row r="255" spans="1:22" ht="14" customHeight="1" x14ac:dyDescent="0.3">
      <c r="A255" t="str">
        <f t="shared" si="7"/>
        <v>ENG1035B01</v>
      </c>
      <c r="B255" s="1" t="str">
        <f>'XCSM Dump'!C254</f>
        <v>ENG</v>
      </c>
      <c r="C255" s="1" t="str">
        <f>IF(LEN('XCSM Dump'!D254)=4,'XCSM Dump'!D254,REPT("0",3-LEN('XCSM Dump'!D254))&amp;'XCSM Dump'!D254)</f>
        <v>103</v>
      </c>
      <c r="D255" s="1" t="str">
        <f>'XCSM Dump'!E254</f>
        <v>5B01</v>
      </c>
      <c r="E255" t="str">
        <f>'XCSM Dump'!F254</f>
        <v>Composition I</v>
      </c>
      <c r="F255" s="75">
        <f>'XCSM Dump'!W254</f>
        <v>3</v>
      </c>
      <c r="G255" s="49" t="str">
        <f>'XCSM Dump'!I254</f>
        <v>03/16/2026</v>
      </c>
      <c r="H255" s="49" t="str">
        <f>'XCSM Dump'!J254</f>
        <v>05/15/2026</v>
      </c>
      <c r="I255" s="49">
        <f>'XCSM Dump'!BX254</f>
        <v>46099.66</v>
      </c>
      <c r="J255" s="49">
        <f>'XCSM Dump'!BY254</f>
        <v>46103.32</v>
      </c>
      <c r="K255" s="49">
        <f>'XCSM Dump'!BZ254</f>
        <v>46147.4</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480</v>
      </c>
      <c r="V255" s="11"/>
    </row>
    <row r="256" spans="1:22" x14ac:dyDescent="0.3">
      <c r="A256" t="str">
        <f t="shared" si="7"/>
        <v>ENG1035B02</v>
      </c>
      <c r="B256" s="1" t="str">
        <f>'XCSM Dump'!C255</f>
        <v>ENG</v>
      </c>
      <c r="C256" s="1" t="str">
        <f>IF(LEN('XCSM Dump'!D255)=4,'XCSM Dump'!D255,REPT("0",3-LEN('XCSM Dump'!D255))&amp;'XCSM Dump'!D255)</f>
        <v>103</v>
      </c>
      <c r="D256" s="1" t="str">
        <f>'XCSM Dump'!E255</f>
        <v>5B02</v>
      </c>
      <c r="E256" t="str">
        <f>'XCSM Dump'!F255</f>
        <v>Composition I</v>
      </c>
      <c r="F256" s="75">
        <f>'XCSM Dump'!W255</f>
        <v>3</v>
      </c>
      <c r="G256" s="49" t="str">
        <f>'XCSM Dump'!I255</f>
        <v>03/16/2026</v>
      </c>
      <c r="H256" s="49" t="str">
        <f>'XCSM Dump'!J255</f>
        <v>05/15/2026</v>
      </c>
      <c r="I256" s="49">
        <f>'XCSM Dump'!BX255</f>
        <v>46099.66</v>
      </c>
      <c r="J256" s="49">
        <f>'XCSM Dump'!BY255</f>
        <v>46103.32</v>
      </c>
      <c r="K256" s="49">
        <f>'XCSM Dump'!BZ255</f>
        <v>46147.4</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480</v>
      </c>
      <c r="V256" s="11"/>
    </row>
    <row r="257" spans="1:22" x14ac:dyDescent="0.3">
      <c r="A257" t="str">
        <f t="shared" si="7"/>
        <v>ENG1035L01</v>
      </c>
      <c r="B257" s="1" t="str">
        <f>'XCSM Dump'!C256</f>
        <v>ENG</v>
      </c>
      <c r="C257" s="1" t="str">
        <f>IF(LEN('XCSM Dump'!D256)=4,'XCSM Dump'!D256,REPT("0",3-LEN('XCSM Dump'!D256))&amp;'XCSM Dump'!D256)</f>
        <v>103</v>
      </c>
      <c r="D257" s="1" t="str">
        <f>'XCSM Dump'!E256</f>
        <v>5L01</v>
      </c>
      <c r="E257" t="str">
        <f>'XCSM Dump'!F256</f>
        <v>Composition I</v>
      </c>
      <c r="F257" s="75">
        <f>'XCSM Dump'!W256</f>
        <v>3</v>
      </c>
      <c r="G257" s="49" t="str">
        <f>'XCSM Dump'!I256</f>
        <v>01/12/2026</v>
      </c>
      <c r="H257" s="49" t="str">
        <f>'XCSM Dump'!J256</f>
        <v>05/15/2026</v>
      </c>
      <c r="I257" s="49">
        <f>'XCSM Dump'!BX256</f>
        <v>46040.44</v>
      </c>
      <c r="J257" s="49">
        <f>'XCSM Dump'!BY256</f>
        <v>46047.88</v>
      </c>
      <c r="K257" s="49">
        <f>'XCSM Dump'!BZ256</f>
        <v>46139.32</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480</v>
      </c>
      <c r="V257" s="11"/>
    </row>
    <row r="258" spans="1:22" x14ac:dyDescent="0.3">
      <c r="A258" t="str">
        <f t="shared" si="7"/>
        <v>ENG1035L02</v>
      </c>
      <c r="B258" s="1" t="str">
        <f>'XCSM Dump'!C257</f>
        <v>ENG</v>
      </c>
      <c r="C258" s="1" t="str">
        <f>IF(LEN('XCSM Dump'!D257)=4,'XCSM Dump'!D257,REPT("0",3-LEN('XCSM Dump'!D257))&amp;'XCSM Dump'!D257)</f>
        <v>103</v>
      </c>
      <c r="D258" s="1" t="str">
        <f>'XCSM Dump'!E257</f>
        <v>5L02</v>
      </c>
      <c r="E258" t="str">
        <f>'XCSM Dump'!F257</f>
        <v>Composition I</v>
      </c>
      <c r="F258" s="75">
        <f>'XCSM Dump'!W257</f>
        <v>3</v>
      </c>
      <c r="G258" s="49" t="str">
        <f>'XCSM Dump'!I257</f>
        <v>01/13/2026</v>
      </c>
      <c r="H258" s="49" t="str">
        <f>'XCSM Dump'!J257</f>
        <v>05/15/2026</v>
      </c>
      <c r="I258" s="49">
        <f>'XCSM Dump'!BX257</f>
        <v>46041.38</v>
      </c>
      <c r="J258" s="49">
        <f>'XCSM Dump'!BY257</f>
        <v>46048.76</v>
      </c>
      <c r="K258" s="49">
        <f>'XCSM Dump'!BZ257</f>
        <v>46139.48</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480</v>
      </c>
      <c r="V258" s="11"/>
    </row>
    <row r="259" spans="1:22" x14ac:dyDescent="0.3">
      <c r="A259" t="str">
        <f t="shared" si="7"/>
        <v>ENG1035L03</v>
      </c>
      <c r="B259" s="1" t="str">
        <f>'XCSM Dump'!C258</f>
        <v>ENG</v>
      </c>
      <c r="C259" s="1" t="str">
        <f>IF(LEN('XCSM Dump'!D258)=4,'XCSM Dump'!D258,REPT("0",3-LEN('XCSM Dump'!D258))&amp;'XCSM Dump'!D258)</f>
        <v>103</v>
      </c>
      <c r="D259" s="1" t="str">
        <f>'XCSM Dump'!E258</f>
        <v>5L03</v>
      </c>
      <c r="E259" t="str">
        <f>'XCSM Dump'!F258</f>
        <v>Composition I</v>
      </c>
      <c r="F259" s="75">
        <f>'XCSM Dump'!W258</f>
        <v>3</v>
      </c>
      <c r="G259" s="49" t="str">
        <f>'XCSM Dump'!I258</f>
        <v>01/12/2026</v>
      </c>
      <c r="H259" s="49" t="str">
        <f>'XCSM Dump'!J258</f>
        <v>05/15/2026</v>
      </c>
      <c r="I259" s="49">
        <f>'XCSM Dump'!BX258</f>
        <v>46040.44</v>
      </c>
      <c r="J259" s="49">
        <f>'XCSM Dump'!BY258</f>
        <v>46047.88</v>
      </c>
      <c r="K259" s="49">
        <f>'XCSM Dump'!BZ258</f>
        <v>46139.32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480</v>
      </c>
      <c r="V259" s="11"/>
    </row>
    <row r="260" spans="1:22" x14ac:dyDescent="0.3">
      <c r="A260" t="str">
        <f t="shared" si="7"/>
        <v>ENG1035L04</v>
      </c>
      <c r="B260" s="1" t="str">
        <f>'XCSM Dump'!C259</f>
        <v>ENG</v>
      </c>
      <c r="C260" s="1" t="str">
        <f>IF(LEN('XCSM Dump'!D259)=4,'XCSM Dump'!D259,REPT("0",3-LEN('XCSM Dump'!D259))&amp;'XCSM Dump'!D259)</f>
        <v>103</v>
      </c>
      <c r="D260" s="1" t="str">
        <f>'XCSM Dump'!E259</f>
        <v>5L04</v>
      </c>
      <c r="E260" t="str">
        <f>'XCSM Dump'!F259</f>
        <v>Composition I</v>
      </c>
      <c r="F260" s="75">
        <f>'XCSM Dump'!W259</f>
        <v>3</v>
      </c>
      <c r="G260" s="49" t="str">
        <f>'XCSM Dump'!I259</f>
        <v>01/13/2026</v>
      </c>
      <c r="H260" s="49" t="str">
        <f>'XCSM Dump'!J259</f>
        <v>05/15/2026</v>
      </c>
      <c r="I260" s="49">
        <f>'XCSM Dump'!BX259</f>
        <v>46041.38</v>
      </c>
      <c r="J260" s="49">
        <f>'XCSM Dump'!BY259</f>
        <v>46048.76</v>
      </c>
      <c r="K260" s="49">
        <f>'XCSM Dump'!BZ259</f>
        <v>46139.48</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480</v>
      </c>
      <c r="V260" s="11"/>
    </row>
    <row r="261" spans="1:22" x14ac:dyDescent="0.3">
      <c r="A261" t="str">
        <f t="shared" si="7"/>
        <v>ENG1035L05</v>
      </c>
      <c r="B261" s="1" t="str">
        <f>'XCSM Dump'!C260</f>
        <v>ENG</v>
      </c>
      <c r="C261" s="1" t="str">
        <f>IF(LEN('XCSM Dump'!D260)=4,'XCSM Dump'!D260,REPT("0",3-LEN('XCSM Dump'!D260))&amp;'XCSM Dump'!D260)</f>
        <v>103</v>
      </c>
      <c r="D261" s="1" t="str">
        <f>'XCSM Dump'!E260</f>
        <v>5L05</v>
      </c>
      <c r="E261" t="str">
        <f>'XCSM Dump'!F260</f>
        <v>Composition I</v>
      </c>
      <c r="F261" s="75">
        <f>'XCSM Dump'!W260</f>
        <v>3</v>
      </c>
      <c r="G261" s="49" t="str">
        <f>'XCSM Dump'!I260</f>
        <v>01/12/2026</v>
      </c>
      <c r="H261" s="49" t="str">
        <f>'XCSM Dump'!J260</f>
        <v>05/15/2026</v>
      </c>
      <c r="I261" s="49">
        <f>'XCSM Dump'!BX260</f>
        <v>46040.44</v>
      </c>
      <c r="J261" s="49">
        <f>'XCSM Dump'!BY260</f>
        <v>46047.88</v>
      </c>
      <c r="K261" s="49">
        <f>'XCSM Dump'!BZ260</f>
        <v>46139.32</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480</v>
      </c>
      <c r="V261" s="11"/>
    </row>
    <row r="262" spans="1:22" x14ac:dyDescent="0.3">
      <c r="A262" t="str">
        <f t="shared" si="7"/>
        <v>ENG1035L20</v>
      </c>
      <c r="B262" s="1" t="str">
        <f>'XCSM Dump'!C261</f>
        <v>ENG</v>
      </c>
      <c r="C262" s="1" t="str">
        <f>IF(LEN('XCSM Dump'!D261)=4,'XCSM Dump'!D261,REPT("0",3-LEN('XCSM Dump'!D261))&amp;'XCSM Dump'!D261)</f>
        <v>103</v>
      </c>
      <c r="D262" s="1" t="str">
        <f>'XCSM Dump'!E261</f>
        <v>5L20</v>
      </c>
      <c r="E262" t="str">
        <f>'XCSM Dump'!F261</f>
        <v>Composition I</v>
      </c>
      <c r="F262" s="75">
        <f>'XCSM Dump'!W261</f>
        <v>3</v>
      </c>
      <c r="G262" s="49" t="str">
        <f>'XCSM Dump'!I261</f>
        <v>01/12/2026</v>
      </c>
      <c r="H262" s="49" t="str">
        <f>'XCSM Dump'!J261</f>
        <v>05/15/2026</v>
      </c>
      <c r="I262" s="49">
        <f>'XCSM Dump'!BX261</f>
        <v>46040.44</v>
      </c>
      <c r="J262" s="49">
        <f>'XCSM Dump'!BY261</f>
        <v>46047.88</v>
      </c>
      <c r="K262" s="49">
        <f>'XCSM Dump'!BZ261</f>
        <v>46139.32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8"/>
        <v>480</v>
      </c>
      <c r="V262" s="11"/>
    </row>
    <row r="263" spans="1:22" x14ac:dyDescent="0.3">
      <c r="A263" t="str">
        <f t="shared" si="7"/>
        <v>ENG1035L21</v>
      </c>
      <c r="B263" s="1" t="str">
        <f>'XCSM Dump'!C262</f>
        <v>ENG</v>
      </c>
      <c r="C263" s="1" t="str">
        <f>IF(LEN('XCSM Dump'!D262)=4,'XCSM Dump'!D262,REPT("0",3-LEN('XCSM Dump'!D262))&amp;'XCSM Dump'!D262)</f>
        <v>103</v>
      </c>
      <c r="D263" s="1" t="str">
        <f>'XCSM Dump'!E262</f>
        <v>5L21</v>
      </c>
      <c r="E263" t="str">
        <f>'XCSM Dump'!F262</f>
        <v>Composition I</v>
      </c>
      <c r="F263" s="75">
        <f>'XCSM Dump'!W262</f>
        <v>3</v>
      </c>
      <c r="G263" s="49" t="str">
        <f>'XCSM Dump'!I262</f>
        <v>01/13/2026</v>
      </c>
      <c r="H263" s="49" t="str">
        <f>'XCSM Dump'!J262</f>
        <v>05/15/2026</v>
      </c>
      <c r="I263" s="49">
        <f>'XCSM Dump'!BX262</f>
        <v>46041.38</v>
      </c>
      <c r="J263" s="49">
        <f>'XCSM Dump'!BY262</f>
        <v>46048.76</v>
      </c>
      <c r="K263" s="49">
        <f>'XCSM Dump'!BZ262</f>
        <v>46139.48</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8"/>
        <v>480</v>
      </c>
      <c r="V263" s="11"/>
    </row>
    <row r="264" spans="1:22" x14ac:dyDescent="0.3">
      <c r="A264" t="str">
        <f t="shared" ref="A264:A327" si="9">B264&amp;C264&amp;D264</f>
        <v>ENG1045001</v>
      </c>
      <c r="B264" s="1" t="str">
        <f>'XCSM Dump'!C263</f>
        <v>ENG</v>
      </c>
      <c r="C264" s="1" t="str">
        <f>IF(LEN('XCSM Dump'!D263)=4,'XCSM Dump'!D263,REPT("0",3-LEN('XCSM Dump'!D263))&amp;'XCSM Dump'!D263)</f>
        <v>104</v>
      </c>
      <c r="D264" s="1" t="str">
        <f>'XCSM Dump'!E263</f>
        <v>5001</v>
      </c>
      <c r="E264" t="str">
        <f>'XCSM Dump'!F263</f>
        <v>Composition II</v>
      </c>
      <c r="F264" s="75">
        <f>'XCSM Dump'!W263</f>
        <v>3</v>
      </c>
      <c r="G264" s="49" t="str">
        <f>'XCSM Dump'!I263</f>
        <v>01/12/2026</v>
      </c>
      <c r="H264" s="49" t="str">
        <f>'XCSM Dump'!J263</f>
        <v>05/15/2026</v>
      </c>
      <c r="I264" s="49">
        <f>'XCSM Dump'!BX263</f>
        <v>46040.44</v>
      </c>
      <c r="J264" s="49">
        <f>'XCSM Dump'!BY263</f>
        <v>46047.88</v>
      </c>
      <c r="K264" s="49">
        <f>'XCSM Dump'!BZ263</f>
        <v>46139.32</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ref="U264:U327" si="10">SUM(L264:T264)</f>
        <v>480</v>
      </c>
      <c r="V264" s="11"/>
    </row>
    <row r="265" spans="1:22" x14ac:dyDescent="0.3">
      <c r="A265" t="str">
        <f t="shared" si="9"/>
        <v>ENG1045002</v>
      </c>
      <c r="B265" s="1" t="str">
        <f>'XCSM Dump'!C264</f>
        <v>ENG</v>
      </c>
      <c r="C265" s="1" t="str">
        <f>IF(LEN('XCSM Dump'!D264)=4,'XCSM Dump'!D264,REPT("0",3-LEN('XCSM Dump'!D264))&amp;'XCSM Dump'!D264)</f>
        <v>104</v>
      </c>
      <c r="D265" s="1" t="str">
        <f>'XCSM Dump'!E264</f>
        <v>5002</v>
      </c>
      <c r="E265" t="str">
        <f>'XCSM Dump'!F264</f>
        <v>Composition II</v>
      </c>
      <c r="F265" s="75">
        <f>'XCSM Dump'!W264</f>
        <v>3</v>
      </c>
      <c r="G265" s="49" t="str">
        <f>'XCSM Dump'!I264</f>
        <v>01/13/2026</v>
      </c>
      <c r="H265" s="49" t="str">
        <f>'XCSM Dump'!J264</f>
        <v>05/15/2026</v>
      </c>
      <c r="I265" s="49">
        <f>'XCSM Dump'!BX264</f>
        <v>46041.38</v>
      </c>
      <c r="J265" s="49">
        <f>'XCSM Dump'!BY264</f>
        <v>46048.76</v>
      </c>
      <c r="K265" s="49">
        <f>'XCSM Dump'!BZ264</f>
        <v>46139.48</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c r="V265" s="11"/>
    </row>
    <row r="266" spans="1:22" x14ac:dyDescent="0.3">
      <c r="A266" t="str">
        <f t="shared" si="9"/>
        <v>ENG1045003</v>
      </c>
      <c r="B266" s="1" t="str">
        <f>'XCSM Dump'!C265</f>
        <v>ENG</v>
      </c>
      <c r="C266" s="1" t="str">
        <f>IF(LEN('XCSM Dump'!D265)=4,'XCSM Dump'!D265,REPT("0",3-LEN('XCSM Dump'!D265))&amp;'XCSM Dump'!D265)</f>
        <v>104</v>
      </c>
      <c r="D266" s="1" t="str">
        <f>'XCSM Dump'!E265</f>
        <v>5003</v>
      </c>
      <c r="E266" t="str">
        <f>'XCSM Dump'!F265</f>
        <v>Composition II</v>
      </c>
      <c r="F266" s="75">
        <f>'XCSM Dump'!W265</f>
        <v>3</v>
      </c>
      <c r="G266" s="49" t="str">
        <f>'XCSM Dump'!I265</f>
        <v>01/13/2026</v>
      </c>
      <c r="H266" s="49" t="str">
        <f>'XCSM Dump'!J265</f>
        <v>05/15/2026</v>
      </c>
      <c r="I266" s="49">
        <f>'XCSM Dump'!BX265</f>
        <v>46041.38</v>
      </c>
      <c r="J266" s="49">
        <f>'XCSM Dump'!BY265</f>
        <v>46048.76</v>
      </c>
      <c r="K266" s="49">
        <f>'XCSM Dump'!BZ265</f>
        <v>46139.48</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c r="V266" s="11"/>
    </row>
    <row r="267" spans="1:22" x14ac:dyDescent="0.3">
      <c r="A267" t="str">
        <f t="shared" si="9"/>
        <v>ENG1045004</v>
      </c>
      <c r="B267" s="1" t="str">
        <f>'XCSM Dump'!C266</f>
        <v>ENG</v>
      </c>
      <c r="C267" s="1" t="str">
        <f>IF(LEN('XCSM Dump'!D266)=4,'XCSM Dump'!D266,REPT("0",3-LEN('XCSM Dump'!D266))&amp;'XCSM Dump'!D266)</f>
        <v>104</v>
      </c>
      <c r="D267" s="1" t="str">
        <f>'XCSM Dump'!E266</f>
        <v>5004</v>
      </c>
      <c r="E267" t="str">
        <f>'XCSM Dump'!F266</f>
        <v>Composition II</v>
      </c>
      <c r="F267" s="75">
        <f>'XCSM Dump'!W266</f>
        <v>3</v>
      </c>
      <c r="G267" s="49" t="str">
        <f>'XCSM Dump'!I266</f>
        <v>01/12/2026</v>
      </c>
      <c r="H267" s="49" t="str">
        <f>'XCSM Dump'!J266</f>
        <v>05/15/2026</v>
      </c>
      <c r="I267" s="49">
        <f>'XCSM Dump'!BX266</f>
        <v>46040.44</v>
      </c>
      <c r="J267" s="49">
        <f>'XCSM Dump'!BY266</f>
        <v>46047.88</v>
      </c>
      <c r="K267" s="49">
        <f>'XCSM Dump'!BZ266</f>
        <v>46139.32</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c r="V267" s="11"/>
    </row>
    <row r="268" spans="1:22" x14ac:dyDescent="0.3">
      <c r="A268" t="str">
        <f t="shared" si="9"/>
        <v>ENG1045005</v>
      </c>
      <c r="B268" s="1" t="str">
        <f>'XCSM Dump'!C267</f>
        <v>ENG</v>
      </c>
      <c r="C268" s="1" t="str">
        <f>IF(LEN('XCSM Dump'!D267)=4,'XCSM Dump'!D267,REPT("0",3-LEN('XCSM Dump'!D267))&amp;'XCSM Dump'!D267)</f>
        <v>104</v>
      </c>
      <c r="D268" s="1" t="str">
        <f>'XCSM Dump'!E267</f>
        <v>5005</v>
      </c>
      <c r="E268" t="str">
        <f>'XCSM Dump'!F267</f>
        <v>Composition II</v>
      </c>
      <c r="F268" s="75">
        <f>'XCSM Dump'!W267</f>
        <v>3</v>
      </c>
      <c r="G268" s="49" t="str">
        <f>'XCSM Dump'!I267</f>
        <v>01/13/2026</v>
      </c>
      <c r="H268" s="49" t="str">
        <f>'XCSM Dump'!J267</f>
        <v>05/15/2026</v>
      </c>
      <c r="I268" s="49">
        <f>'XCSM Dump'!BX267</f>
        <v>46041.38</v>
      </c>
      <c r="J268" s="49">
        <f>'XCSM Dump'!BY267</f>
        <v>46048.76</v>
      </c>
      <c r="K268" s="49">
        <f>'XCSM Dump'!BZ267</f>
        <v>46139.48</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c r="V268" s="11"/>
    </row>
    <row r="269" spans="1:22" x14ac:dyDescent="0.3">
      <c r="A269" t="str">
        <f t="shared" si="9"/>
        <v>ENG1045006</v>
      </c>
      <c r="B269" s="1" t="str">
        <f>'XCSM Dump'!C268</f>
        <v>ENG</v>
      </c>
      <c r="C269" s="1" t="str">
        <f>IF(LEN('XCSM Dump'!D268)=4,'XCSM Dump'!D268,REPT("0",3-LEN('XCSM Dump'!D268))&amp;'XCSM Dump'!D268)</f>
        <v>104</v>
      </c>
      <c r="D269" s="1" t="str">
        <f>'XCSM Dump'!E268</f>
        <v>5006</v>
      </c>
      <c r="E269" t="str">
        <f>'XCSM Dump'!F268</f>
        <v>Composition II</v>
      </c>
      <c r="F269" s="75">
        <f>'XCSM Dump'!W268</f>
        <v>3</v>
      </c>
      <c r="G269" s="49" t="str">
        <f>'XCSM Dump'!I268</f>
        <v>01/12/2026</v>
      </c>
      <c r="H269" s="49" t="str">
        <f>'XCSM Dump'!J268</f>
        <v>05/15/2026</v>
      </c>
      <c r="I269" s="49">
        <f>'XCSM Dump'!BX268</f>
        <v>46040.44</v>
      </c>
      <c r="J269" s="49">
        <f>'XCSM Dump'!BY268</f>
        <v>46047.88</v>
      </c>
      <c r="K269" s="49">
        <f>'XCSM Dump'!BZ268</f>
        <v>46139.32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c r="V269" s="11"/>
    </row>
    <row r="270" spans="1:22" x14ac:dyDescent="0.3">
      <c r="A270" t="str">
        <f t="shared" si="9"/>
        <v>ENG1045007</v>
      </c>
      <c r="B270" s="1" t="str">
        <f>'XCSM Dump'!C269</f>
        <v>ENG</v>
      </c>
      <c r="C270" s="1" t="str">
        <f>IF(LEN('XCSM Dump'!D269)=4,'XCSM Dump'!D269,REPT("0",3-LEN('XCSM Dump'!D269))&amp;'XCSM Dump'!D269)</f>
        <v>104</v>
      </c>
      <c r="D270" s="1" t="str">
        <f>'XCSM Dump'!E269</f>
        <v>5007</v>
      </c>
      <c r="E270" t="str">
        <f>'XCSM Dump'!F269</f>
        <v>Composition II</v>
      </c>
      <c r="F270" s="75">
        <f>'XCSM Dump'!W269</f>
        <v>3</v>
      </c>
      <c r="G270" s="49" t="str">
        <f>'XCSM Dump'!I269</f>
        <v>01/13/2026</v>
      </c>
      <c r="H270" s="49" t="str">
        <f>'XCSM Dump'!J269</f>
        <v>05/15/2026</v>
      </c>
      <c r="I270" s="49">
        <f>'XCSM Dump'!BX269</f>
        <v>46041.38</v>
      </c>
      <c r="J270" s="49">
        <f>'XCSM Dump'!BY269</f>
        <v>46048.76</v>
      </c>
      <c r="K270" s="49">
        <f>'XCSM Dump'!BZ269</f>
        <v>46139.48</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c r="V270" s="11"/>
    </row>
    <row r="271" spans="1:22" x14ac:dyDescent="0.3">
      <c r="A271" t="str">
        <f t="shared" si="9"/>
        <v>ENG1045008</v>
      </c>
      <c r="B271" s="1" t="str">
        <f>'XCSM Dump'!C270</f>
        <v>ENG</v>
      </c>
      <c r="C271" s="1" t="str">
        <f>IF(LEN('XCSM Dump'!D270)=4,'XCSM Dump'!D270,REPT("0",3-LEN('XCSM Dump'!D270))&amp;'XCSM Dump'!D270)</f>
        <v>104</v>
      </c>
      <c r="D271" s="1" t="str">
        <f>'XCSM Dump'!E270</f>
        <v>5008</v>
      </c>
      <c r="E271" t="str">
        <f>'XCSM Dump'!F270</f>
        <v>Composition II</v>
      </c>
      <c r="F271" s="75">
        <f>'XCSM Dump'!W270</f>
        <v>3</v>
      </c>
      <c r="G271" s="49" t="str">
        <f>'XCSM Dump'!I270</f>
        <v>01/12/2026</v>
      </c>
      <c r="H271" s="49" t="str">
        <f>'XCSM Dump'!J270</f>
        <v>05/15/2026</v>
      </c>
      <c r="I271" s="49">
        <f>'XCSM Dump'!BX270</f>
        <v>46040.44</v>
      </c>
      <c r="J271" s="49">
        <f>'XCSM Dump'!BY270</f>
        <v>46047.88</v>
      </c>
      <c r="K271" s="49">
        <f>'XCSM Dump'!BZ270</f>
        <v>46139.32</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c r="V271" s="11"/>
    </row>
    <row r="272" spans="1:22" x14ac:dyDescent="0.3">
      <c r="A272" t="str">
        <f t="shared" si="9"/>
        <v>ENG1045009</v>
      </c>
      <c r="B272" s="1" t="str">
        <f>'XCSM Dump'!C271</f>
        <v>ENG</v>
      </c>
      <c r="C272" s="1" t="str">
        <f>IF(LEN('XCSM Dump'!D271)=4,'XCSM Dump'!D271,REPT("0",3-LEN('XCSM Dump'!D271))&amp;'XCSM Dump'!D271)</f>
        <v>104</v>
      </c>
      <c r="D272" s="1" t="str">
        <f>'XCSM Dump'!E271</f>
        <v>5009</v>
      </c>
      <c r="E272" t="str">
        <f>'XCSM Dump'!F271</f>
        <v>Composition II</v>
      </c>
      <c r="F272" s="75">
        <f>'XCSM Dump'!W271</f>
        <v>3</v>
      </c>
      <c r="G272" s="49" t="str">
        <f>'XCSM Dump'!I271</f>
        <v>01/12/2026</v>
      </c>
      <c r="H272" s="49" t="str">
        <f>'XCSM Dump'!J271</f>
        <v>05/15/2026</v>
      </c>
      <c r="I272" s="49">
        <f>'XCSM Dump'!BX271</f>
        <v>46040.44</v>
      </c>
      <c r="J272" s="49">
        <f>'XCSM Dump'!BY271</f>
        <v>46047.88</v>
      </c>
      <c r="K272" s="49">
        <f>'XCSM Dump'!BZ271</f>
        <v>46139.32</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c r="V272" s="11"/>
    </row>
    <row r="273" spans="1:22" x14ac:dyDescent="0.3">
      <c r="A273" t="str">
        <f t="shared" si="9"/>
        <v>ENG1045010</v>
      </c>
      <c r="B273" s="1" t="str">
        <f>'XCSM Dump'!C272</f>
        <v>ENG</v>
      </c>
      <c r="C273" s="1" t="str">
        <f>IF(LEN('XCSM Dump'!D272)=4,'XCSM Dump'!D272,REPT("0",3-LEN('XCSM Dump'!D272))&amp;'XCSM Dump'!D272)</f>
        <v>104</v>
      </c>
      <c r="D273" s="1" t="str">
        <f>'XCSM Dump'!E272</f>
        <v>5010</v>
      </c>
      <c r="E273" t="str">
        <f>'XCSM Dump'!F272</f>
        <v>Composition II</v>
      </c>
      <c r="F273" s="75">
        <f>'XCSM Dump'!W272</f>
        <v>3</v>
      </c>
      <c r="G273" s="49" t="str">
        <f>'XCSM Dump'!I272</f>
        <v>01/12/2026</v>
      </c>
      <c r="H273" s="49" t="str">
        <f>'XCSM Dump'!J272</f>
        <v>05/15/2026</v>
      </c>
      <c r="I273" s="49">
        <f>'XCSM Dump'!BX272</f>
        <v>46040.44</v>
      </c>
      <c r="J273" s="49">
        <f>'XCSM Dump'!BY272</f>
        <v>46047.88</v>
      </c>
      <c r="K273" s="49">
        <f>'XCSM Dump'!BZ272</f>
        <v>46139.32</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480</v>
      </c>
      <c r="V273" s="11"/>
    </row>
    <row r="274" spans="1:22" x14ac:dyDescent="0.3">
      <c r="A274" t="str">
        <f t="shared" si="9"/>
        <v>ENG1045011</v>
      </c>
      <c r="B274" s="1" t="str">
        <f>'XCSM Dump'!C273</f>
        <v>ENG</v>
      </c>
      <c r="C274" s="1" t="str">
        <f>IF(LEN('XCSM Dump'!D273)=4,'XCSM Dump'!D273,REPT("0",3-LEN('XCSM Dump'!D273))&amp;'XCSM Dump'!D273)</f>
        <v>104</v>
      </c>
      <c r="D274" s="1" t="str">
        <f>'XCSM Dump'!E273</f>
        <v>5011</v>
      </c>
      <c r="E274" t="str">
        <f>'XCSM Dump'!F273</f>
        <v>Composition II</v>
      </c>
      <c r="F274" s="75">
        <f>'XCSM Dump'!W273</f>
        <v>3</v>
      </c>
      <c r="G274" s="49" t="str">
        <f>'XCSM Dump'!I273</f>
        <v>01/12/2026</v>
      </c>
      <c r="H274" s="49" t="str">
        <f>'XCSM Dump'!J273</f>
        <v>05/15/2026</v>
      </c>
      <c r="I274" s="49">
        <f>'XCSM Dump'!BX273</f>
        <v>46040.44</v>
      </c>
      <c r="J274" s="49">
        <f>'XCSM Dump'!BY273</f>
        <v>46047.88</v>
      </c>
      <c r="K274" s="49">
        <f>'XCSM Dump'!BZ273</f>
        <v>46139.32</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c r="V274" s="11"/>
    </row>
    <row r="275" spans="1:22" x14ac:dyDescent="0.3">
      <c r="A275" t="str">
        <f t="shared" si="9"/>
        <v>ENG1045012</v>
      </c>
      <c r="B275" s="1" t="str">
        <f>'XCSM Dump'!C274</f>
        <v>ENG</v>
      </c>
      <c r="C275" s="1" t="str">
        <f>IF(LEN('XCSM Dump'!D274)=4,'XCSM Dump'!D274,REPT("0",3-LEN('XCSM Dump'!D274))&amp;'XCSM Dump'!D274)</f>
        <v>104</v>
      </c>
      <c r="D275" s="1" t="str">
        <f>'XCSM Dump'!E274</f>
        <v>5012</v>
      </c>
      <c r="E275" t="str">
        <f>'XCSM Dump'!F274</f>
        <v>Composition II</v>
      </c>
      <c r="F275" s="75">
        <f>'XCSM Dump'!W274</f>
        <v>3</v>
      </c>
      <c r="G275" s="49" t="str">
        <f>'XCSM Dump'!I274</f>
        <v>01/12/2026</v>
      </c>
      <c r="H275" s="49" t="str">
        <f>'XCSM Dump'!J274</f>
        <v>05/15/2026</v>
      </c>
      <c r="I275" s="49">
        <f>'XCSM Dump'!BX274</f>
        <v>46040.44</v>
      </c>
      <c r="J275" s="49">
        <f>'XCSM Dump'!BY274</f>
        <v>46047.88</v>
      </c>
      <c r="K275" s="49">
        <f>'XCSM Dump'!BZ274</f>
        <v>46139.32</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c r="V275" s="11"/>
    </row>
    <row r="276" spans="1:22" x14ac:dyDescent="0.3">
      <c r="A276" t="str">
        <f t="shared" si="9"/>
        <v>ENG1045013</v>
      </c>
      <c r="B276" s="1" t="str">
        <f>'XCSM Dump'!C275</f>
        <v>ENG</v>
      </c>
      <c r="C276" s="1" t="str">
        <f>IF(LEN('XCSM Dump'!D275)=4,'XCSM Dump'!D275,REPT("0",3-LEN('XCSM Dump'!D275))&amp;'XCSM Dump'!D275)</f>
        <v>104</v>
      </c>
      <c r="D276" s="1" t="str">
        <f>'XCSM Dump'!E275</f>
        <v>5013</v>
      </c>
      <c r="E276" t="str">
        <f>'XCSM Dump'!F275</f>
        <v>Composition II</v>
      </c>
      <c r="F276" s="75">
        <f>'XCSM Dump'!W275</f>
        <v>3</v>
      </c>
      <c r="G276" s="49" t="str">
        <f>'XCSM Dump'!I275</f>
        <v>01/12/2026</v>
      </c>
      <c r="H276" s="49" t="str">
        <f>'XCSM Dump'!J275</f>
        <v>05/15/2026</v>
      </c>
      <c r="I276" s="49">
        <f>'XCSM Dump'!BX275</f>
        <v>46040.44</v>
      </c>
      <c r="J276" s="49">
        <f>'XCSM Dump'!BY275</f>
        <v>46047.88</v>
      </c>
      <c r="K276" s="49">
        <f>'XCSM Dump'!BZ275</f>
        <v>46139.32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c r="V276" s="11"/>
    </row>
    <row r="277" spans="1:22" x14ac:dyDescent="0.3">
      <c r="A277" t="str">
        <f t="shared" si="9"/>
        <v>ENG1045088</v>
      </c>
      <c r="B277" s="1" t="str">
        <f>'XCSM Dump'!C276</f>
        <v>ENG</v>
      </c>
      <c r="C277" s="1" t="str">
        <f>IF(LEN('XCSM Dump'!D276)=4,'XCSM Dump'!D276,REPT("0",3-LEN('XCSM Dump'!D276))&amp;'XCSM Dump'!D276)</f>
        <v>104</v>
      </c>
      <c r="D277" s="1" t="str">
        <f>'XCSM Dump'!E276</f>
        <v>5088</v>
      </c>
      <c r="E277" t="str">
        <f>'XCSM Dump'!F276</f>
        <v>Composition II</v>
      </c>
      <c r="F277" s="75">
        <f>'XCSM Dump'!W276</f>
        <v>3</v>
      </c>
      <c r="G277" s="49" t="str">
        <f>'XCSM Dump'!I276</f>
        <v>01/12/2026</v>
      </c>
      <c r="H277" s="49" t="str">
        <f>'XCSM Dump'!J276</f>
        <v>05/15/2026</v>
      </c>
      <c r="I277" s="49">
        <f>'XCSM Dump'!BX276</f>
        <v>46040.44</v>
      </c>
      <c r="J277" s="49">
        <f>'XCSM Dump'!BY276</f>
        <v>46047.88</v>
      </c>
      <c r="K277" s="49">
        <f>'XCSM Dump'!BZ276</f>
        <v>46139.32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c r="V277" s="11"/>
    </row>
    <row r="278" spans="1:22" x14ac:dyDescent="0.3">
      <c r="A278" t="str">
        <f t="shared" si="9"/>
        <v>ENG1045090</v>
      </c>
      <c r="B278" s="1" t="str">
        <f>'XCSM Dump'!C277</f>
        <v>ENG</v>
      </c>
      <c r="C278" s="1" t="str">
        <f>IF(LEN('XCSM Dump'!D277)=4,'XCSM Dump'!D277,REPT("0",3-LEN('XCSM Dump'!D277))&amp;'XCSM Dump'!D277)</f>
        <v>104</v>
      </c>
      <c r="D278" s="1" t="str">
        <f>'XCSM Dump'!E277</f>
        <v>5090</v>
      </c>
      <c r="E278" t="str">
        <f>'XCSM Dump'!F277</f>
        <v>Composition II</v>
      </c>
      <c r="F278" s="75">
        <f>'XCSM Dump'!W277</f>
        <v>3</v>
      </c>
      <c r="G278" s="49" t="str">
        <f>'XCSM Dump'!I277</f>
        <v>01/06/2026</v>
      </c>
      <c r="H278" s="49" t="str">
        <f>'XCSM Dump'!J277</f>
        <v>05/21/2026</v>
      </c>
      <c r="I278" s="49">
        <f>'XCSM Dump'!BX277</f>
        <v>46035.16</v>
      </c>
      <c r="J278" s="49">
        <f>'XCSM Dump'!BY277</f>
        <v>46043.32</v>
      </c>
      <c r="K278" s="49">
        <f>'XCSM Dump'!BZ277</f>
        <v>46141.4</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c r="V278" s="11"/>
    </row>
    <row r="279" spans="1:22" x14ac:dyDescent="0.3">
      <c r="A279" t="str">
        <f t="shared" si="9"/>
        <v>ENG1045091</v>
      </c>
      <c r="B279" s="1" t="str">
        <f>'XCSM Dump'!C278</f>
        <v>ENG</v>
      </c>
      <c r="C279" s="1" t="str">
        <f>IF(LEN('XCSM Dump'!D278)=4,'XCSM Dump'!D278,REPT("0",3-LEN('XCSM Dump'!D278))&amp;'XCSM Dump'!D278)</f>
        <v>104</v>
      </c>
      <c r="D279" s="1" t="str">
        <f>'XCSM Dump'!E278</f>
        <v>5091</v>
      </c>
      <c r="E279" t="str">
        <f>'XCSM Dump'!F278</f>
        <v>Composition II</v>
      </c>
      <c r="F279" s="75">
        <f>'XCSM Dump'!W278</f>
        <v>3</v>
      </c>
      <c r="G279" s="49" t="str">
        <f>'XCSM Dump'!I278</f>
        <v>01/12/2026</v>
      </c>
      <c r="H279" s="49" t="str">
        <f>'XCSM Dump'!J278</f>
        <v>05/15/2026</v>
      </c>
      <c r="I279" s="49">
        <f>'XCSM Dump'!BX278</f>
        <v>46040.44</v>
      </c>
      <c r="J279" s="49">
        <f>'XCSM Dump'!BY278</f>
        <v>46047.88</v>
      </c>
      <c r="K279" s="49">
        <f>'XCSM Dump'!BZ278</f>
        <v>46139.32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c r="V279" s="11"/>
    </row>
    <row r="280" spans="1:22" x14ac:dyDescent="0.3">
      <c r="A280" t="str">
        <f t="shared" si="9"/>
        <v>ENG1045092</v>
      </c>
      <c r="B280" s="1" t="str">
        <f>'XCSM Dump'!C279</f>
        <v>ENG</v>
      </c>
      <c r="C280" s="1" t="str">
        <f>IF(LEN('XCSM Dump'!D279)=4,'XCSM Dump'!D279,REPT("0",3-LEN('XCSM Dump'!D279))&amp;'XCSM Dump'!D279)</f>
        <v>104</v>
      </c>
      <c r="D280" s="1" t="str">
        <f>'XCSM Dump'!E279</f>
        <v>5092</v>
      </c>
      <c r="E280" t="str">
        <f>'XCSM Dump'!F279</f>
        <v>Composition II</v>
      </c>
      <c r="F280" s="75">
        <f>'XCSM Dump'!W279</f>
        <v>3</v>
      </c>
      <c r="G280" s="49" t="str">
        <f>'XCSM Dump'!I279</f>
        <v>01/12/2026</v>
      </c>
      <c r="H280" s="49" t="str">
        <f>'XCSM Dump'!J279</f>
        <v>05/15/2026</v>
      </c>
      <c r="I280" s="49">
        <f>'XCSM Dump'!BX279</f>
        <v>46040.44</v>
      </c>
      <c r="J280" s="49">
        <f>'XCSM Dump'!BY279</f>
        <v>46047.88</v>
      </c>
      <c r="K280" s="49">
        <f>'XCSM Dump'!BZ279</f>
        <v>46139.32</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c r="V280" s="11"/>
    </row>
    <row r="281" spans="1:22" x14ac:dyDescent="0.3">
      <c r="A281" t="str">
        <f t="shared" si="9"/>
        <v>ENG1045093</v>
      </c>
      <c r="B281" s="1" t="str">
        <f>'XCSM Dump'!C280</f>
        <v>ENG</v>
      </c>
      <c r="C281" s="1" t="str">
        <f>IF(LEN('XCSM Dump'!D280)=4,'XCSM Dump'!D280,REPT("0",3-LEN('XCSM Dump'!D280))&amp;'XCSM Dump'!D280)</f>
        <v>104</v>
      </c>
      <c r="D281" s="1" t="str">
        <f>'XCSM Dump'!E280</f>
        <v>5093</v>
      </c>
      <c r="E281" t="str">
        <f>'XCSM Dump'!F280</f>
        <v>Composition II</v>
      </c>
      <c r="F281" s="75">
        <f>'XCSM Dump'!W280</f>
        <v>3</v>
      </c>
      <c r="G281" s="49" t="str">
        <f>'XCSM Dump'!I280</f>
        <v>01/12/2026</v>
      </c>
      <c r="H281" s="49" t="str">
        <f>'XCSM Dump'!J280</f>
        <v>06/01/2026</v>
      </c>
      <c r="I281" s="49">
        <f>'XCSM Dump'!BX280</f>
        <v>46041.46</v>
      </c>
      <c r="J281" s="49">
        <f>'XCSM Dump'!BY280</f>
        <v>46049.919999999998</v>
      </c>
      <c r="K281" s="49">
        <f>'XCSM Dump'!BZ280</f>
        <v>46153.599999999999</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c r="V281" s="11"/>
    </row>
    <row r="282" spans="1:22" x14ac:dyDescent="0.3">
      <c r="A282" t="str">
        <f t="shared" si="9"/>
        <v>ENG1045094</v>
      </c>
      <c r="B282" s="1" t="str">
        <f>'XCSM Dump'!C281</f>
        <v>ENG</v>
      </c>
      <c r="C282" s="1" t="str">
        <f>IF(LEN('XCSM Dump'!D281)=4,'XCSM Dump'!D281,REPT("0",3-LEN('XCSM Dump'!D281))&amp;'XCSM Dump'!D281)</f>
        <v>104</v>
      </c>
      <c r="D282" s="1" t="str">
        <f>'XCSM Dump'!E281</f>
        <v>5094</v>
      </c>
      <c r="E282" t="str">
        <f>'XCSM Dump'!F281</f>
        <v>Composition II</v>
      </c>
      <c r="F282" s="75">
        <f>'XCSM Dump'!W281</f>
        <v>3</v>
      </c>
      <c r="G282" s="49" t="str">
        <f>'XCSM Dump'!I281</f>
        <v>01/05/2026</v>
      </c>
      <c r="H282" s="49" t="str">
        <f>'XCSM Dump'!J281</f>
        <v>05/22/2026</v>
      </c>
      <c r="I282" s="49">
        <f>'XCSM Dump'!BX281</f>
        <v>46034.28</v>
      </c>
      <c r="J282" s="49">
        <f>'XCSM Dump'!BY281</f>
        <v>46042.559999999998</v>
      </c>
      <c r="K282" s="49">
        <f>'XCSM Dump'!BZ281</f>
        <v>46142.080000000002</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c r="V282" s="11"/>
    </row>
    <row r="283" spans="1:22" x14ac:dyDescent="0.3">
      <c r="A283" t="str">
        <f t="shared" si="9"/>
        <v>ENG1045095</v>
      </c>
      <c r="B283" s="1" t="str">
        <f>'XCSM Dump'!C282</f>
        <v>ENG</v>
      </c>
      <c r="C283" s="1" t="str">
        <f>IF(LEN('XCSM Dump'!D282)=4,'XCSM Dump'!D282,REPT("0",3-LEN('XCSM Dump'!D282))&amp;'XCSM Dump'!D282)</f>
        <v>104</v>
      </c>
      <c r="D283" s="1" t="str">
        <f>'XCSM Dump'!E282</f>
        <v>5095</v>
      </c>
      <c r="E283" t="str">
        <f>'XCSM Dump'!F282</f>
        <v>Composition II</v>
      </c>
      <c r="F283" s="75">
        <f>'XCSM Dump'!W282</f>
        <v>3</v>
      </c>
      <c r="G283" s="49" t="str">
        <f>'XCSM Dump'!I282</f>
        <v>01/05/2026</v>
      </c>
      <c r="H283" s="49" t="str">
        <f>'XCSM Dump'!J282</f>
        <v>05/22/2026</v>
      </c>
      <c r="I283" s="49">
        <f>'XCSM Dump'!BX282</f>
        <v>46034.28</v>
      </c>
      <c r="J283" s="49">
        <f>'XCSM Dump'!BY282</f>
        <v>46042.559999999998</v>
      </c>
      <c r="K283" s="49">
        <f>'XCSM Dump'!BZ282</f>
        <v>46142.080000000002</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c r="V283" s="11"/>
    </row>
    <row r="284" spans="1:22" x14ac:dyDescent="0.3">
      <c r="A284" t="str">
        <f t="shared" si="9"/>
        <v>ENG1045096</v>
      </c>
      <c r="B284" s="1" t="str">
        <f>'XCSM Dump'!C283</f>
        <v>ENG</v>
      </c>
      <c r="C284" s="1" t="str">
        <f>IF(LEN('XCSM Dump'!D283)=4,'XCSM Dump'!D283,REPT("0",3-LEN('XCSM Dump'!D283))&amp;'XCSM Dump'!D283)</f>
        <v>104</v>
      </c>
      <c r="D284" s="1" t="str">
        <f>'XCSM Dump'!E283</f>
        <v>5096</v>
      </c>
      <c r="E284" t="str">
        <f>'XCSM Dump'!F283</f>
        <v>Composition II</v>
      </c>
      <c r="F284" s="75">
        <f>'XCSM Dump'!W283</f>
        <v>3</v>
      </c>
      <c r="G284" s="49" t="str">
        <f>'XCSM Dump'!I283</f>
        <v>01/05/2026</v>
      </c>
      <c r="H284" s="49" t="str">
        <f>'XCSM Dump'!J283</f>
        <v>05/22/2026</v>
      </c>
      <c r="I284" s="49">
        <f>'XCSM Dump'!BX283</f>
        <v>46034.28</v>
      </c>
      <c r="J284" s="49">
        <f>'XCSM Dump'!BY283</f>
        <v>46042.559999999998</v>
      </c>
      <c r="K284" s="49">
        <f>'XCSM Dump'!BZ283</f>
        <v>46142.080000000002</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c r="V284" s="11"/>
    </row>
    <row r="285" spans="1:22" x14ac:dyDescent="0.3">
      <c r="A285" t="str">
        <f t="shared" si="9"/>
        <v>ENG1045097</v>
      </c>
      <c r="B285" s="1" t="str">
        <f>'XCSM Dump'!C284</f>
        <v>ENG</v>
      </c>
      <c r="C285" s="1" t="str">
        <f>IF(LEN('XCSM Dump'!D284)=4,'XCSM Dump'!D284,REPT("0",3-LEN('XCSM Dump'!D284))&amp;'XCSM Dump'!D284)</f>
        <v>104</v>
      </c>
      <c r="D285" s="1" t="str">
        <f>'XCSM Dump'!E284</f>
        <v>5097</v>
      </c>
      <c r="E285" t="str">
        <f>'XCSM Dump'!F284</f>
        <v>Composition II</v>
      </c>
      <c r="F285" s="75">
        <f>'XCSM Dump'!W284</f>
        <v>3</v>
      </c>
      <c r="G285" s="49" t="str">
        <f>'XCSM Dump'!I284</f>
        <v>01/05/2026</v>
      </c>
      <c r="H285" s="49" t="str">
        <f>'XCSM Dump'!J284</f>
        <v>05/22/2026</v>
      </c>
      <c r="I285" s="49">
        <f>'XCSM Dump'!BX284</f>
        <v>46034.28</v>
      </c>
      <c r="J285" s="49">
        <f>'XCSM Dump'!BY284</f>
        <v>46042.559999999998</v>
      </c>
      <c r="K285" s="49">
        <f>'XCSM Dump'!BZ284</f>
        <v>46142.080000000002</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c r="V285" s="11"/>
    </row>
    <row r="286" spans="1:22" x14ac:dyDescent="0.3">
      <c r="A286" t="str">
        <f t="shared" si="9"/>
        <v>ENG1045098</v>
      </c>
      <c r="B286" s="1" t="str">
        <f>'XCSM Dump'!C285</f>
        <v>ENG</v>
      </c>
      <c r="C286" s="1" t="str">
        <f>IF(LEN('XCSM Dump'!D285)=4,'XCSM Dump'!D285,REPT("0",3-LEN('XCSM Dump'!D285))&amp;'XCSM Dump'!D285)</f>
        <v>104</v>
      </c>
      <c r="D286" s="1" t="str">
        <f>'XCSM Dump'!E285</f>
        <v>5098</v>
      </c>
      <c r="E286" t="str">
        <f>'XCSM Dump'!F285</f>
        <v>Composition II</v>
      </c>
      <c r="F286" s="75">
        <f>'XCSM Dump'!W285</f>
        <v>3</v>
      </c>
      <c r="G286" s="49" t="str">
        <f>'XCSM Dump'!I285</f>
        <v>01/05/2026</v>
      </c>
      <c r="H286" s="49" t="str">
        <f>'XCSM Dump'!J285</f>
        <v>05/22/2026</v>
      </c>
      <c r="I286" s="49">
        <f>'XCSM Dump'!BX285</f>
        <v>46034.28</v>
      </c>
      <c r="J286" s="49">
        <f>'XCSM Dump'!BY285</f>
        <v>46042.559999999998</v>
      </c>
      <c r="K286" s="49">
        <f>'XCSM Dump'!BZ285</f>
        <v>46142.080000000002</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c r="V286" s="11"/>
    </row>
    <row r="287" spans="1:22" x14ac:dyDescent="0.3">
      <c r="A287" t="str">
        <f t="shared" si="9"/>
        <v>ENG1045099</v>
      </c>
      <c r="B287" s="1" t="str">
        <f>'XCSM Dump'!C286</f>
        <v>ENG</v>
      </c>
      <c r="C287" s="1" t="str">
        <f>IF(LEN('XCSM Dump'!D286)=4,'XCSM Dump'!D286,REPT("0",3-LEN('XCSM Dump'!D286))&amp;'XCSM Dump'!D286)</f>
        <v>104</v>
      </c>
      <c r="D287" s="1" t="str">
        <f>'XCSM Dump'!E286</f>
        <v>5099</v>
      </c>
      <c r="E287" t="str">
        <f>'XCSM Dump'!F286</f>
        <v>Composition II</v>
      </c>
      <c r="F287" s="75">
        <f>'XCSM Dump'!W286</f>
        <v>3</v>
      </c>
      <c r="G287" s="49" t="str">
        <f>'XCSM Dump'!I286</f>
        <v>01/05/2026</v>
      </c>
      <c r="H287" s="49" t="str">
        <f>'XCSM Dump'!J286</f>
        <v>05/22/2026</v>
      </c>
      <c r="I287" s="49">
        <f>'XCSM Dump'!BX286</f>
        <v>46034.28</v>
      </c>
      <c r="J287" s="49">
        <f>'XCSM Dump'!BY286</f>
        <v>46042.559999999998</v>
      </c>
      <c r="K287" s="49">
        <f>'XCSM Dump'!BZ286</f>
        <v>46142.080000000002</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480</v>
      </c>
      <c r="V287" s="11"/>
    </row>
    <row r="288" spans="1:22" x14ac:dyDescent="0.3">
      <c r="A288" t="str">
        <f t="shared" si="9"/>
        <v>ENG1045B01</v>
      </c>
      <c r="B288" s="1" t="str">
        <f>'XCSM Dump'!C287</f>
        <v>ENG</v>
      </c>
      <c r="C288" s="1" t="str">
        <f>IF(LEN('XCSM Dump'!D287)=4,'XCSM Dump'!D287,REPT("0",3-LEN('XCSM Dump'!D287))&amp;'XCSM Dump'!D287)</f>
        <v>104</v>
      </c>
      <c r="D288" s="1" t="str">
        <f>'XCSM Dump'!E287</f>
        <v>5B01</v>
      </c>
      <c r="E288" t="str">
        <f>'XCSM Dump'!F287</f>
        <v>Composition II</v>
      </c>
      <c r="F288" s="75">
        <f>'XCSM Dump'!W287</f>
        <v>3</v>
      </c>
      <c r="G288" s="49" t="str">
        <f>'XCSM Dump'!I287</f>
        <v>03/16/2026</v>
      </c>
      <c r="H288" s="49" t="str">
        <f>'XCSM Dump'!J287</f>
        <v>05/15/2026</v>
      </c>
      <c r="I288" s="49">
        <f>'XCSM Dump'!BX287</f>
        <v>46099.66</v>
      </c>
      <c r="J288" s="49">
        <f>'XCSM Dump'!BY287</f>
        <v>46103.32</v>
      </c>
      <c r="K288" s="49">
        <f>'XCSM Dump'!BZ287</f>
        <v>46147.4</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c r="V288" s="11"/>
    </row>
    <row r="289" spans="1:22" x14ac:dyDescent="0.3">
      <c r="A289" t="str">
        <f t="shared" si="9"/>
        <v>ENG1095001</v>
      </c>
      <c r="B289" s="1" t="str">
        <f>'XCSM Dump'!C288</f>
        <v>ENG</v>
      </c>
      <c r="C289" s="1" t="str">
        <f>IF(LEN('XCSM Dump'!D288)=4,'XCSM Dump'!D288,REPT("0",3-LEN('XCSM Dump'!D288))&amp;'XCSM Dump'!D288)</f>
        <v>109</v>
      </c>
      <c r="D289" s="1" t="str">
        <f>'XCSM Dump'!E288</f>
        <v>5001</v>
      </c>
      <c r="E289" t="str">
        <f>'XCSM Dump'!F288</f>
        <v>Intro to Tech Report Writing</v>
      </c>
      <c r="F289" s="75">
        <f>'XCSM Dump'!W288</f>
        <v>3</v>
      </c>
      <c r="G289" s="49" t="str">
        <f>'XCSM Dump'!I288</f>
        <v>01/12/2026</v>
      </c>
      <c r="H289" s="49" t="str">
        <f>'XCSM Dump'!J288</f>
        <v>05/15/2026</v>
      </c>
      <c r="I289" s="49">
        <f>'XCSM Dump'!BX288</f>
        <v>46040.44</v>
      </c>
      <c r="J289" s="49">
        <f>'XCSM Dump'!BY288</f>
        <v>46047.88</v>
      </c>
      <c r="K289" s="49">
        <f>'XCSM Dump'!BZ288</f>
        <v>46139.32</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c r="V289" s="11"/>
    </row>
    <row r="290" spans="1:22" x14ac:dyDescent="0.3">
      <c r="A290" t="str">
        <f t="shared" si="9"/>
        <v>ENG1115001</v>
      </c>
      <c r="B290" s="1" t="str">
        <f>'XCSM Dump'!C289</f>
        <v>ENG</v>
      </c>
      <c r="C290" s="1" t="str">
        <f>IF(LEN('XCSM Dump'!D289)=4,'XCSM Dump'!D289,REPT("0",3-LEN('XCSM Dump'!D289))&amp;'XCSM Dump'!D289)</f>
        <v>111</v>
      </c>
      <c r="D290" s="1" t="str">
        <f>'XCSM Dump'!E289</f>
        <v>5001</v>
      </c>
      <c r="E290" t="str">
        <f>'XCSM Dump'!F289</f>
        <v>College Study Skills</v>
      </c>
      <c r="F290" s="75">
        <f>'XCSM Dump'!W289</f>
        <v>2</v>
      </c>
      <c r="G290" s="49" t="str">
        <f>'XCSM Dump'!I289</f>
        <v>01/12/2026</v>
      </c>
      <c r="H290" s="49" t="str">
        <f>'XCSM Dump'!J289</f>
        <v>05/15/2026</v>
      </c>
      <c r="I290" s="49">
        <f>'XCSM Dump'!BX289</f>
        <v>46040.44</v>
      </c>
      <c r="J290" s="49">
        <f>'XCSM Dump'!BY289</f>
        <v>46047.88</v>
      </c>
      <c r="K290" s="49">
        <f>'XCSM Dump'!BZ289</f>
        <v>46139.32</v>
      </c>
      <c r="L290" s="76">
        <f>'XCSM Dump'!AT289</f>
        <v>320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320</v>
      </c>
      <c r="V290" s="11"/>
    </row>
    <row r="291" spans="1:22" x14ac:dyDescent="0.3">
      <c r="A291" t="str">
        <f t="shared" si="9"/>
        <v>ENG1115002</v>
      </c>
      <c r="B291" s="1" t="str">
        <f>'XCSM Dump'!C290</f>
        <v>ENG</v>
      </c>
      <c r="C291" s="1" t="str">
        <f>IF(LEN('XCSM Dump'!D290)=4,'XCSM Dump'!D290,REPT("0",3-LEN('XCSM Dump'!D290))&amp;'XCSM Dump'!D290)</f>
        <v>111</v>
      </c>
      <c r="D291" s="1" t="str">
        <f>'XCSM Dump'!E290</f>
        <v>5002</v>
      </c>
      <c r="E291" t="str">
        <f>'XCSM Dump'!F290</f>
        <v>College Study Skills</v>
      </c>
      <c r="F291" s="75">
        <f>'XCSM Dump'!W290</f>
        <v>2</v>
      </c>
      <c r="G291" s="49" t="str">
        <f>'XCSM Dump'!I290</f>
        <v>01/12/2026</v>
      </c>
      <c r="H291" s="49" t="str">
        <f>'XCSM Dump'!J290</f>
        <v>05/15/2026</v>
      </c>
      <c r="I291" s="49">
        <f>'XCSM Dump'!BX290</f>
        <v>46040.44</v>
      </c>
      <c r="J291" s="49">
        <f>'XCSM Dump'!BY290</f>
        <v>46047.88</v>
      </c>
      <c r="K291" s="49">
        <f>'XCSM Dump'!BZ290</f>
        <v>46139.32</v>
      </c>
      <c r="L291" s="76">
        <f>'XCSM Dump'!AT290</f>
        <v>320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320</v>
      </c>
      <c r="V291" s="11"/>
    </row>
    <row r="292" spans="1:22" x14ac:dyDescent="0.3">
      <c r="A292" t="str">
        <f t="shared" si="9"/>
        <v>ENG2155001</v>
      </c>
      <c r="B292" s="1" t="str">
        <f>'XCSM Dump'!C291</f>
        <v>ENG</v>
      </c>
      <c r="C292" s="1" t="str">
        <f>IF(LEN('XCSM Dump'!D291)=4,'XCSM Dump'!D291,REPT("0",3-LEN('XCSM Dump'!D291))&amp;'XCSM Dump'!D291)</f>
        <v>215</v>
      </c>
      <c r="D292" s="1" t="str">
        <f>'XCSM Dump'!E291</f>
        <v>5001</v>
      </c>
      <c r="E292" t="str">
        <f>'XCSM Dump'!F291</f>
        <v>Children's Literature</v>
      </c>
      <c r="F292" s="75">
        <f>'XCSM Dump'!W291</f>
        <v>3</v>
      </c>
      <c r="G292" s="49" t="str">
        <f>'XCSM Dump'!I291</f>
        <v>01/13/2026</v>
      </c>
      <c r="H292" s="49" t="str">
        <f>'XCSM Dump'!J291</f>
        <v>05/15/2026</v>
      </c>
      <c r="I292" s="49">
        <f>'XCSM Dump'!BX291</f>
        <v>46041.38</v>
      </c>
      <c r="J292" s="49">
        <f>'XCSM Dump'!BY291</f>
        <v>46048.76</v>
      </c>
      <c r="K292" s="49">
        <f>'XCSM Dump'!BZ291</f>
        <v>46139.48</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c r="V292" s="11"/>
    </row>
    <row r="293" spans="1:22" x14ac:dyDescent="0.3">
      <c r="A293" t="str">
        <f t="shared" si="9"/>
        <v>ENG2835001</v>
      </c>
      <c r="B293" s="1" t="str">
        <f>'XCSM Dump'!C292</f>
        <v>ENG</v>
      </c>
      <c r="C293" s="1" t="str">
        <f>IF(LEN('XCSM Dump'!D292)=4,'XCSM Dump'!D292,REPT("0",3-LEN('XCSM Dump'!D292))&amp;'XCSM Dump'!D292)</f>
        <v>283</v>
      </c>
      <c r="D293" s="1" t="str">
        <f>'XCSM Dump'!E292</f>
        <v>5001</v>
      </c>
      <c r="E293" t="str">
        <f>'XCSM Dump'!F292</f>
        <v>Images of Women</v>
      </c>
      <c r="F293" s="75">
        <f>'XCSM Dump'!W292</f>
        <v>3</v>
      </c>
      <c r="G293" s="49" t="str">
        <f>'XCSM Dump'!I292</f>
        <v>01/12/2026</v>
      </c>
      <c r="H293" s="49" t="str">
        <f>'XCSM Dump'!J292</f>
        <v>05/15/2026</v>
      </c>
      <c r="I293" s="49">
        <f>'XCSM Dump'!BX292</f>
        <v>46040.44</v>
      </c>
      <c r="J293" s="49">
        <f>'XCSM Dump'!BY292</f>
        <v>46047.88</v>
      </c>
      <c r="K293" s="49">
        <f>'XCSM Dump'!BZ292</f>
        <v>46139.32</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c r="V293" s="11"/>
    </row>
    <row r="294" spans="1:22" x14ac:dyDescent="0.3">
      <c r="A294" t="str">
        <f t="shared" si="9"/>
        <v>ENG2865001</v>
      </c>
      <c r="B294" s="1" t="str">
        <f>'XCSM Dump'!C293</f>
        <v>ENG</v>
      </c>
      <c r="C294" s="1" t="str">
        <f>IF(LEN('XCSM Dump'!D293)=4,'XCSM Dump'!D293,REPT("0",3-LEN('XCSM Dump'!D293))&amp;'XCSM Dump'!D293)</f>
        <v>286</v>
      </c>
      <c r="D294" s="1" t="str">
        <f>'XCSM Dump'!E293</f>
        <v>5001</v>
      </c>
      <c r="E294" t="str">
        <f>'XCSM Dump'!F293</f>
        <v>Literature and Film</v>
      </c>
      <c r="F294" s="75">
        <f>'XCSM Dump'!W293</f>
        <v>3</v>
      </c>
      <c r="G294" s="49" t="str">
        <f>'XCSM Dump'!I293</f>
        <v>01/12/2026</v>
      </c>
      <c r="H294" s="49" t="str">
        <f>'XCSM Dump'!J293</f>
        <v>05/15/2026</v>
      </c>
      <c r="I294" s="49">
        <f>'XCSM Dump'!BX293</f>
        <v>46040.44</v>
      </c>
      <c r="J294" s="49">
        <f>'XCSM Dump'!BY293</f>
        <v>46047.88</v>
      </c>
      <c r="K294" s="49">
        <f>'XCSM Dump'!BZ293</f>
        <v>46139.32</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c r="V294" s="11"/>
    </row>
    <row r="295" spans="1:22" x14ac:dyDescent="0.3">
      <c r="A295" t="str">
        <f t="shared" si="9"/>
        <v>ENG2915001</v>
      </c>
      <c r="B295" s="1" t="str">
        <f>'XCSM Dump'!C294</f>
        <v>ENG</v>
      </c>
      <c r="C295" s="1" t="str">
        <f>IF(LEN('XCSM Dump'!D294)=4,'XCSM Dump'!D294,REPT("0",3-LEN('XCSM Dump'!D294))&amp;'XCSM Dump'!D294)</f>
        <v>291</v>
      </c>
      <c r="D295" s="1" t="str">
        <f>'XCSM Dump'!E294</f>
        <v>5001</v>
      </c>
      <c r="E295" t="str">
        <f>'XCSM Dump'!F294</f>
        <v>Creative Writing: Poetry</v>
      </c>
      <c r="F295" s="75">
        <f>'XCSM Dump'!W294</f>
        <v>3</v>
      </c>
      <c r="G295" s="49" t="str">
        <f>'XCSM Dump'!I294</f>
        <v>01/12/2026</v>
      </c>
      <c r="H295" s="49" t="str">
        <f>'XCSM Dump'!J294</f>
        <v>05/15/2026</v>
      </c>
      <c r="I295" s="49">
        <f>'XCSM Dump'!BX294</f>
        <v>46040.44</v>
      </c>
      <c r="J295" s="49">
        <f>'XCSM Dump'!BY294</f>
        <v>46047.88</v>
      </c>
      <c r="K295" s="49">
        <f>'XCSM Dump'!BZ294</f>
        <v>46139.32</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c r="V295" s="11"/>
    </row>
    <row r="296" spans="1:22" x14ac:dyDescent="0.3">
      <c r="A296" t="str">
        <f t="shared" si="9"/>
        <v>EST1005B01</v>
      </c>
      <c r="B296" s="1" t="str">
        <f>'XCSM Dump'!C295</f>
        <v>EST</v>
      </c>
      <c r="C296" s="1" t="str">
        <f>IF(LEN('XCSM Dump'!D295)=4,'XCSM Dump'!D295,REPT("0",3-LEN('XCSM Dump'!D295))&amp;'XCSM Dump'!D295)</f>
        <v>100</v>
      </c>
      <c r="D296" s="1" t="str">
        <f>'XCSM Dump'!E295</f>
        <v>5B01</v>
      </c>
      <c r="E296" t="str">
        <f>'XCSM Dump'!F295</f>
        <v>Introduction to Esthetics</v>
      </c>
      <c r="F296" s="75">
        <f>'XCSM Dump'!W295</f>
        <v>1</v>
      </c>
      <c r="G296" s="49" t="str">
        <f>'XCSM Dump'!I295</f>
        <v>01/12/2026</v>
      </c>
      <c r="H296" s="49" t="str">
        <f>'XCSM Dump'!J295</f>
        <v>05/15/2026</v>
      </c>
      <c r="I296" s="49">
        <f>'XCSM Dump'!BX295</f>
        <v>46040.44</v>
      </c>
      <c r="J296" s="49">
        <f>'XCSM Dump'!BY295</f>
        <v>46047.88</v>
      </c>
      <c r="K296" s="49">
        <f>'XCSM Dump'!BZ295</f>
        <v>46139.32</v>
      </c>
      <c r="L296" s="76">
        <f>'XCSM Dump'!AT295</f>
        <v>160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160</v>
      </c>
      <c r="V296" s="11"/>
    </row>
    <row r="297" spans="1:22" x14ac:dyDescent="0.3">
      <c r="A297" t="str">
        <f t="shared" si="9"/>
        <v>EST1205A01</v>
      </c>
      <c r="B297" s="1" t="str">
        <f>'XCSM Dump'!C296</f>
        <v>EST</v>
      </c>
      <c r="C297" s="1" t="str">
        <f>IF(LEN('XCSM Dump'!D296)=4,'XCSM Dump'!D296,REPT("0",3-LEN('XCSM Dump'!D296))&amp;'XCSM Dump'!D296)</f>
        <v>120</v>
      </c>
      <c r="D297" s="1" t="str">
        <f>'XCSM Dump'!E296</f>
        <v>5A01</v>
      </c>
      <c r="E297" t="str">
        <f>'XCSM Dump'!F296</f>
        <v>Esthetics Procedures II</v>
      </c>
      <c r="F297" s="75">
        <f>'XCSM Dump'!W296</f>
        <v>4</v>
      </c>
      <c r="G297" s="49" t="str">
        <f>'XCSM Dump'!I296</f>
        <v>01/13/2026</v>
      </c>
      <c r="H297" s="49" t="str">
        <f>'XCSM Dump'!J296</f>
        <v>03/19/2026</v>
      </c>
      <c r="I297" s="49">
        <f>'XCSM Dump'!BX296</f>
        <v>46037.96</v>
      </c>
      <c r="J297" s="49">
        <f>'XCSM Dump'!BY296</f>
        <v>46041.919999999998</v>
      </c>
      <c r="K297" s="49">
        <f>'XCSM Dump'!BZ296</f>
        <v>46090.6</v>
      </c>
      <c r="L297" s="76">
        <f>'XCSM Dump'!AT296</f>
        <v>640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320</v>
      </c>
      <c r="U297" s="11">
        <f t="shared" si="10"/>
        <v>960</v>
      </c>
      <c r="V297" s="11"/>
    </row>
    <row r="298" spans="1:22" x14ac:dyDescent="0.3">
      <c r="A298" t="str">
        <f t="shared" si="9"/>
        <v>EST1215B01</v>
      </c>
      <c r="B298" s="1" t="str">
        <f>'XCSM Dump'!C297</f>
        <v>EST</v>
      </c>
      <c r="C298" s="1" t="str">
        <f>IF(LEN('XCSM Dump'!D297)=4,'XCSM Dump'!D297,REPT("0",3-LEN('XCSM Dump'!D297))&amp;'XCSM Dump'!D297)</f>
        <v>121</v>
      </c>
      <c r="D298" s="1" t="str">
        <f>'XCSM Dump'!E297</f>
        <v>5B01</v>
      </c>
      <c r="E298" t="str">
        <f>'XCSM Dump'!F297</f>
        <v>Advanced Esthetics Clinical</v>
      </c>
      <c r="F298" s="75">
        <f>'XCSM Dump'!W297</f>
        <v>3</v>
      </c>
      <c r="G298" s="49" t="str">
        <f>'XCSM Dump'!I297</f>
        <v>03/24/2026</v>
      </c>
      <c r="H298" s="49" t="str">
        <f>'XCSM Dump'!J297</f>
        <v>05/15/2026</v>
      </c>
      <c r="I298" s="49">
        <f>'XCSM Dump'!BX297</f>
        <v>46107.18</v>
      </c>
      <c r="J298" s="49">
        <f>'XCSM Dump'!BY297</f>
        <v>46110.36</v>
      </c>
      <c r="K298" s="49">
        <f>'XCSM Dump'!BZ297</f>
        <v>46148.68</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240</v>
      </c>
      <c r="U298" s="11">
        <f t="shared" si="10"/>
        <v>720</v>
      </c>
      <c r="V298" s="11"/>
    </row>
    <row r="299" spans="1:22" x14ac:dyDescent="0.3">
      <c r="A299" t="str">
        <f t="shared" si="9"/>
        <v>EST1305B01</v>
      </c>
      <c r="B299" s="1" t="str">
        <f>'XCSM Dump'!C298</f>
        <v>EST</v>
      </c>
      <c r="C299" s="1" t="str">
        <f>IF(LEN('XCSM Dump'!D298)=4,'XCSM Dump'!D298,REPT("0",3-LEN('XCSM Dump'!D298))&amp;'XCSM Dump'!D298)</f>
        <v>130</v>
      </c>
      <c r="D299" s="1" t="str">
        <f>'XCSM Dump'!E298</f>
        <v>5B01</v>
      </c>
      <c r="E299" t="str">
        <f>'XCSM Dump'!F298</f>
        <v>Esthetics Licensure Seminar</v>
      </c>
      <c r="F299" s="75">
        <f>'XCSM Dump'!W298</f>
        <v>1</v>
      </c>
      <c r="G299" s="49" t="str">
        <f>'XCSM Dump'!I298</f>
        <v>03/23/2026</v>
      </c>
      <c r="H299" s="49" t="str">
        <f>'XCSM Dump'!J298</f>
        <v>05/15/2026</v>
      </c>
      <c r="I299" s="49">
        <f>'XCSM Dump'!BX298</f>
        <v>46106.239999999998</v>
      </c>
      <c r="J299" s="49">
        <f>'XCSM Dump'!BY298</f>
        <v>46109.48</v>
      </c>
      <c r="K299" s="49">
        <f>'XCSM Dump'!BZ298</f>
        <v>46148.52</v>
      </c>
      <c r="L299" s="76">
        <f>'XCSM Dump'!AT298</f>
        <v>160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80</v>
      </c>
      <c r="U299" s="11">
        <f t="shared" si="10"/>
        <v>240</v>
      </c>
      <c r="V299" s="11"/>
    </row>
    <row r="300" spans="1:22" x14ac:dyDescent="0.3">
      <c r="A300" t="str">
        <f t="shared" si="9"/>
        <v>GEO2025001</v>
      </c>
      <c r="B300" s="1" t="str">
        <f>'XCSM Dump'!C299</f>
        <v>GEO</v>
      </c>
      <c r="C300" s="1" t="str">
        <f>IF(LEN('XCSM Dump'!D299)=4,'XCSM Dump'!D299,REPT("0",3-LEN('XCSM Dump'!D299))&amp;'XCSM Dump'!D299)</f>
        <v>202</v>
      </c>
      <c r="D300" s="1" t="str">
        <f>'XCSM Dump'!E299</f>
        <v>5001</v>
      </c>
      <c r="E300" t="str">
        <f>'XCSM Dump'!F299</f>
        <v>Human Geography</v>
      </c>
      <c r="F300" s="75">
        <f>'XCSM Dump'!W299</f>
        <v>3</v>
      </c>
      <c r="G300" s="49" t="str">
        <f>'XCSM Dump'!I299</f>
        <v>01/12/2026</v>
      </c>
      <c r="H300" s="49" t="str">
        <f>'XCSM Dump'!J299</f>
        <v>05/15/2026</v>
      </c>
      <c r="I300" s="49">
        <f>'XCSM Dump'!BX299</f>
        <v>46040.44</v>
      </c>
      <c r="J300" s="49">
        <f>'XCSM Dump'!BY299</f>
        <v>46047.88</v>
      </c>
      <c r="K300" s="49">
        <f>'XCSM Dump'!BZ299</f>
        <v>46139.32</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c r="V300" s="11"/>
    </row>
    <row r="301" spans="1:22" x14ac:dyDescent="0.3">
      <c r="A301" t="str">
        <f t="shared" si="9"/>
        <v>GEO2025002</v>
      </c>
      <c r="B301" s="1" t="str">
        <f>'XCSM Dump'!C300</f>
        <v>GEO</v>
      </c>
      <c r="C301" s="1" t="str">
        <f>IF(LEN('XCSM Dump'!D300)=4,'XCSM Dump'!D300,REPT("0",3-LEN('XCSM Dump'!D300))&amp;'XCSM Dump'!D300)</f>
        <v>202</v>
      </c>
      <c r="D301" s="1" t="str">
        <f>'XCSM Dump'!E300</f>
        <v>5002</v>
      </c>
      <c r="E301" t="str">
        <f>'XCSM Dump'!F300</f>
        <v>Human Geography</v>
      </c>
      <c r="F301" s="75">
        <f>'XCSM Dump'!W300</f>
        <v>3</v>
      </c>
      <c r="G301" s="49" t="str">
        <f>'XCSM Dump'!I300</f>
        <v>01/12/2026</v>
      </c>
      <c r="H301" s="49" t="str">
        <f>'XCSM Dump'!J300</f>
        <v>05/15/2026</v>
      </c>
      <c r="I301" s="49">
        <f>'XCSM Dump'!BX300</f>
        <v>46040.44</v>
      </c>
      <c r="J301" s="49">
        <f>'XCSM Dump'!BY300</f>
        <v>46047.88</v>
      </c>
      <c r="K301" s="49">
        <f>'XCSM Dump'!BZ300</f>
        <v>46139.32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c r="V301" s="11"/>
    </row>
    <row r="302" spans="1:22" x14ac:dyDescent="0.3">
      <c r="A302" t="str">
        <f t="shared" si="9"/>
        <v>HIS1455001</v>
      </c>
      <c r="B302" s="1" t="str">
        <f>'XCSM Dump'!C301</f>
        <v>HIS</v>
      </c>
      <c r="C302" s="1" t="str">
        <f>IF(LEN('XCSM Dump'!D301)=4,'XCSM Dump'!D301,REPT("0",3-LEN('XCSM Dump'!D301))&amp;'XCSM Dump'!D301)</f>
        <v>145</v>
      </c>
      <c r="D302" s="1" t="str">
        <f>'XCSM Dump'!E301</f>
        <v>5001</v>
      </c>
      <c r="E302" t="str">
        <f>'XCSM Dump'!F301</f>
        <v>Western Civilization Since1715</v>
      </c>
      <c r="F302" s="75">
        <f>'XCSM Dump'!W301</f>
        <v>3</v>
      </c>
      <c r="G302" s="49" t="str">
        <f>'XCSM Dump'!I301</f>
        <v>01/13/2026</v>
      </c>
      <c r="H302" s="49" t="str">
        <f>'XCSM Dump'!J301</f>
        <v>05/15/2026</v>
      </c>
      <c r="I302" s="49">
        <f>'XCSM Dump'!BX301</f>
        <v>46041.38</v>
      </c>
      <c r="J302" s="49">
        <f>'XCSM Dump'!BY301</f>
        <v>46048.76</v>
      </c>
      <c r="K302" s="49">
        <f>'XCSM Dump'!BZ301</f>
        <v>46139.48</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c r="V302" s="11"/>
    </row>
    <row r="303" spans="1:22" x14ac:dyDescent="0.3">
      <c r="A303" t="str">
        <f t="shared" si="9"/>
        <v>HIS1735001</v>
      </c>
      <c r="B303" s="1" t="str">
        <f>'XCSM Dump'!C302</f>
        <v>HIS</v>
      </c>
      <c r="C303" s="1" t="str">
        <f>IF(LEN('XCSM Dump'!D302)=4,'XCSM Dump'!D302,REPT("0",3-LEN('XCSM Dump'!D302))&amp;'XCSM Dump'!D302)</f>
        <v>173</v>
      </c>
      <c r="D303" s="1" t="str">
        <f>'XCSM Dump'!E302</f>
        <v>5001</v>
      </c>
      <c r="E303" t="str">
        <f>'XCSM Dump'!F302</f>
        <v>World History Since 1500</v>
      </c>
      <c r="F303" s="75">
        <f>'XCSM Dump'!W302</f>
        <v>3</v>
      </c>
      <c r="G303" s="49" t="str">
        <f>'XCSM Dump'!I302</f>
        <v>01/13/2026</v>
      </c>
      <c r="H303" s="49" t="str">
        <f>'XCSM Dump'!J302</f>
        <v>05/15/2026</v>
      </c>
      <c r="I303" s="49">
        <f>'XCSM Dump'!BX302</f>
        <v>46041.38</v>
      </c>
      <c r="J303" s="49">
        <f>'XCSM Dump'!BY302</f>
        <v>46048.76</v>
      </c>
      <c r="K303" s="49">
        <f>'XCSM Dump'!BZ302</f>
        <v>46139.48</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c r="V303" s="11"/>
    </row>
    <row r="304" spans="1:22" x14ac:dyDescent="0.3">
      <c r="A304" t="str">
        <f t="shared" si="9"/>
        <v>HIS2205001</v>
      </c>
      <c r="B304" s="1" t="str">
        <f>'XCSM Dump'!C303</f>
        <v>HIS</v>
      </c>
      <c r="C304" s="1" t="str">
        <f>IF(LEN('XCSM Dump'!D303)=4,'XCSM Dump'!D303,REPT("0",3-LEN('XCSM Dump'!D303))&amp;'XCSM Dump'!D303)</f>
        <v>220</v>
      </c>
      <c r="D304" s="1" t="str">
        <f>'XCSM Dump'!E303</f>
        <v>5001</v>
      </c>
      <c r="E304" t="str">
        <f>'XCSM Dump'!F303</f>
        <v>US History to 1877</v>
      </c>
      <c r="F304" s="75">
        <f>'XCSM Dump'!W303</f>
        <v>3</v>
      </c>
      <c r="G304" s="49" t="str">
        <f>'XCSM Dump'!I303</f>
        <v>01/12/2026</v>
      </c>
      <c r="H304" s="49" t="str">
        <f>'XCSM Dump'!J303</f>
        <v>05/15/2026</v>
      </c>
      <c r="I304" s="49">
        <f>'XCSM Dump'!BX303</f>
        <v>46040.44</v>
      </c>
      <c r="J304" s="49">
        <f>'XCSM Dump'!BY303</f>
        <v>46047.88</v>
      </c>
      <c r="K304" s="49">
        <f>'XCSM Dump'!BZ303</f>
        <v>46139.32</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c r="V304" s="11"/>
    </row>
    <row r="305" spans="1:22" x14ac:dyDescent="0.3">
      <c r="A305" t="str">
        <f t="shared" si="9"/>
        <v>HIS2205A01</v>
      </c>
      <c r="B305" s="1" t="str">
        <f>'XCSM Dump'!C304</f>
        <v>HIS</v>
      </c>
      <c r="C305" s="1" t="str">
        <f>IF(LEN('XCSM Dump'!D304)=4,'XCSM Dump'!D304,REPT("0",3-LEN('XCSM Dump'!D304))&amp;'XCSM Dump'!D304)</f>
        <v>220</v>
      </c>
      <c r="D305" s="1" t="str">
        <f>'XCSM Dump'!E304</f>
        <v>5A01</v>
      </c>
      <c r="E305" t="str">
        <f>'XCSM Dump'!F304</f>
        <v>US History to 1877</v>
      </c>
      <c r="F305" s="75">
        <f>'XCSM Dump'!W304</f>
        <v>3</v>
      </c>
      <c r="G305" s="49" t="str">
        <f>'XCSM Dump'!I304</f>
        <v>01/12/2026</v>
      </c>
      <c r="H305" s="49" t="str">
        <f>'XCSM Dump'!J304</f>
        <v>03/06/2026</v>
      </c>
      <c r="I305" s="49">
        <f>'XCSM Dump'!BX304</f>
        <v>46036.24</v>
      </c>
      <c r="J305" s="49">
        <f>'XCSM Dump'!BY304</f>
        <v>46039.48</v>
      </c>
      <c r="K305" s="49">
        <f>'XCSM Dump'!BZ304</f>
        <v>46078.52</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c r="V305" s="11"/>
    </row>
    <row r="306" spans="1:22" x14ac:dyDescent="0.3">
      <c r="A306" t="str">
        <f t="shared" si="9"/>
        <v>HIS2225001</v>
      </c>
      <c r="B306" s="1" t="str">
        <f>'XCSM Dump'!C305</f>
        <v>HIS</v>
      </c>
      <c r="C306" s="1" t="str">
        <f>IF(LEN('XCSM Dump'!D305)=4,'XCSM Dump'!D305,REPT("0",3-LEN('XCSM Dump'!D305))&amp;'XCSM Dump'!D305)</f>
        <v>222</v>
      </c>
      <c r="D306" s="1" t="str">
        <f>'XCSM Dump'!E305</f>
        <v>5001</v>
      </c>
      <c r="E306" t="str">
        <f>'XCSM Dump'!F305</f>
        <v>US History Since 1877</v>
      </c>
      <c r="F306" s="75">
        <f>'XCSM Dump'!W305</f>
        <v>3</v>
      </c>
      <c r="G306" s="49" t="str">
        <f>'XCSM Dump'!I305</f>
        <v>01/12/2026</v>
      </c>
      <c r="H306" s="49" t="str">
        <f>'XCSM Dump'!J305</f>
        <v>05/15/2026</v>
      </c>
      <c r="I306" s="49">
        <f>'XCSM Dump'!BX305</f>
        <v>46040.44</v>
      </c>
      <c r="J306" s="49">
        <f>'XCSM Dump'!BY305</f>
        <v>46047.88</v>
      </c>
      <c r="K306" s="49">
        <f>'XCSM Dump'!BZ305</f>
        <v>46139.32</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c r="V306" s="11"/>
    </row>
    <row r="307" spans="1:22" x14ac:dyDescent="0.3">
      <c r="A307" t="str">
        <f t="shared" si="9"/>
        <v>HIS2225081</v>
      </c>
      <c r="B307" s="1" t="str">
        <f>'XCSM Dump'!C306</f>
        <v>HIS</v>
      </c>
      <c r="C307" s="1" t="str">
        <f>IF(LEN('XCSM Dump'!D306)=4,'XCSM Dump'!D306,REPT("0",3-LEN('XCSM Dump'!D306))&amp;'XCSM Dump'!D306)</f>
        <v>222</v>
      </c>
      <c r="D307" s="1" t="str">
        <f>'XCSM Dump'!E306</f>
        <v>5081</v>
      </c>
      <c r="E307" t="str">
        <f>'XCSM Dump'!F306</f>
        <v>US History Since 1877</v>
      </c>
      <c r="F307" s="75">
        <f>'XCSM Dump'!W306</f>
        <v>3</v>
      </c>
      <c r="G307" s="49" t="str">
        <f>'XCSM Dump'!I306</f>
        <v>01/12/2026</v>
      </c>
      <c r="H307" s="49" t="str">
        <f>'XCSM Dump'!J306</f>
        <v>05/15/2026</v>
      </c>
      <c r="I307" s="49">
        <f>'XCSM Dump'!BX306</f>
        <v>46040.44</v>
      </c>
      <c r="J307" s="49">
        <f>'XCSM Dump'!BY306</f>
        <v>46047.88</v>
      </c>
      <c r="K307" s="49">
        <f>'XCSM Dump'!BZ306</f>
        <v>46139.32</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c r="V307" s="11"/>
    </row>
    <row r="308" spans="1:22" x14ac:dyDescent="0.3">
      <c r="A308" t="str">
        <f t="shared" si="9"/>
        <v>HIS2225090</v>
      </c>
      <c r="B308" s="1" t="str">
        <f>'XCSM Dump'!C307</f>
        <v>HIS</v>
      </c>
      <c r="C308" s="1" t="str">
        <f>IF(LEN('XCSM Dump'!D307)=4,'XCSM Dump'!D307,REPT("0",3-LEN('XCSM Dump'!D307))&amp;'XCSM Dump'!D307)</f>
        <v>222</v>
      </c>
      <c r="D308" s="1" t="str">
        <f>'XCSM Dump'!E307</f>
        <v>5090</v>
      </c>
      <c r="E308" t="str">
        <f>'XCSM Dump'!F307</f>
        <v>US History Since 1877</v>
      </c>
      <c r="F308" s="75">
        <f>'XCSM Dump'!W307</f>
        <v>3</v>
      </c>
      <c r="G308" s="49" t="str">
        <f>'XCSM Dump'!I307</f>
        <v>01/12/2026</v>
      </c>
      <c r="H308" s="49" t="str">
        <f>'XCSM Dump'!J307</f>
        <v>05/15/2026</v>
      </c>
      <c r="I308" s="49">
        <f>'XCSM Dump'!BX307</f>
        <v>46040.44</v>
      </c>
      <c r="J308" s="49">
        <f>'XCSM Dump'!BY307</f>
        <v>46047.88</v>
      </c>
      <c r="K308" s="49">
        <f>'XCSM Dump'!BZ307</f>
        <v>46139.32</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c r="V308" s="11"/>
    </row>
    <row r="309" spans="1:22" x14ac:dyDescent="0.3">
      <c r="A309" t="str">
        <f t="shared" si="9"/>
        <v>HIS2225091</v>
      </c>
      <c r="B309" s="1" t="str">
        <f>'XCSM Dump'!C308</f>
        <v>HIS</v>
      </c>
      <c r="C309" s="1" t="str">
        <f>IF(LEN('XCSM Dump'!D308)=4,'XCSM Dump'!D308,REPT("0",3-LEN('XCSM Dump'!D308))&amp;'XCSM Dump'!D308)</f>
        <v>222</v>
      </c>
      <c r="D309" s="1" t="str">
        <f>'XCSM Dump'!E308</f>
        <v>5091</v>
      </c>
      <c r="E309" t="str">
        <f>'XCSM Dump'!F308</f>
        <v>US History Since 1877</v>
      </c>
      <c r="F309" s="75">
        <f>'XCSM Dump'!W308</f>
        <v>3</v>
      </c>
      <c r="G309" s="49" t="str">
        <f>'XCSM Dump'!I308</f>
        <v>01/12/2026</v>
      </c>
      <c r="H309" s="49" t="str">
        <f>'XCSM Dump'!J308</f>
        <v>06/01/2026</v>
      </c>
      <c r="I309" s="49">
        <f>'XCSM Dump'!BX308</f>
        <v>46041.46</v>
      </c>
      <c r="J309" s="49">
        <f>'XCSM Dump'!BY308</f>
        <v>46049.919999999998</v>
      </c>
      <c r="K309" s="49">
        <f>'XCSM Dump'!BZ308</f>
        <v>46153.599999999999</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c r="V309" s="11"/>
    </row>
    <row r="310" spans="1:22" x14ac:dyDescent="0.3">
      <c r="A310" t="str">
        <f t="shared" si="9"/>
        <v>HIS2225092</v>
      </c>
      <c r="B310" s="1" t="str">
        <f>'XCSM Dump'!C309</f>
        <v>HIS</v>
      </c>
      <c r="C310" s="1" t="str">
        <f>IF(LEN('XCSM Dump'!D309)=4,'XCSM Dump'!D309,REPT("0",3-LEN('XCSM Dump'!D309))&amp;'XCSM Dump'!D309)</f>
        <v>222</v>
      </c>
      <c r="D310" s="1" t="str">
        <f>'XCSM Dump'!E309</f>
        <v>5092</v>
      </c>
      <c r="E310" t="str">
        <f>'XCSM Dump'!F309</f>
        <v>US History Since 1877</v>
      </c>
      <c r="F310" s="75">
        <f>'XCSM Dump'!W309</f>
        <v>3</v>
      </c>
      <c r="G310" s="49" t="str">
        <f>'XCSM Dump'!I309</f>
        <v>01/12/2026</v>
      </c>
      <c r="H310" s="49" t="str">
        <f>'XCSM Dump'!J309</f>
        <v>06/01/2026</v>
      </c>
      <c r="I310" s="49">
        <f>'XCSM Dump'!BX309</f>
        <v>46041.46</v>
      </c>
      <c r="J310" s="49">
        <f>'XCSM Dump'!BY309</f>
        <v>46049.919999999998</v>
      </c>
      <c r="K310" s="49">
        <f>'XCSM Dump'!BZ309</f>
        <v>46153.599999999999</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c r="V310" s="11"/>
    </row>
    <row r="311" spans="1:22" x14ac:dyDescent="0.3">
      <c r="A311" t="str">
        <f t="shared" si="9"/>
        <v>HIS2225093</v>
      </c>
      <c r="B311" s="1" t="str">
        <f>'XCSM Dump'!C310</f>
        <v>HIS</v>
      </c>
      <c r="C311" s="1" t="str">
        <f>IF(LEN('XCSM Dump'!D310)=4,'XCSM Dump'!D310,REPT("0",3-LEN('XCSM Dump'!D310))&amp;'XCSM Dump'!D310)</f>
        <v>222</v>
      </c>
      <c r="D311" s="1" t="str">
        <f>'XCSM Dump'!E310</f>
        <v>5093</v>
      </c>
      <c r="E311" t="str">
        <f>'XCSM Dump'!F310</f>
        <v>US History Since 1877</v>
      </c>
      <c r="F311" s="75">
        <f>'XCSM Dump'!W310</f>
        <v>3</v>
      </c>
      <c r="G311" s="49" t="str">
        <f>'XCSM Dump'!I310</f>
        <v>01/05/2026</v>
      </c>
      <c r="H311" s="49" t="str">
        <f>'XCSM Dump'!J310</f>
        <v>05/22/2026</v>
      </c>
      <c r="I311" s="49">
        <f>'XCSM Dump'!BX310</f>
        <v>46034.28</v>
      </c>
      <c r="J311" s="49">
        <f>'XCSM Dump'!BY310</f>
        <v>46042.559999999998</v>
      </c>
      <c r="K311" s="49">
        <f>'XCSM Dump'!BZ310</f>
        <v>46142.080000000002</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c r="V311" s="11"/>
    </row>
    <row r="312" spans="1:22" x14ac:dyDescent="0.3">
      <c r="A312" t="str">
        <f t="shared" si="9"/>
        <v>HIS2225094</v>
      </c>
      <c r="B312" s="1" t="str">
        <f>'XCSM Dump'!C311</f>
        <v>HIS</v>
      </c>
      <c r="C312" s="1" t="str">
        <f>IF(LEN('XCSM Dump'!D311)=4,'XCSM Dump'!D311,REPT("0",3-LEN('XCSM Dump'!D311))&amp;'XCSM Dump'!D311)</f>
        <v>222</v>
      </c>
      <c r="D312" s="1" t="str">
        <f>'XCSM Dump'!E311</f>
        <v>5094</v>
      </c>
      <c r="E312" t="str">
        <f>'XCSM Dump'!F311</f>
        <v>US History Since 1877</v>
      </c>
      <c r="F312" s="75">
        <f>'XCSM Dump'!W311</f>
        <v>3</v>
      </c>
      <c r="G312" s="49" t="str">
        <f>'XCSM Dump'!I311</f>
        <v>01/05/2026</v>
      </c>
      <c r="H312" s="49" t="str">
        <f>'XCSM Dump'!J311</f>
        <v>05/22/2026</v>
      </c>
      <c r="I312" s="49">
        <f>'XCSM Dump'!BX311</f>
        <v>46034.28</v>
      </c>
      <c r="J312" s="49">
        <f>'XCSM Dump'!BY311</f>
        <v>46042.559999999998</v>
      </c>
      <c r="K312" s="49">
        <f>'XCSM Dump'!BZ311</f>
        <v>46142.080000000002</v>
      </c>
      <c r="L312" s="76">
        <f>'XCSM Dump'!AT311</f>
        <v>480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480</v>
      </c>
      <c r="V312" s="11"/>
    </row>
    <row r="313" spans="1:22" x14ac:dyDescent="0.3">
      <c r="A313" t="str">
        <f t="shared" si="9"/>
        <v>HIS2225095</v>
      </c>
      <c r="B313" s="1" t="str">
        <f>'XCSM Dump'!C312</f>
        <v>HIS</v>
      </c>
      <c r="C313" s="1" t="str">
        <f>IF(LEN('XCSM Dump'!D312)=4,'XCSM Dump'!D312,REPT("0",3-LEN('XCSM Dump'!D312))&amp;'XCSM Dump'!D312)</f>
        <v>222</v>
      </c>
      <c r="D313" s="1" t="str">
        <f>'XCSM Dump'!E312</f>
        <v>5095</v>
      </c>
      <c r="E313" t="str">
        <f>'XCSM Dump'!F312</f>
        <v>US History Since 1877</v>
      </c>
      <c r="F313" s="75">
        <f>'XCSM Dump'!W312</f>
        <v>3</v>
      </c>
      <c r="G313" s="49" t="str">
        <f>'XCSM Dump'!I312</f>
        <v>01/05/2026</v>
      </c>
      <c r="H313" s="49" t="str">
        <f>'XCSM Dump'!J312</f>
        <v>05/22/2026</v>
      </c>
      <c r="I313" s="49">
        <f>'XCSM Dump'!BX312</f>
        <v>46034.28</v>
      </c>
      <c r="J313" s="49">
        <f>'XCSM Dump'!BY312</f>
        <v>46042.559999999998</v>
      </c>
      <c r="K313" s="49">
        <f>'XCSM Dump'!BZ312</f>
        <v>46142.080000000002</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c r="V313" s="11"/>
    </row>
    <row r="314" spans="1:22" x14ac:dyDescent="0.3">
      <c r="A314" t="str">
        <f t="shared" si="9"/>
        <v>HIS2225B01</v>
      </c>
      <c r="B314" s="1" t="str">
        <f>'XCSM Dump'!C313</f>
        <v>HIS</v>
      </c>
      <c r="C314" s="1" t="str">
        <f>IF(LEN('XCSM Dump'!D313)=4,'XCSM Dump'!D313,REPT("0",3-LEN('XCSM Dump'!D313))&amp;'XCSM Dump'!D313)</f>
        <v>222</v>
      </c>
      <c r="D314" s="1" t="str">
        <f>'XCSM Dump'!E313</f>
        <v>5B01</v>
      </c>
      <c r="E314" t="str">
        <f>'XCSM Dump'!F313</f>
        <v>US History Since 1877</v>
      </c>
      <c r="F314" s="75">
        <f>'XCSM Dump'!W313</f>
        <v>3</v>
      </c>
      <c r="G314" s="49" t="str">
        <f>'XCSM Dump'!I313</f>
        <v>03/16/2026</v>
      </c>
      <c r="H314" s="49" t="str">
        <f>'XCSM Dump'!J313</f>
        <v>05/15/2026</v>
      </c>
      <c r="I314" s="49">
        <f>'XCSM Dump'!BX313</f>
        <v>46099.66</v>
      </c>
      <c r="J314" s="49">
        <f>'XCSM Dump'!BY313</f>
        <v>46103.32</v>
      </c>
      <c r="K314" s="49">
        <f>'XCSM Dump'!BZ313</f>
        <v>46147.4</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c r="V314" s="11"/>
    </row>
    <row r="315" spans="1:22" x14ac:dyDescent="0.3">
      <c r="A315" t="str">
        <f t="shared" si="9"/>
        <v>HIS2225B02</v>
      </c>
      <c r="B315" s="1" t="str">
        <f>'XCSM Dump'!C314</f>
        <v>HIS</v>
      </c>
      <c r="C315" s="1" t="str">
        <f>IF(LEN('XCSM Dump'!D314)=4,'XCSM Dump'!D314,REPT("0",3-LEN('XCSM Dump'!D314))&amp;'XCSM Dump'!D314)</f>
        <v>222</v>
      </c>
      <c r="D315" s="1" t="str">
        <f>'XCSM Dump'!E314</f>
        <v>5B02</v>
      </c>
      <c r="E315" t="str">
        <f>'XCSM Dump'!F314</f>
        <v>US History Since 1877</v>
      </c>
      <c r="F315" s="75">
        <f>'XCSM Dump'!W314</f>
        <v>3</v>
      </c>
      <c r="G315" s="49" t="str">
        <f>'XCSM Dump'!I314</f>
        <v>03/16/2026</v>
      </c>
      <c r="H315" s="49" t="str">
        <f>'XCSM Dump'!J314</f>
        <v>05/15/2026</v>
      </c>
      <c r="I315" s="49">
        <f>'XCSM Dump'!BX314</f>
        <v>46099.66</v>
      </c>
      <c r="J315" s="49">
        <f>'XCSM Dump'!BY314</f>
        <v>46103.32</v>
      </c>
      <c r="K315" s="49">
        <f>'XCSM Dump'!BZ314</f>
        <v>46147.4</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c r="V315" s="11"/>
    </row>
    <row r="316" spans="1:22" x14ac:dyDescent="0.3">
      <c r="A316" t="str">
        <f t="shared" si="9"/>
        <v>HIS2495001</v>
      </c>
      <c r="B316" s="1" t="str">
        <f>'XCSM Dump'!C315</f>
        <v>HIS</v>
      </c>
      <c r="C316" s="1" t="str">
        <f>IF(LEN('XCSM Dump'!D315)=4,'XCSM Dump'!D315,REPT("0",3-LEN('XCSM Dump'!D315))&amp;'XCSM Dump'!D315)</f>
        <v>249</v>
      </c>
      <c r="D316" s="1" t="str">
        <f>'XCSM Dump'!E315</f>
        <v>5001</v>
      </c>
      <c r="E316" t="str">
        <f>'XCSM Dump'!F315</f>
        <v>History of Africa</v>
      </c>
      <c r="F316" s="75">
        <f>'XCSM Dump'!W315</f>
        <v>3</v>
      </c>
      <c r="G316" s="49" t="str">
        <f>'XCSM Dump'!I315</f>
        <v>01/13/2026</v>
      </c>
      <c r="H316" s="49" t="str">
        <f>'XCSM Dump'!J315</f>
        <v>05/15/2026</v>
      </c>
      <c r="I316" s="49">
        <f>'XCSM Dump'!BX315</f>
        <v>46041.38</v>
      </c>
      <c r="J316" s="49">
        <f>'XCSM Dump'!BY315</f>
        <v>46048.76</v>
      </c>
      <c r="K316" s="49">
        <f>'XCSM Dump'!BZ315</f>
        <v>46139.48</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c r="V316" s="11"/>
    </row>
    <row r="317" spans="1:22" x14ac:dyDescent="0.3">
      <c r="A317" t="str">
        <f t="shared" si="9"/>
        <v>HIT2165001</v>
      </c>
      <c r="B317" s="1" t="str">
        <f>'XCSM Dump'!C316</f>
        <v>HIT</v>
      </c>
      <c r="C317" s="1" t="str">
        <f>IF(LEN('XCSM Dump'!D316)=4,'XCSM Dump'!D316,REPT("0",3-LEN('XCSM Dump'!D316))&amp;'XCSM Dump'!D316)</f>
        <v>216</v>
      </c>
      <c r="D317" s="1" t="str">
        <f>'XCSM Dump'!E316</f>
        <v>5001</v>
      </c>
      <c r="E317" t="str">
        <f>'XCSM Dump'!F316</f>
        <v>Medical Terminology I</v>
      </c>
      <c r="F317" s="75">
        <f>'XCSM Dump'!W316</f>
        <v>3</v>
      </c>
      <c r="G317" s="49" t="str">
        <f>'XCSM Dump'!I316</f>
        <v>01/12/2026</v>
      </c>
      <c r="H317" s="49" t="str">
        <f>'XCSM Dump'!J316</f>
        <v>05/15/2026</v>
      </c>
      <c r="I317" s="49">
        <f>'XCSM Dump'!BX316</f>
        <v>46040.44</v>
      </c>
      <c r="J317" s="49">
        <f>'XCSM Dump'!BY316</f>
        <v>46047.88</v>
      </c>
      <c r="K317" s="49">
        <f>'XCSM Dump'!BZ316</f>
        <v>46139.32</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c r="V317" s="11"/>
    </row>
    <row r="318" spans="1:22" x14ac:dyDescent="0.3">
      <c r="A318" t="str">
        <f t="shared" si="9"/>
        <v>HIT2165002</v>
      </c>
      <c r="B318" s="1" t="str">
        <f>'XCSM Dump'!C317</f>
        <v>HIT</v>
      </c>
      <c r="C318" s="1" t="str">
        <f>IF(LEN('XCSM Dump'!D317)=4,'XCSM Dump'!D317,REPT("0",3-LEN('XCSM Dump'!D317))&amp;'XCSM Dump'!D317)</f>
        <v>216</v>
      </c>
      <c r="D318" s="1" t="str">
        <f>'XCSM Dump'!E317</f>
        <v>5002</v>
      </c>
      <c r="E318" t="str">
        <f>'XCSM Dump'!F317</f>
        <v>Medical Terminology I</v>
      </c>
      <c r="F318" s="75">
        <f>'XCSM Dump'!W317</f>
        <v>3</v>
      </c>
      <c r="G318" s="49" t="str">
        <f>'XCSM Dump'!I317</f>
        <v>01/12/2026</v>
      </c>
      <c r="H318" s="49" t="str">
        <f>'XCSM Dump'!J317</f>
        <v>05/15/2026</v>
      </c>
      <c r="I318" s="49">
        <f>'XCSM Dump'!BX317</f>
        <v>46040.44</v>
      </c>
      <c r="J318" s="49">
        <f>'XCSM Dump'!BY317</f>
        <v>46047.88</v>
      </c>
      <c r="K318" s="49">
        <f>'XCSM Dump'!BZ317</f>
        <v>46139.32</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c r="V318" s="11"/>
    </row>
    <row r="319" spans="1:22" x14ac:dyDescent="0.3">
      <c r="A319" t="str">
        <f t="shared" si="9"/>
        <v>HIT2185001</v>
      </c>
      <c r="B319" s="1" t="str">
        <f>'XCSM Dump'!C318</f>
        <v>HIT</v>
      </c>
      <c r="C319" s="1" t="str">
        <f>IF(LEN('XCSM Dump'!D318)=4,'XCSM Dump'!D318,REPT("0",3-LEN('XCSM Dump'!D318))&amp;'XCSM Dump'!D318)</f>
        <v>218</v>
      </c>
      <c r="D319" s="1" t="str">
        <f>'XCSM Dump'!E318</f>
        <v>5001</v>
      </c>
      <c r="E319" t="str">
        <f>'XCSM Dump'!F318</f>
        <v>Medical Office Procedures</v>
      </c>
      <c r="F319" s="75">
        <f>'XCSM Dump'!W318</f>
        <v>3</v>
      </c>
      <c r="G319" s="49" t="str">
        <f>'XCSM Dump'!I318</f>
        <v>01/12/2026</v>
      </c>
      <c r="H319" s="49" t="str">
        <f>'XCSM Dump'!J318</f>
        <v>05/15/2026</v>
      </c>
      <c r="I319" s="49">
        <f>'XCSM Dump'!BX318</f>
        <v>46040.44</v>
      </c>
      <c r="J319" s="49">
        <f>'XCSM Dump'!BY318</f>
        <v>46047.88</v>
      </c>
      <c r="K319" s="49">
        <f>'XCSM Dump'!BZ318</f>
        <v>46139.32</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c r="V319" s="11"/>
    </row>
    <row r="320" spans="1:22" x14ac:dyDescent="0.3">
      <c r="A320" t="str">
        <f t="shared" si="9"/>
        <v>HIT2195001</v>
      </c>
      <c r="B320" s="1" t="str">
        <f>'XCSM Dump'!C319</f>
        <v>HIT</v>
      </c>
      <c r="C320" s="1" t="str">
        <f>IF(LEN('XCSM Dump'!D319)=4,'XCSM Dump'!D319,REPT("0",3-LEN('XCSM Dump'!D319))&amp;'XCSM Dump'!D319)</f>
        <v>219</v>
      </c>
      <c r="D320" s="1" t="str">
        <f>'XCSM Dump'!E319</f>
        <v>5001</v>
      </c>
      <c r="E320" t="str">
        <f>'XCSM Dump'!F319</f>
        <v>Medical Terminology II</v>
      </c>
      <c r="F320" s="75">
        <f>'XCSM Dump'!W319</f>
        <v>4</v>
      </c>
      <c r="G320" s="49" t="str">
        <f>'XCSM Dump'!I319</f>
        <v>01/12/2026</v>
      </c>
      <c r="H320" s="49" t="str">
        <f>'XCSM Dump'!J319</f>
        <v>05/15/2026</v>
      </c>
      <c r="I320" s="49">
        <f>'XCSM Dump'!BX319</f>
        <v>46040.44</v>
      </c>
      <c r="J320" s="49">
        <f>'XCSM Dump'!BY319</f>
        <v>46047.88</v>
      </c>
      <c r="K320" s="49">
        <f>'XCSM Dump'!BZ319</f>
        <v>46139.32</v>
      </c>
      <c r="L320" s="76">
        <f>'XCSM Dump'!AT319</f>
        <v>640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640</v>
      </c>
      <c r="V320" s="11"/>
    </row>
    <row r="321" spans="1:22" hidden="1" x14ac:dyDescent="0.3">
      <c r="A321" t="str">
        <f t="shared" si="9"/>
        <v>HIT2195090</v>
      </c>
      <c r="B321" s="1" t="str">
        <f>'XCSM Dump'!C320</f>
        <v>HIT</v>
      </c>
      <c r="C321" s="1" t="str">
        <f>IF(LEN('XCSM Dump'!D320)=4,'XCSM Dump'!D320,REPT("0",3-LEN('XCSM Dump'!D320))&amp;'XCSM Dump'!D320)</f>
        <v>219</v>
      </c>
      <c r="D321" s="1" t="str">
        <f>'XCSM Dump'!E320</f>
        <v>5090</v>
      </c>
      <c r="E321" t="str">
        <f>'XCSM Dump'!F320</f>
        <v>Medical Terminology II</v>
      </c>
      <c r="F321" s="75">
        <f>'XCSM Dump'!W320</f>
        <v>4</v>
      </c>
      <c r="G321" s="49" t="str">
        <f>'XCSM Dump'!I320</f>
        <v>01/05/2026</v>
      </c>
      <c r="H321" s="49" t="str">
        <f>'XCSM Dump'!J320</f>
        <v>05/22/2026</v>
      </c>
      <c r="I321" s="49">
        <f>'XCSM Dump'!BX320</f>
        <v>46034.28</v>
      </c>
      <c r="J321" s="49">
        <f>'XCSM Dump'!BY320</f>
        <v>46042.559999999998</v>
      </c>
      <c r="K321" s="49">
        <f>'XCSM Dump'!BZ320</f>
        <v>46142.080000000002</v>
      </c>
      <c r="L321" s="76" t="e">
        <f>'XCSM Dump'!AT320</f>
        <v>#VALUE!</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t="e">
        <f t="shared" si="10"/>
        <v>#VALUE!</v>
      </c>
      <c r="V321" s="11"/>
    </row>
    <row r="322" spans="1:22" x14ac:dyDescent="0.3">
      <c r="A322" t="str">
        <f t="shared" si="9"/>
        <v>HIT2205001</v>
      </c>
      <c r="B322" s="1" t="str">
        <f>'XCSM Dump'!C321</f>
        <v>HIT</v>
      </c>
      <c r="C322" s="1" t="str">
        <f>IF(LEN('XCSM Dump'!D321)=4,'XCSM Dump'!D321,REPT("0",3-LEN('XCSM Dump'!D321))&amp;'XCSM Dump'!D321)</f>
        <v>220</v>
      </c>
      <c r="D322" s="1" t="str">
        <f>'XCSM Dump'!E321</f>
        <v>5001</v>
      </c>
      <c r="E322" t="str">
        <f>'XCSM Dump'!F321</f>
        <v>Health Insurance Billing</v>
      </c>
      <c r="F322" s="75">
        <f>'XCSM Dump'!W321</f>
        <v>2</v>
      </c>
      <c r="G322" s="49" t="str">
        <f>'XCSM Dump'!I321</f>
        <v>01/12/2026</v>
      </c>
      <c r="H322" s="49" t="str">
        <f>'XCSM Dump'!J321</f>
        <v>05/15/2026</v>
      </c>
      <c r="I322" s="49">
        <f>'XCSM Dump'!BX321</f>
        <v>46040.44</v>
      </c>
      <c r="J322" s="49">
        <f>'XCSM Dump'!BY321</f>
        <v>46047.88</v>
      </c>
      <c r="K322" s="49">
        <f>'XCSM Dump'!BZ321</f>
        <v>46139.32</v>
      </c>
      <c r="L322" s="76">
        <f>'XCSM Dump'!AT321</f>
        <v>320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320</v>
      </c>
      <c r="V322" s="11"/>
    </row>
    <row r="323" spans="1:22" x14ac:dyDescent="0.3">
      <c r="A323" t="str">
        <f t="shared" si="9"/>
        <v>HIT2215A01</v>
      </c>
      <c r="B323" s="1" t="str">
        <f>'XCSM Dump'!C322</f>
        <v>HIT</v>
      </c>
      <c r="C323" s="1" t="str">
        <f>IF(LEN('XCSM Dump'!D322)=4,'XCSM Dump'!D322,REPT("0",3-LEN('XCSM Dump'!D322))&amp;'XCSM Dump'!D322)</f>
        <v>221</v>
      </c>
      <c r="D323" s="1" t="str">
        <f>'XCSM Dump'!E322</f>
        <v>5A01</v>
      </c>
      <c r="E323" t="str">
        <f>'XCSM Dump'!F322</f>
        <v>Medical Coding I</v>
      </c>
      <c r="F323" s="75">
        <f>'XCSM Dump'!W322</f>
        <v>3</v>
      </c>
      <c r="G323" s="49" t="str">
        <f>'XCSM Dump'!I322</f>
        <v>01/12/2026</v>
      </c>
      <c r="H323" s="49" t="str">
        <f>'XCSM Dump'!J322</f>
        <v>03/06/2026</v>
      </c>
      <c r="I323" s="49">
        <f>'XCSM Dump'!BX322</f>
        <v>46036.24</v>
      </c>
      <c r="J323" s="49">
        <f>'XCSM Dump'!BY322</f>
        <v>46039.48</v>
      </c>
      <c r="K323" s="49">
        <f>'XCSM Dump'!BZ322</f>
        <v>46078.52</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c r="V323" s="11"/>
    </row>
    <row r="324" spans="1:22" x14ac:dyDescent="0.3">
      <c r="A324" t="str">
        <f t="shared" si="9"/>
        <v>HIT2225B01</v>
      </c>
      <c r="B324" s="1" t="str">
        <f>'XCSM Dump'!C323</f>
        <v>HIT</v>
      </c>
      <c r="C324" s="1" t="str">
        <f>IF(LEN('XCSM Dump'!D323)=4,'XCSM Dump'!D323,REPT("0",3-LEN('XCSM Dump'!D323))&amp;'XCSM Dump'!D323)</f>
        <v>222</v>
      </c>
      <c r="D324" s="1" t="str">
        <f>'XCSM Dump'!E323</f>
        <v>5B01</v>
      </c>
      <c r="E324" t="str">
        <f>'XCSM Dump'!F323</f>
        <v>Medical Coding II</v>
      </c>
      <c r="F324" s="75">
        <f>'XCSM Dump'!W323</f>
        <v>3</v>
      </c>
      <c r="G324" s="49" t="str">
        <f>'XCSM Dump'!I323</f>
        <v>03/16/2026</v>
      </c>
      <c r="H324" s="49" t="str">
        <f>'XCSM Dump'!J323</f>
        <v>05/15/2026</v>
      </c>
      <c r="I324" s="49">
        <f>'XCSM Dump'!BX323</f>
        <v>46099.66</v>
      </c>
      <c r="J324" s="49">
        <f>'XCSM Dump'!BY323</f>
        <v>46103.32</v>
      </c>
      <c r="K324" s="49">
        <f>'XCSM Dump'!BZ323</f>
        <v>46147.4</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c r="V324" s="11"/>
    </row>
    <row r="325" spans="1:22" x14ac:dyDescent="0.3">
      <c r="A325" t="str">
        <f t="shared" si="9"/>
        <v>HLT1225B01</v>
      </c>
      <c r="B325" s="1" t="str">
        <f>'XCSM Dump'!C324</f>
        <v>HLT</v>
      </c>
      <c r="C325" s="1" t="str">
        <f>IF(LEN('XCSM Dump'!D324)=4,'XCSM Dump'!D324,REPT("0",3-LEN('XCSM Dump'!D324))&amp;'XCSM Dump'!D324)</f>
        <v>122</v>
      </c>
      <c r="D325" s="1" t="str">
        <f>'XCSM Dump'!E324</f>
        <v>5B01</v>
      </c>
      <c r="E325" t="str">
        <f>'XCSM Dump'!F324</f>
        <v>Introduction to Nutrition</v>
      </c>
      <c r="F325" s="75">
        <f>'XCSM Dump'!W324</f>
        <v>1</v>
      </c>
      <c r="G325" s="49" t="str">
        <f>'XCSM Dump'!I324</f>
        <v>03/16/2026</v>
      </c>
      <c r="H325" s="49" t="str">
        <f>'XCSM Dump'!J324</f>
        <v>05/15/2026</v>
      </c>
      <c r="I325" s="49">
        <f>'XCSM Dump'!BX324</f>
        <v>46099.66</v>
      </c>
      <c r="J325" s="49">
        <f>'XCSM Dump'!BY324</f>
        <v>46103.32</v>
      </c>
      <c r="K325" s="49">
        <f>'XCSM Dump'!BZ324</f>
        <v>46147.4</v>
      </c>
      <c r="L325" s="76">
        <f>'XCSM Dump'!AT324</f>
        <v>160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160</v>
      </c>
      <c r="V325" s="11"/>
    </row>
    <row r="326" spans="1:22" x14ac:dyDescent="0.3">
      <c r="A326" t="str">
        <f t="shared" si="9"/>
        <v>HLT2015A01</v>
      </c>
      <c r="B326" s="1" t="str">
        <f>'XCSM Dump'!C325</f>
        <v>HLT</v>
      </c>
      <c r="C326" s="1" t="str">
        <f>IF(LEN('XCSM Dump'!D325)=4,'XCSM Dump'!D325,REPT("0",3-LEN('XCSM Dump'!D325))&amp;'XCSM Dump'!D325)</f>
        <v>201</v>
      </c>
      <c r="D326" s="1" t="str">
        <f>'XCSM Dump'!E325</f>
        <v>5A01</v>
      </c>
      <c r="E326" t="str">
        <f>'XCSM Dump'!F325</f>
        <v>Human Nutrition</v>
      </c>
      <c r="F326" s="75">
        <f>'XCSM Dump'!W325</f>
        <v>3</v>
      </c>
      <c r="G326" s="49" t="str">
        <f>'XCSM Dump'!I325</f>
        <v>01/12/2026</v>
      </c>
      <c r="H326" s="49" t="str">
        <f>'XCSM Dump'!J325</f>
        <v>03/06/2026</v>
      </c>
      <c r="I326" s="49">
        <f>'XCSM Dump'!BX325</f>
        <v>46036.24</v>
      </c>
      <c r="J326" s="49">
        <f>'XCSM Dump'!BY325</f>
        <v>46039.48</v>
      </c>
      <c r="K326" s="49">
        <f>'XCSM Dump'!BZ325</f>
        <v>46078.52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c r="V326" s="11"/>
    </row>
    <row r="327" spans="1:22" x14ac:dyDescent="0.3">
      <c r="A327" t="str">
        <f t="shared" si="9"/>
        <v>HLT2015A81</v>
      </c>
      <c r="B327" s="1" t="str">
        <f>'XCSM Dump'!C326</f>
        <v>HLT</v>
      </c>
      <c r="C327" s="1" t="str">
        <f>IF(LEN('XCSM Dump'!D326)=4,'XCSM Dump'!D326,REPT("0",3-LEN('XCSM Dump'!D326))&amp;'XCSM Dump'!D326)</f>
        <v>201</v>
      </c>
      <c r="D327" s="1" t="str">
        <f>'XCSM Dump'!E326</f>
        <v>5A81</v>
      </c>
      <c r="E327" t="str">
        <f>'XCSM Dump'!F326</f>
        <v>Human Nutrition</v>
      </c>
      <c r="F327" s="75">
        <f>'XCSM Dump'!W326</f>
        <v>3</v>
      </c>
      <c r="G327" s="49" t="str">
        <f>'XCSM Dump'!I326</f>
        <v>01/12/2026</v>
      </c>
      <c r="H327" s="49" t="str">
        <f>'XCSM Dump'!J326</f>
        <v>03/06/2026</v>
      </c>
      <c r="I327" s="49">
        <f>'XCSM Dump'!BX326</f>
        <v>46036.24</v>
      </c>
      <c r="J327" s="49">
        <f>'XCSM Dump'!BY326</f>
        <v>46039.48</v>
      </c>
      <c r="K327" s="49">
        <f>'XCSM Dump'!BZ326</f>
        <v>46078.52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c r="V327" s="11"/>
    </row>
    <row r="328" spans="1:22" x14ac:dyDescent="0.3">
      <c r="A328" t="str">
        <f t="shared" ref="A328:A391" si="11">B328&amp;C328&amp;D328</f>
        <v>HLT2025001</v>
      </c>
      <c r="B328" s="1" t="str">
        <f>'XCSM Dump'!C327</f>
        <v>HLT</v>
      </c>
      <c r="C328" s="1" t="str">
        <f>IF(LEN('XCSM Dump'!D327)=4,'XCSM Dump'!D327,REPT("0",3-LEN('XCSM Dump'!D327))&amp;'XCSM Dump'!D327)</f>
        <v>202</v>
      </c>
      <c r="D328" s="1" t="str">
        <f>'XCSM Dump'!E327</f>
        <v>5001</v>
      </c>
      <c r="E328" t="str">
        <f>'XCSM Dump'!F327</f>
        <v>Women's Health Issues</v>
      </c>
      <c r="F328" s="75">
        <f>'XCSM Dump'!W327</f>
        <v>3</v>
      </c>
      <c r="G328" s="49" t="str">
        <f>'XCSM Dump'!I327</f>
        <v>01/12/2026</v>
      </c>
      <c r="H328" s="49" t="str">
        <f>'XCSM Dump'!J327</f>
        <v>05/15/2026</v>
      </c>
      <c r="I328" s="49">
        <f>'XCSM Dump'!BX327</f>
        <v>46040.44</v>
      </c>
      <c r="J328" s="49">
        <f>'XCSM Dump'!BY327</f>
        <v>46047.88</v>
      </c>
      <c r="K328" s="49">
        <f>'XCSM Dump'!BZ327</f>
        <v>46139.32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c r="V328" s="11"/>
    </row>
    <row r="329" spans="1:22" x14ac:dyDescent="0.3">
      <c r="A329" t="str">
        <f t="shared" si="11"/>
        <v>HLT2105001</v>
      </c>
      <c r="B329" s="1" t="str">
        <f>'XCSM Dump'!C328</f>
        <v>HLT</v>
      </c>
      <c r="C329" s="1" t="str">
        <f>IF(LEN('XCSM Dump'!D328)=4,'XCSM Dump'!D328,REPT("0",3-LEN('XCSM Dump'!D328))&amp;'XCSM Dump'!D328)</f>
        <v>210</v>
      </c>
      <c r="D329" s="1" t="str">
        <f>'XCSM Dump'!E328</f>
        <v>5001</v>
      </c>
      <c r="E329" t="str">
        <f>'XCSM Dump'!F328</f>
        <v>Drug Use and Abuse</v>
      </c>
      <c r="F329" s="75">
        <f>'XCSM Dump'!W328</f>
        <v>3</v>
      </c>
      <c r="G329" s="49" t="str">
        <f>'XCSM Dump'!I328</f>
        <v>01/12/2026</v>
      </c>
      <c r="H329" s="49" t="str">
        <f>'XCSM Dump'!J328</f>
        <v>05/15/2026</v>
      </c>
      <c r="I329" s="49">
        <f>'XCSM Dump'!BX328</f>
        <v>46040.44</v>
      </c>
      <c r="J329" s="49">
        <f>'XCSM Dump'!BY328</f>
        <v>46047.88</v>
      </c>
      <c r="K329" s="49">
        <f>'XCSM Dump'!BZ328</f>
        <v>46139.32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c r="V329" s="11"/>
    </row>
    <row r="330" spans="1:22" x14ac:dyDescent="0.3">
      <c r="A330" t="str">
        <f t="shared" si="11"/>
        <v>HOR1015001</v>
      </c>
      <c r="B330" s="1" t="str">
        <f>'XCSM Dump'!C329</f>
        <v>HOR</v>
      </c>
      <c r="C330" s="1" t="str">
        <f>IF(LEN('XCSM Dump'!D329)=4,'XCSM Dump'!D329,REPT("0",3-LEN('XCSM Dump'!D329))&amp;'XCSM Dump'!D329)</f>
        <v>101</v>
      </c>
      <c r="D330" s="1" t="str">
        <f>'XCSM Dump'!E329</f>
        <v>5001</v>
      </c>
      <c r="E330" t="str">
        <f>'XCSM Dump'!F329</f>
        <v>Intro Hort Related Occupations</v>
      </c>
      <c r="F330" s="75">
        <f>'XCSM Dump'!W329</f>
        <v>1</v>
      </c>
      <c r="G330" s="49" t="str">
        <f>'XCSM Dump'!I329</f>
        <v>01/13/2026</v>
      </c>
      <c r="H330" s="49" t="str">
        <f>'XCSM Dump'!J329</f>
        <v>05/15/2026</v>
      </c>
      <c r="I330" s="49">
        <f>'XCSM Dump'!BX329</f>
        <v>46041.38</v>
      </c>
      <c r="J330" s="49">
        <f>'XCSM Dump'!BY329</f>
        <v>46048.76</v>
      </c>
      <c r="K330" s="49">
        <f>'XCSM Dump'!BZ329</f>
        <v>46139.48</v>
      </c>
      <c r="L330" s="76">
        <f>'XCSM Dump'!AT329</f>
        <v>160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160</v>
      </c>
      <c r="V330" s="11"/>
    </row>
    <row r="331" spans="1:22" x14ac:dyDescent="0.3">
      <c r="A331" t="str">
        <f t="shared" si="11"/>
        <v>HOR1015090</v>
      </c>
      <c r="B331" s="1" t="str">
        <f>'XCSM Dump'!C330</f>
        <v>HOR</v>
      </c>
      <c r="C331" s="1" t="str">
        <f>IF(LEN('XCSM Dump'!D330)=4,'XCSM Dump'!D330,REPT("0",3-LEN('XCSM Dump'!D330))&amp;'XCSM Dump'!D330)</f>
        <v>101</v>
      </c>
      <c r="D331" s="1" t="str">
        <f>'XCSM Dump'!E330</f>
        <v>5090</v>
      </c>
      <c r="E331" t="str">
        <f>'XCSM Dump'!F330</f>
        <v>Intro Hort Related Occupations</v>
      </c>
      <c r="F331" s="75">
        <f>'XCSM Dump'!W330</f>
        <v>1</v>
      </c>
      <c r="G331" s="49" t="str">
        <f>'XCSM Dump'!I330</f>
        <v>01/05/2026</v>
      </c>
      <c r="H331" s="49" t="str">
        <f>'XCSM Dump'!J330</f>
        <v>05/22/2026</v>
      </c>
      <c r="I331" s="49">
        <f>'XCSM Dump'!BX330</f>
        <v>46034.28</v>
      </c>
      <c r="J331" s="49">
        <f>'XCSM Dump'!BY330</f>
        <v>46042.559999999998</v>
      </c>
      <c r="K331" s="49">
        <f>'XCSM Dump'!BZ330</f>
        <v>46142.080000000002</v>
      </c>
      <c r="L331" s="76">
        <f>'XCSM Dump'!AT330</f>
        <v>160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160</v>
      </c>
      <c r="V331" s="11"/>
    </row>
    <row r="332" spans="1:22" x14ac:dyDescent="0.3">
      <c r="A332" t="str">
        <f t="shared" si="11"/>
        <v>HOR1035090</v>
      </c>
      <c r="B332" s="1" t="str">
        <f>'XCSM Dump'!C331</f>
        <v>HOR</v>
      </c>
      <c r="C332" s="1" t="str">
        <f>IF(LEN('XCSM Dump'!D331)=4,'XCSM Dump'!D331,REPT("0",3-LEN('XCSM Dump'!D331))&amp;'XCSM Dump'!D331)</f>
        <v>103</v>
      </c>
      <c r="D332" s="1" t="str">
        <f>'XCSM Dump'!E331</f>
        <v>5090</v>
      </c>
      <c r="E332" t="str">
        <f>'XCSM Dump'!F331</f>
        <v>Horticulture Science</v>
      </c>
      <c r="F332" s="75">
        <f>'XCSM Dump'!W331</f>
        <v>3</v>
      </c>
      <c r="G332" s="49" t="str">
        <f>'XCSM Dump'!I331</f>
        <v>01/12/2026</v>
      </c>
      <c r="H332" s="49" t="str">
        <f>'XCSM Dump'!J331</f>
        <v>05/15/2026</v>
      </c>
      <c r="I332" s="49">
        <f>'XCSM Dump'!BX331</f>
        <v>46040.44</v>
      </c>
      <c r="J332" s="49">
        <f>'XCSM Dump'!BY331</f>
        <v>46047.88</v>
      </c>
      <c r="K332" s="49">
        <f>'XCSM Dump'!BZ331</f>
        <v>46139.32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c r="V332" s="11"/>
    </row>
    <row r="333" spans="1:22" x14ac:dyDescent="0.3">
      <c r="A333" t="str">
        <f t="shared" si="11"/>
        <v>HOR1055001</v>
      </c>
      <c r="B333" s="1" t="str">
        <f>'XCSM Dump'!C332</f>
        <v>HOR</v>
      </c>
      <c r="C333" s="1" t="str">
        <f>IF(LEN('XCSM Dump'!D332)=4,'XCSM Dump'!D332,REPT("0",3-LEN('XCSM Dump'!D332))&amp;'XCSM Dump'!D332)</f>
        <v>105</v>
      </c>
      <c r="D333" s="1" t="str">
        <f>'XCSM Dump'!E332</f>
        <v>5001</v>
      </c>
      <c r="E333" t="str">
        <f>'XCSM Dump'!F332</f>
        <v>Botany for Horticulture</v>
      </c>
      <c r="F333" s="75">
        <f>'XCSM Dump'!W332</f>
        <v>3</v>
      </c>
      <c r="G333" s="49" t="str">
        <f>'XCSM Dump'!I332</f>
        <v>01/13/2026</v>
      </c>
      <c r="H333" s="49" t="str">
        <f>'XCSM Dump'!J332</f>
        <v>05/15/2026</v>
      </c>
      <c r="I333" s="49">
        <f>'XCSM Dump'!BX332</f>
        <v>46041.38</v>
      </c>
      <c r="J333" s="49">
        <f>'XCSM Dump'!BY332</f>
        <v>46048.76</v>
      </c>
      <c r="K333" s="49">
        <f>'XCSM Dump'!BZ332</f>
        <v>46139.48</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c r="V333" s="11"/>
    </row>
    <row r="334" spans="1:22" x14ac:dyDescent="0.3">
      <c r="A334" t="str">
        <f t="shared" si="11"/>
        <v>HOR1055002</v>
      </c>
      <c r="B334" s="1" t="str">
        <f>'XCSM Dump'!C333</f>
        <v>HOR</v>
      </c>
      <c r="C334" s="1" t="str">
        <f>IF(LEN('XCSM Dump'!D333)=4,'XCSM Dump'!D333,REPT("0",3-LEN('XCSM Dump'!D333))&amp;'XCSM Dump'!D333)</f>
        <v>105</v>
      </c>
      <c r="D334" s="1" t="str">
        <f>'XCSM Dump'!E333</f>
        <v>5002</v>
      </c>
      <c r="E334" t="str">
        <f>'XCSM Dump'!F333</f>
        <v>Botany for Horticulture</v>
      </c>
      <c r="F334" s="75">
        <f>'XCSM Dump'!W333</f>
        <v>3</v>
      </c>
      <c r="G334" s="49" t="str">
        <f>'XCSM Dump'!I333</f>
        <v>01/12/2026</v>
      </c>
      <c r="H334" s="49" t="str">
        <f>'XCSM Dump'!J333</f>
        <v>04/02/2026</v>
      </c>
      <c r="I334" s="49">
        <f>'XCSM Dump'!BX333</f>
        <v>46037.86</v>
      </c>
      <c r="J334" s="49">
        <f>'XCSM Dump'!BY333</f>
        <v>46042.720000000001</v>
      </c>
      <c r="K334" s="49">
        <f>'XCSM Dump'!BZ333</f>
        <v>46101.2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c r="V334" s="11"/>
    </row>
    <row r="335" spans="1:22" x14ac:dyDescent="0.3">
      <c r="A335" t="str">
        <f t="shared" si="11"/>
        <v>HOR1055090</v>
      </c>
      <c r="B335" s="1" t="str">
        <f>'XCSM Dump'!C334</f>
        <v>HOR</v>
      </c>
      <c r="C335" s="1" t="str">
        <f>IF(LEN('XCSM Dump'!D334)=4,'XCSM Dump'!D334,REPT("0",3-LEN('XCSM Dump'!D334))&amp;'XCSM Dump'!D334)</f>
        <v>105</v>
      </c>
      <c r="D335" s="1" t="str">
        <f>'XCSM Dump'!E334</f>
        <v>5090</v>
      </c>
      <c r="E335" t="str">
        <f>'XCSM Dump'!F334</f>
        <v>Botany for Horticulture</v>
      </c>
      <c r="F335" s="75">
        <f>'XCSM Dump'!W334</f>
        <v>3</v>
      </c>
      <c r="G335" s="49" t="str">
        <f>'XCSM Dump'!I334</f>
        <v>01/05/2026</v>
      </c>
      <c r="H335" s="49" t="str">
        <f>'XCSM Dump'!J334</f>
        <v>05/22/2026</v>
      </c>
      <c r="I335" s="49">
        <f>'XCSM Dump'!BX334</f>
        <v>46034.28</v>
      </c>
      <c r="J335" s="49">
        <f>'XCSM Dump'!BY334</f>
        <v>46042.559999999998</v>
      </c>
      <c r="K335" s="49">
        <f>'XCSM Dump'!BZ334</f>
        <v>46142.080000000002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c r="V335" s="11"/>
    </row>
    <row r="336" spans="1:22" x14ac:dyDescent="0.3">
      <c r="A336" t="str">
        <f t="shared" si="11"/>
        <v>HOR1285001</v>
      </c>
      <c r="B336" s="1" t="str">
        <f>'XCSM Dump'!C335</f>
        <v>HOR</v>
      </c>
      <c r="C336" s="1" t="str">
        <f>IF(LEN('XCSM Dump'!D335)=4,'XCSM Dump'!D335,REPT("0",3-LEN('XCSM Dump'!D335))&amp;'XCSM Dump'!D335)</f>
        <v>128</v>
      </c>
      <c r="D336" s="1" t="str">
        <f>'XCSM Dump'!E335</f>
        <v>5001</v>
      </c>
      <c r="E336" t="str">
        <f>'XCSM Dump'!F335</f>
        <v>Plant Propagation</v>
      </c>
      <c r="F336" s="75">
        <f>'XCSM Dump'!W335</f>
        <v>3</v>
      </c>
      <c r="G336" s="49" t="str">
        <f>'XCSM Dump'!I335</f>
        <v>01/12/2026</v>
      </c>
      <c r="H336" s="49" t="str">
        <f>'XCSM Dump'!J335</f>
        <v>04/03/2026</v>
      </c>
      <c r="I336" s="49">
        <f>'XCSM Dump'!BX335</f>
        <v>46037.919999999998</v>
      </c>
      <c r="J336" s="49">
        <f>'XCSM Dump'!BY335</f>
        <v>46042.84</v>
      </c>
      <c r="K336" s="49">
        <f>'XCSM Dump'!BZ335</f>
        <v>46104.04</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c r="V336" s="11"/>
    </row>
    <row r="337" spans="1:22" x14ac:dyDescent="0.3">
      <c r="A337" t="str">
        <f t="shared" si="11"/>
        <v>HOR1425001</v>
      </c>
      <c r="B337" s="1" t="str">
        <f>'XCSM Dump'!C336</f>
        <v>HOR</v>
      </c>
      <c r="C337" s="1" t="str">
        <f>IF(LEN('XCSM Dump'!D336)=4,'XCSM Dump'!D336,REPT("0",3-LEN('XCSM Dump'!D336))&amp;'XCSM Dump'!D336)</f>
        <v>142</v>
      </c>
      <c r="D337" s="1" t="str">
        <f>'XCSM Dump'!E336</f>
        <v>5001</v>
      </c>
      <c r="E337" t="str">
        <f>'XCSM Dump'!F336</f>
        <v>Advanced Floral Arrangements</v>
      </c>
      <c r="F337" s="75">
        <f>'XCSM Dump'!W336</f>
        <v>3</v>
      </c>
      <c r="G337" s="49" t="str">
        <f>'XCSM Dump'!I336</f>
        <v>01/12/2026</v>
      </c>
      <c r="H337" s="49" t="str">
        <f>'XCSM Dump'!J336</f>
        <v>04/03/2026</v>
      </c>
      <c r="I337" s="49">
        <f>'XCSM Dump'!BX336</f>
        <v>46037.919999999998</v>
      </c>
      <c r="J337" s="49">
        <f>'XCSM Dump'!BY336</f>
        <v>46042.84</v>
      </c>
      <c r="K337" s="49">
        <f>'XCSM Dump'!BZ336</f>
        <v>46104.04</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c r="V337" s="11"/>
    </row>
    <row r="338" spans="1:22" x14ac:dyDescent="0.3">
      <c r="A338" t="str">
        <f t="shared" si="11"/>
        <v>HOR1465001</v>
      </c>
      <c r="B338" s="1" t="str">
        <f>'XCSM Dump'!C337</f>
        <v>HOR</v>
      </c>
      <c r="C338" s="1" t="str">
        <f>IF(LEN('XCSM Dump'!D337)=4,'XCSM Dump'!D337,REPT("0",3-LEN('XCSM Dump'!D337))&amp;'XCSM Dump'!D337)</f>
        <v>146</v>
      </c>
      <c r="D338" s="1" t="str">
        <f>'XCSM Dump'!E337</f>
        <v>5001</v>
      </c>
      <c r="E338" t="str">
        <f>'XCSM Dump'!F337</f>
        <v>Sustainable Perennials</v>
      </c>
      <c r="F338" s="75">
        <f>'XCSM Dump'!W337</f>
        <v>3</v>
      </c>
      <c r="G338" s="49" t="str">
        <f>'XCSM Dump'!I337</f>
        <v>01/12/2026</v>
      </c>
      <c r="H338" s="49" t="str">
        <f>'XCSM Dump'!J337</f>
        <v>04/03/2026</v>
      </c>
      <c r="I338" s="49">
        <f>'XCSM Dump'!BX337</f>
        <v>46037.919999999998</v>
      </c>
      <c r="J338" s="49">
        <f>'XCSM Dump'!BY337</f>
        <v>46042.84</v>
      </c>
      <c r="K338" s="49">
        <f>'XCSM Dump'!BZ337</f>
        <v>46104.04</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c r="V338" s="11"/>
    </row>
    <row r="339" spans="1:22" x14ac:dyDescent="0.3">
      <c r="A339" t="str">
        <f t="shared" si="11"/>
        <v>HOR1965001</v>
      </c>
      <c r="B339" s="1" t="str">
        <f>'XCSM Dump'!C338</f>
        <v>HOR</v>
      </c>
      <c r="C339" s="1" t="str">
        <f>IF(LEN('XCSM Dump'!D338)=4,'XCSM Dump'!D338,REPT("0",3-LEN('XCSM Dump'!D338))&amp;'XCSM Dump'!D338)</f>
        <v>196</v>
      </c>
      <c r="D339" s="1" t="str">
        <f>'XCSM Dump'!E338</f>
        <v>5001</v>
      </c>
      <c r="E339" t="str">
        <f>'XCSM Dump'!F338</f>
        <v>Horticulture Internship</v>
      </c>
      <c r="F339" s="75">
        <f>'XCSM Dump'!W338</f>
        <v>4</v>
      </c>
      <c r="G339" s="49" t="str">
        <f>'XCSM Dump'!I338</f>
        <v>01/12/2026</v>
      </c>
      <c r="H339" s="49" t="str">
        <f>'XCSM Dump'!J338</f>
        <v>05/15/2026</v>
      </c>
      <c r="I339" s="49">
        <f>'XCSM Dump'!BX338</f>
        <v>46040.44</v>
      </c>
      <c r="J339" s="49">
        <f>'XCSM Dump'!BY338</f>
        <v>46047.88</v>
      </c>
      <c r="K339" s="49">
        <f>'XCSM Dump'!BZ338</f>
        <v>46139.32</v>
      </c>
      <c r="L339" s="76">
        <f>'XCSM Dump'!AT338</f>
        <v>640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640</v>
      </c>
      <c r="V339" s="11"/>
    </row>
    <row r="340" spans="1:22" x14ac:dyDescent="0.3">
      <c r="A340" t="str">
        <f t="shared" si="11"/>
        <v>HOR2205001</v>
      </c>
      <c r="B340" s="1" t="str">
        <f>'XCSM Dump'!C339</f>
        <v>HOR</v>
      </c>
      <c r="C340" s="1" t="str">
        <f>IF(LEN('XCSM Dump'!D339)=4,'XCSM Dump'!D339,REPT("0",3-LEN('XCSM Dump'!D339))&amp;'XCSM Dump'!D339)</f>
        <v>220</v>
      </c>
      <c r="D340" s="1" t="str">
        <f>'XCSM Dump'!E339</f>
        <v>5001</v>
      </c>
      <c r="E340" t="str">
        <f>'XCSM Dump'!F339</f>
        <v>Cannabis Biology &amp; Production</v>
      </c>
      <c r="F340" s="75">
        <f>'XCSM Dump'!W339</f>
        <v>4</v>
      </c>
      <c r="G340" s="49" t="str">
        <f>'XCSM Dump'!I339</f>
        <v>01/12/2026</v>
      </c>
      <c r="H340" s="49" t="str">
        <f>'XCSM Dump'!J339</f>
        <v>05/15/2026</v>
      </c>
      <c r="I340" s="49">
        <f>'XCSM Dump'!BX339</f>
        <v>46040.44</v>
      </c>
      <c r="J340" s="49">
        <f>'XCSM Dump'!BY339</f>
        <v>46047.88</v>
      </c>
      <c r="K340" s="49">
        <f>'XCSM Dump'!BZ339</f>
        <v>46139.32</v>
      </c>
      <c r="L340" s="76">
        <f>'XCSM Dump'!AT339</f>
        <v>640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640</v>
      </c>
      <c r="V340" s="11"/>
    </row>
    <row r="341" spans="1:22" x14ac:dyDescent="0.3">
      <c r="A341" t="str">
        <f t="shared" si="11"/>
        <v>HOR2355001</v>
      </c>
      <c r="B341" s="1" t="str">
        <f>'XCSM Dump'!C340</f>
        <v>HOR</v>
      </c>
      <c r="C341" s="1" t="str">
        <f>IF(LEN('XCSM Dump'!D340)=4,'XCSM Dump'!D340,REPT("0",3-LEN('XCSM Dump'!D340))&amp;'XCSM Dump'!D340)</f>
        <v>235</v>
      </c>
      <c r="D341" s="1" t="str">
        <f>'XCSM Dump'!E340</f>
        <v>5001</v>
      </c>
      <c r="E341" t="str">
        <f>'XCSM Dump'!F340</f>
        <v>Floriculture Management</v>
      </c>
      <c r="F341" s="75">
        <f>'XCSM Dump'!W340</f>
        <v>3</v>
      </c>
      <c r="G341" s="49" t="str">
        <f>'XCSM Dump'!I340</f>
        <v>01/12/2026</v>
      </c>
      <c r="H341" s="49" t="str">
        <f>'XCSM Dump'!J340</f>
        <v>04/03/2026</v>
      </c>
      <c r="I341" s="49">
        <f>'XCSM Dump'!BX340</f>
        <v>46037.919999999998</v>
      </c>
      <c r="J341" s="49">
        <f>'XCSM Dump'!BY340</f>
        <v>46042.84</v>
      </c>
      <c r="K341" s="49">
        <f>'XCSM Dump'!BZ340</f>
        <v>46104.04</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c r="V341" s="11"/>
    </row>
    <row r="342" spans="1:22" x14ac:dyDescent="0.3">
      <c r="A342" t="str">
        <f t="shared" si="11"/>
        <v>HOR2495001</v>
      </c>
      <c r="B342" s="1" t="str">
        <f>'XCSM Dump'!C341</f>
        <v>HOR</v>
      </c>
      <c r="C342" s="1" t="str">
        <f>IF(LEN('XCSM Dump'!D341)=4,'XCSM Dump'!D341,REPT("0",3-LEN('XCSM Dump'!D341))&amp;'XCSM Dump'!D341)</f>
        <v>249</v>
      </c>
      <c r="D342" s="1" t="str">
        <f>'XCSM Dump'!E341</f>
        <v>5001</v>
      </c>
      <c r="E342" t="str">
        <f>'XCSM Dump'!F341</f>
        <v>Wedding &amp; Sympathy Design</v>
      </c>
      <c r="F342" s="75">
        <f>'XCSM Dump'!W341</f>
        <v>3</v>
      </c>
      <c r="G342" s="49" t="str">
        <f>'XCSM Dump'!I341</f>
        <v>01/12/2026</v>
      </c>
      <c r="H342" s="49" t="str">
        <f>'XCSM Dump'!J341</f>
        <v>04/02/2026</v>
      </c>
      <c r="I342" s="49">
        <f>'XCSM Dump'!BX341</f>
        <v>46037.86</v>
      </c>
      <c r="J342" s="49">
        <f>'XCSM Dump'!BY341</f>
        <v>46042.720000000001</v>
      </c>
      <c r="K342" s="49">
        <f>'XCSM Dump'!BZ341</f>
        <v>46101.2</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c r="V342" s="11"/>
    </row>
    <row r="343" spans="1:22" x14ac:dyDescent="0.3">
      <c r="A343" t="str">
        <f t="shared" si="11"/>
        <v>HOR2515001</v>
      </c>
      <c r="B343" s="1" t="str">
        <f>'XCSM Dump'!C342</f>
        <v>HOR</v>
      </c>
      <c r="C343" s="1" t="str">
        <f>IF(LEN('XCSM Dump'!D342)=4,'XCSM Dump'!D342,REPT("0",3-LEN('XCSM Dump'!D342))&amp;'XCSM Dump'!D342)</f>
        <v>251</v>
      </c>
      <c r="D343" s="1" t="str">
        <f>'XCSM Dump'!E342</f>
        <v>5001</v>
      </c>
      <c r="E343" t="str">
        <f>'XCSM Dump'!F342</f>
        <v>Landscape Construction</v>
      </c>
      <c r="F343" s="75">
        <f>'XCSM Dump'!W342</f>
        <v>3</v>
      </c>
      <c r="G343" s="49" t="str">
        <f>'XCSM Dump'!I342</f>
        <v>01/13/2026</v>
      </c>
      <c r="H343" s="49" t="str">
        <f>'XCSM Dump'!J342</f>
        <v>05/15/2026</v>
      </c>
      <c r="I343" s="49">
        <f>'XCSM Dump'!BX342</f>
        <v>46041.38</v>
      </c>
      <c r="J343" s="49">
        <f>'XCSM Dump'!BY342</f>
        <v>46048.76</v>
      </c>
      <c r="K343" s="49">
        <f>'XCSM Dump'!BZ342</f>
        <v>46139.48</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c r="V343" s="11"/>
    </row>
    <row r="344" spans="1:22" x14ac:dyDescent="0.3">
      <c r="A344" t="str">
        <f t="shared" si="11"/>
        <v>HOR2665001</v>
      </c>
      <c r="B344" s="1" t="str">
        <f>'XCSM Dump'!C343</f>
        <v>HOR</v>
      </c>
      <c r="C344" s="1" t="str">
        <f>IF(LEN('XCSM Dump'!D343)=4,'XCSM Dump'!D343,REPT("0",3-LEN('XCSM Dump'!D343))&amp;'XCSM Dump'!D343)</f>
        <v>266</v>
      </c>
      <c r="D344" s="1" t="str">
        <f>'XCSM Dump'!E343</f>
        <v>5001</v>
      </c>
      <c r="E344" t="str">
        <f>'XCSM Dump'!F343</f>
        <v>Advanced Landscape Design</v>
      </c>
      <c r="F344" s="75">
        <f>'XCSM Dump'!W343</f>
        <v>3</v>
      </c>
      <c r="G344" s="49" t="str">
        <f>'XCSM Dump'!I343</f>
        <v>01/13/2026</v>
      </c>
      <c r="H344" s="49" t="str">
        <f>'XCSM Dump'!J343</f>
        <v>05/15/2026</v>
      </c>
      <c r="I344" s="49">
        <f>'XCSM Dump'!BX343</f>
        <v>46041.38</v>
      </c>
      <c r="J344" s="49">
        <f>'XCSM Dump'!BY343</f>
        <v>46048.76</v>
      </c>
      <c r="K344" s="49">
        <f>'XCSM Dump'!BZ343</f>
        <v>46139.48</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c r="V344" s="11"/>
    </row>
    <row r="345" spans="1:22" x14ac:dyDescent="0.3">
      <c r="A345" t="str">
        <f t="shared" si="11"/>
        <v>HOR2795A01</v>
      </c>
      <c r="B345" s="1" t="str">
        <f>'XCSM Dump'!C344</f>
        <v>HOR</v>
      </c>
      <c r="C345" s="1" t="str">
        <f>IF(LEN('XCSM Dump'!D344)=4,'XCSM Dump'!D344,REPT("0",3-LEN('XCSM Dump'!D344))&amp;'XCSM Dump'!D344)</f>
        <v>279</v>
      </c>
      <c r="D345" s="1" t="str">
        <f>'XCSM Dump'!E344</f>
        <v>5A01</v>
      </c>
      <c r="E345" t="str">
        <f>'XCSM Dump'!F344</f>
        <v>Bedding Plant Production&amp;sales</v>
      </c>
      <c r="F345" s="75">
        <f>'XCSM Dump'!W344</f>
        <v>4</v>
      </c>
      <c r="G345" s="49" t="str">
        <f>'XCSM Dump'!I344</f>
        <v>01/12/2026</v>
      </c>
      <c r="H345" s="49" t="str">
        <f>'XCSM Dump'!J344</f>
        <v>04/03/2026</v>
      </c>
      <c r="I345" s="49">
        <f>'XCSM Dump'!BX344</f>
        <v>46037.919999999998</v>
      </c>
      <c r="J345" s="49">
        <f>'XCSM Dump'!BY344</f>
        <v>46042.84</v>
      </c>
      <c r="K345" s="49">
        <f>'XCSM Dump'!BZ344</f>
        <v>46104.04</v>
      </c>
      <c r="L345" s="76">
        <f>'XCSM Dump'!AT344</f>
        <v>640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640</v>
      </c>
      <c r="V345" s="11"/>
    </row>
    <row r="346" spans="1:22" x14ac:dyDescent="0.3">
      <c r="A346" t="str">
        <f t="shared" si="11"/>
        <v>HUM1195001</v>
      </c>
      <c r="B346" s="1" t="str">
        <f>'XCSM Dump'!C345</f>
        <v>HUM</v>
      </c>
      <c r="C346" s="1" t="str">
        <f>IF(LEN('XCSM Dump'!D345)=4,'XCSM Dump'!D345,REPT("0",3-LEN('XCSM Dump'!D345))&amp;'XCSM Dump'!D345)</f>
        <v>119</v>
      </c>
      <c r="D346" s="1" t="str">
        <f>'XCSM Dump'!E345</f>
        <v>5001</v>
      </c>
      <c r="E346" t="str">
        <f>'XCSM Dump'!F345</f>
        <v>Humanities: Historical Survey</v>
      </c>
      <c r="F346" s="75">
        <f>'XCSM Dump'!W345</f>
        <v>3</v>
      </c>
      <c r="G346" s="49" t="str">
        <f>'XCSM Dump'!I345</f>
        <v>01/12/2026</v>
      </c>
      <c r="H346" s="49" t="str">
        <f>'XCSM Dump'!J345</f>
        <v>05/15/2026</v>
      </c>
      <c r="I346" s="49">
        <f>'XCSM Dump'!BX345</f>
        <v>46040.44</v>
      </c>
      <c r="J346" s="49">
        <f>'XCSM Dump'!BY345</f>
        <v>46047.88</v>
      </c>
      <c r="K346" s="49">
        <f>'XCSM Dump'!BZ345</f>
        <v>46139.32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c r="V346" s="11"/>
    </row>
    <row r="347" spans="1:22" x14ac:dyDescent="0.3">
      <c r="A347" t="str">
        <f t="shared" si="11"/>
        <v>HUM1195081</v>
      </c>
      <c r="B347" s="1" t="str">
        <f>'XCSM Dump'!C346</f>
        <v>HUM</v>
      </c>
      <c r="C347" s="1" t="str">
        <f>IF(LEN('XCSM Dump'!D346)=4,'XCSM Dump'!D346,REPT("0",3-LEN('XCSM Dump'!D346))&amp;'XCSM Dump'!D346)</f>
        <v>119</v>
      </c>
      <c r="D347" s="1" t="str">
        <f>'XCSM Dump'!E346</f>
        <v>5081</v>
      </c>
      <c r="E347" t="str">
        <f>'XCSM Dump'!F346</f>
        <v>Humanities: Historical Survey</v>
      </c>
      <c r="F347" s="75">
        <f>'XCSM Dump'!W346</f>
        <v>3</v>
      </c>
      <c r="G347" s="49" t="str">
        <f>'XCSM Dump'!I346</f>
        <v>01/12/2026</v>
      </c>
      <c r="H347" s="49" t="str">
        <f>'XCSM Dump'!J346</f>
        <v>05/15/2026</v>
      </c>
      <c r="I347" s="49">
        <f>'XCSM Dump'!BX346</f>
        <v>46040.44</v>
      </c>
      <c r="J347" s="49">
        <f>'XCSM Dump'!BY346</f>
        <v>46047.88</v>
      </c>
      <c r="K347" s="49">
        <f>'XCSM Dump'!BZ346</f>
        <v>46139.32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c r="V347" s="11"/>
    </row>
    <row r="348" spans="1:22" x14ac:dyDescent="0.3">
      <c r="A348" t="str">
        <f t="shared" si="11"/>
        <v>HUM1195B01</v>
      </c>
      <c r="B348" s="1" t="str">
        <f>'XCSM Dump'!C347</f>
        <v>HUM</v>
      </c>
      <c r="C348" s="1" t="str">
        <f>IF(LEN('XCSM Dump'!D347)=4,'XCSM Dump'!D347,REPT("0",3-LEN('XCSM Dump'!D347))&amp;'XCSM Dump'!D347)</f>
        <v>119</v>
      </c>
      <c r="D348" s="1" t="str">
        <f>'XCSM Dump'!E347</f>
        <v>5B01</v>
      </c>
      <c r="E348" t="str">
        <f>'XCSM Dump'!F347</f>
        <v>Humanities: Historical Survey</v>
      </c>
      <c r="F348" s="75">
        <f>'XCSM Dump'!W347</f>
        <v>3</v>
      </c>
      <c r="G348" s="49" t="str">
        <f>'XCSM Dump'!I347</f>
        <v>03/16/2026</v>
      </c>
      <c r="H348" s="49" t="str">
        <f>'XCSM Dump'!J347</f>
        <v>05/15/2026</v>
      </c>
      <c r="I348" s="49">
        <f>'XCSM Dump'!BX347</f>
        <v>46099.66</v>
      </c>
      <c r="J348" s="49">
        <f>'XCSM Dump'!BY347</f>
        <v>46103.32</v>
      </c>
      <c r="K348" s="49">
        <f>'XCSM Dump'!BZ347</f>
        <v>46147.4</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c r="V348" s="11"/>
    </row>
    <row r="349" spans="1:22" x14ac:dyDescent="0.3">
      <c r="A349" t="str">
        <f t="shared" si="11"/>
        <v>HUM1295001</v>
      </c>
      <c r="B349" s="1" t="str">
        <f>'XCSM Dump'!C348</f>
        <v>HUM</v>
      </c>
      <c r="C349" s="1" t="str">
        <f>IF(LEN('XCSM Dump'!D348)=4,'XCSM Dump'!D348,REPT("0",3-LEN('XCSM Dump'!D348))&amp;'XCSM Dump'!D348)</f>
        <v>129</v>
      </c>
      <c r="D349" s="1" t="str">
        <f>'XCSM Dump'!E348</f>
        <v>5001</v>
      </c>
      <c r="E349" t="str">
        <f>'XCSM Dump'!F348</f>
        <v>Humanities: Topical Survey</v>
      </c>
      <c r="F349" s="75">
        <f>'XCSM Dump'!W348</f>
        <v>3</v>
      </c>
      <c r="G349" s="49" t="str">
        <f>'XCSM Dump'!I348</f>
        <v>01/13/2026</v>
      </c>
      <c r="H349" s="49" t="str">
        <f>'XCSM Dump'!J348</f>
        <v>05/15/2026</v>
      </c>
      <c r="I349" s="49">
        <f>'XCSM Dump'!BX348</f>
        <v>46041.38</v>
      </c>
      <c r="J349" s="49">
        <f>'XCSM Dump'!BY348</f>
        <v>46048.76</v>
      </c>
      <c r="K349" s="49">
        <f>'XCSM Dump'!BZ348</f>
        <v>46139.48</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c r="V349" s="11"/>
    </row>
    <row r="350" spans="1:22" x14ac:dyDescent="0.3">
      <c r="A350" t="str">
        <f t="shared" si="11"/>
        <v>HUM1295A01</v>
      </c>
      <c r="B350" s="1" t="str">
        <f>'XCSM Dump'!C349</f>
        <v>HUM</v>
      </c>
      <c r="C350" s="1" t="str">
        <f>IF(LEN('XCSM Dump'!D349)=4,'XCSM Dump'!D349,REPT("0",3-LEN('XCSM Dump'!D349))&amp;'XCSM Dump'!D349)</f>
        <v>129</v>
      </c>
      <c r="D350" s="1" t="str">
        <f>'XCSM Dump'!E349</f>
        <v>5A01</v>
      </c>
      <c r="E350" t="str">
        <f>'XCSM Dump'!F349</f>
        <v>Humanities: Topical Survey</v>
      </c>
      <c r="F350" s="75">
        <f>'XCSM Dump'!W349</f>
        <v>3</v>
      </c>
      <c r="G350" s="49" t="str">
        <f>'XCSM Dump'!I349</f>
        <v>01/12/2026</v>
      </c>
      <c r="H350" s="49" t="str">
        <f>'XCSM Dump'!J349</f>
        <v>03/06/2026</v>
      </c>
      <c r="I350" s="49">
        <f>'XCSM Dump'!BX349</f>
        <v>46036.24</v>
      </c>
      <c r="J350" s="49">
        <f>'XCSM Dump'!BY349</f>
        <v>46039.48</v>
      </c>
      <c r="K350" s="49">
        <f>'XCSM Dump'!BZ349</f>
        <v>46078.52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c r="V350" s="11"/>
    </row>
    <row r="351" spans="1:22" x14ac:dyDescent="0.3">
      <c r="A351" t="str">
        <f t="shared" si="11"/>
        <v>HUM1295B01</v>
      </c>
      <c r="B351" s="1" t="str">
        <f>'XCSM Dump'!C350</f>
        <v>HUM</v>
      </c>
      <c r="C351" s="1" t="str">
        <f>IF(LEN('XCSM Dump'!D350)=4,'XCSM Dump'!D350,REPT("0",3-LEN('XCSM Dump'!D350))&amp;'XCSM Dump'!D350)</f>
        <v>129</v>
      </c>
      <c r="D351" s="1" t="str">
        <f>'XCSM Dump'!E350</f>
        <v>5B01</v>
      </c>
      <c r="E351" t="str">
        <f>'XCSM Dump'!F350</f>
        <v>Humanities: Topical Survey</v>
      </c>
      <c r="F351" s="75">
        <f>'XCSM Dump'!W350</f>
        <v>3</v>
      </c>
      <c r="G351" s="49" t="str">
        <f>'XCSM Dump'!I350</f>
        <v>03/16/2026</v>
      </c>
      <c r="H351" s="49" t="str">
        <f>'XCSM Dump'!J350</f>
        <v>05/15/2026</v>
      </c>
      <c r="I351" s="49">
        <f>'XCSM Dump'!BX350</f>
        <v>46099.66</v>
      </c>
      <c r="J351" s="49">
        <f>'XCSM Dump'!BY350</f>
        <v>46103.32</v>
      </c>
      <c r="K351" s="49">
        <f>'XCSM Dump'!BZ350</f>
        <v>46147.4</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c r="V351" s="11"/>
    </row>
    <row r="352" spans="1:22" x14ac:dyDescent="0.3">
      <c r="A352" t="str">
        <f t="shared" si="11"/>
        <v>HUM2175001</v>
      </c>
      <c r="B352" s="1" t="str">
        <f>'XCSM Dump'!C351</f>
        <v>HUM</v>
      </c>
      <c r="C352" s="1" t="str">
        <f>IF(LEN('XCSM Dump'!D351)=4,'XCSM Dump'!D351,REPT("0",3-LEN('XCSM Dump'!D351))&amp;'XCSM Dump'!D351)</f>
        <v>217</v>
      </c>
      <c r="D352" s="1" t="str">
        <f>'XCSM Dump'!E351</f>
        <v>5001</v>
      </c>
      <c r="E352" t="str">
        <f>'XCSM Dump'!F351</f>
        <v>World Mythology</v>
      </c>
      <c r="F352" s="75">
        <f>'XCSM Dump'!W351</f>
        <v>3</v>
      </c>
      <c r="G352" s="49" t="str">
        <f>'XCSM Dump'!I351</f>
        <v>01/12/2026</v>
      </c>
      <c r="H352" s="49" t="str">
        <f>'XCSM Dump'!J351</f>
        <v>05/15/2026</v>
      </c>
      <c r="I352" s="49">
        <f>'XCSM Dump'!BX351</f>
        <v>46040.44</v>
      </c>
      <c r="J352" s="49">
        <f>'XCSM Dump'!BY351</f>
        <v>46047.88</v>
      </c>
      <c r="K352" s="49">
        <f>'XCSM Dump'!BZ351</f>
        <v>46139.32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c r="V352" s="11"/>
    </row>
    <row r="353" spans="1:22" x14ac:dyDescent="0.3">
      <c r="A353" t="str">
        <f t="shared" si="11"/>
        <v>HUM2175081</v>
      </c>
      <c r="B353" s="1" t="str">
        <f>'XCSM Dump'!C352</f>
        <v>HUM</v>
      </c>
      <c r="C353" s="1" t="str">
        <f>IF(LEN('XCSM Dump'!D352)=4,'XCSM Dump'!D352,REPT("0",3-LEN('XCSM Dump'!D352))&amp;'XCSM Dump'!D352)</f>
        <v>217</v>
      </c>
      <c r="D353" s="1" t="str">
        <f>'XCSM Dump'!E352</f>
        <v>5081</v>
      </c>
      <c r="E353" t="str">
        <f>'XCSM Dump'!F352</f>
        <v>World Mythology</v>
      </c>
      <c r="F353" s="75">
        <f>'XCSM Dump'!W352</f>
        <v>3</v>
      </c>
      <c r="G353" s="49" t="str">
        <f>'XCSM Dump'!I352</f>
        <v>01/12/2026</v>
      </c>
      <c r="H353" s="49" t="str">
        <f>'XCSM Dump'!J352</f>
        <v>05/15/2026</v>
      </c>
      <c r="I353" s="49">
        <f>'XCSM Dump'!BX352</f>
        <v>46040.44</v>
      </c>
      <c r="J353" s="49">
        <f>'XCSM Dump'!BY352</f>
        <v>46047.88</v>
      </c>
      <c r="K353" s="49">
        <f>'XCSM Dump'!BZ352</f>
        <v>46139.32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c r="V353" s="11"/>
    </row>
    <row r="354" spans="1:22" x14ac:dyDescent="0.3">
      <c r="A354" t="str">
        <f t="shared" si="11"/>
        <v>MA1305001</v>
      </c>
      <c r="B354" s="1" t="str">
        <f>'XCSM Dump'!C353</f>
        <v>MA</v>
      </c>
      <c r="C354" s="1" t="str">
        <f>IF(LEN('XCSM Dump'!D353)=4,'XCSM Dump'!D353,REPT("0",3-LEN('XCSM Dump'!D353))&amp;'XCSM Dump'!D353)</f>
        <v>130</v>
      </c>
      <c r="D354" s="1" t="str">
        <f>'XCSM Dump'!E353</f>
        <v>5001</v>
      </c>
      <c r="E354" t="str">
        <f>'XCSM Dump'!F353</f>
        <v>Medical Office Administration</v>
      </c>
      <c r="F354" s="75">
        <f>'XCSM Dump'!W353</f>
        <v>5</v>
      </c>
      <c r="G354" s="49" t="str">
        <f>'XCSM Dump'!I353</f>
        <v>01/13/2026</v>
      </c>
      <c r="H354" s="49" t="str">
        <f>'XCSM Dump'!J353</f>
        <v>05/15/2026</v>
      </c>
      <c r="I354" s="49">
        <f>'XCSM Dump'!BX353</f>
        <v>46041.38</v>
      </c>
      <c r="J354" s="49">
        <f>'XCSM Dump'!BY353</f>
        <v>46048.76</v>
      </c>
      <c r="K354" s="49">
        <f>'XCSM Dump'!BZ353</f>
        <v>46139.48</v>
      </c>
      <c r="L354" s="76">
        <f>'XCSM Dump'!AT353</f>
        <v>800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800</v>
      </c>
      <c r="V354" s="11"/>
    </row>
    <row r="355" spans="1:22" x14ac:dyDescent="0.3">
      <c r="A355" t="str">
        <f t="shared" si="11"/>
        <v>MA2305001</v>
      </c>
      <c r="B355" s="1" t="str">
        <f>'XCSM Dump'!C354</f>
        <v>MA</v>
      </c>
      <c r="C355" s="1" t="str">
        <f>IF(LEN('XCSM Dump'!D354)=4,'XCSM Dump'!D354,REPT("0",3-LEN('XCSM Dump'!D354))&amp;'XCSM Dump'!D354)</f>
        <v>230</v>
      </c>
      <c r="D355" s="1" t="str">
        <f>'XCSM Dump'!E354</f>
        <v>5001</v>
      </c>
      <c r="E355" t="str">
        <f>'XCSM Dump'!F354</f>
        <v>MA Clinical Procedures II</v>
      </c>
      <c r="F355" s="75">
        <f>'XCSM Dump'!W354</f>
        <v>5</v>
      </c>
      <c r="G355" s="49" t="str">
        <f>'XCSM Dump'!I354</f>
        <v>01/12/2026</v>
      </c>
      <c r="H355" s="49" t="str">
        <f>'XCSM Dump'!J354</f>
        <v>05/15/2026</v>
      </c>
      <c r="I355" s="49">
        <f>'XCSM Dump'!BX354</f>
        <v>46040.44</v>
      </c>
      <c r="J355" s="49">
        <f>'XCSM Dump'!BY354</f>
        <v>46047.88</v>
      </c>
      <c r="K355" s="49">
        <f>'XCSM Dump'!BZ354</f>
        <v>46139.32</v>
      </c>
      <c r="L355" s="76">
        <f>'XCSM Dump'!AT354</f>
        <v>800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800</v>
      </c>
      <c r="V355" s="11"/>
    </row>
    <row r="356" spans="1:22" x14ac:dyDescent="0.3">
      <c r="A356" t="str">
        <f t="shared" si="11"/>
        <v>MA2335B01</v>
      </c>
      <c r="B356" s="1" t="str">
        <f>'XCSM Dump'!C355</f>
        <v>MA</v>
      </c>
      <c r="C356" s="1" t="str">
        <f>IF(LEN('XCSM Dump'!D355)=4,'XCSM Dump'!D355,REPT("0",3-LEN('XCSM Dump'!D355))&amp;'XCSM Dump'!D355)</f>
        <v>233</v>
      </c>
      <c r="D356" s="1" t="str">
        <f>'XCSM Dump'!E355</f>
        <v>5B01</v>
      </c>
      <c r="E356" t="str">
        <f>'XCSM Dump'!F355</f>
        <v>MA Clinical Externship</v>
      </c>
      <c r="F356" s="75">
        <f>'XCSM Dump'!W355</f>
        <v>2.5</v>
      </c>
      <c r="G356" s="49" t="str">
        <f>'XCSM Dump'!I355</f>
        <v>04/13/2026</v>
      </c>
      <c r="H356" s="49" t="str">
        <f>'XCSM Dump'!J355</f>
        <v>05/15/2026</v>
      </c>
      <c r="I356" s="49">
        <f>'XCSM Dump'!BX355</f>
        <v>46125.98</v>
      </c>
      <c r="J356" s="49">
        <f>'XCSM Dump'!BY355</f>
        <v>46127.96</v>
      </c>
      <c r="K356" s="49">
        <f>'XCSM Dump'!BZ355</f>
        <v>46153.88</v>
      </c>
      <c r="L356" s="76">
        <f>'XCSM Dump'!AT355</f>
        <v>400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400</v>
      </c>
      <c r="V356" s="11"/>
    </row>
    <row r="357" spans="1:22" x14ac:dyDescent="0.3">
      <c r="A357" t="str">
        <f t="shared" si="11"/>
        <v>MA2375B01</v>
      </c>
      <c r="B357" s="1" t="str">
        <f>'XCSM Dump'!C356</f>
        <v>MA</v>
      </c>
      <c r="C357" s="1" t="str">
        <f>IF(LEN('XCSM Dump'!D356)=4,'XCSM Dump'!D356,REPT("0",3-LEN('XCSM Dump'!D356))&amp;'XCSM Dump'!D356)</f>
        <v>237</v>
      </c>
      <c r="D357" s="1" t="str">
        <f>'XCSM Dump'!E356</f>
        <v>5B01</v>
      </c>
      <c r="E357" t="str">
        <f>'XCSM Dump'!F356</f>
        <v>MA Externship Seminar</v>
      </c>
      <c r="F357" s="75">
        <f>'XCSM Dump'!W356</f>
        <v>1</v>
      </c>
      <c r="G357" s="49" t="str">
        <f>'XCSM Dump'!I356</f>
        <v>04/13/2026</v>
      </c>
      <c r="H357" s="49" t="str">
        <f>'XCSM Dump'!J356</f>
        <v>05/15/2026</v>
      </c>
      <c r="I357" s="49">
        <f>'XCSM Dump'!BX356</f>
        <v>46125.98</v>
      </c>
      <c r="J357" s="49">
        <f>'XCSM Dump'!BY356</f>
        <v>46127.96</v>
      </c>
      <c r="K357" s="49">
        <f>'XCSM Dump'!BZ356</f>
        <v>46153.88</v>
      </c>
      <c r="L357" s="76">
        <f>'XCSM Dump'!AT356</f>
        <v>160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160</v>
      </c>
      <c r="V357" s="11"/>
    </row>
    <row r="358" spans="1:22" x14ac:dyDescent="0.3">
      <c r="A358" t="str">
        <f t="shared" si="11"/>
        <v>MAT0415L01</v>
      </c>
      <c r="B358" s="1" t="str">
        <f>'XCSM Dump'!C357</f>
        <v>MAT</v>
      </c>
      <c r="C358" s="1" t="str">
        <f>IF(LEN('XCSM Dump'!D357)=4,'XCSM Dump'!D357,REPT("0",3-LEN('XCSM Dump'!D357))&amp;'XCSM Dump'!D357)</f>
        <v>041</v>
      </c>
      <c r="D358" s="1" t="str">
        <f>'XCSM Dump'!E357</f>
        <v>5L01</v>
      </c>
      <c r="E358" t="str">
        <f>'XCSM Dump'!F357</f>
        <v>Topics in Mathematics Support</v>
      </c>
      <c r="F358" s="75">
        <f>'XCSM Dump'!W357</f>
        <v>1</v>
      </c>
      <c r="G358" s="49" t="str">
        <f>'XCSM Dump'!I357</f>
        <v>01/12/2026</v>
      </c>
      <c r="H358" s="49" t="str">
        <f>'XCSM Dump'!J357</f>
        <v>05/15/2026</v>
      </c>
      <c r="I358" s="49">
        <f>'XCSM Dump'!BX357</f>
        <v>46040.44</v>
      </c>
      <c r="J358" s="49">
        <f>'XCSM Dump'!BY357</f>
        <v>46047.88</v>
      </c>
      <c r="K358" s="49">
        <f>'XCSM Dump'!BZ357</f>
        <v>46139.32</v>
      </c>
      <c r="L358" s="76">
        <f>'XCSM Dump'!AT357</f>
        <v>160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160</v>
      </c>
      <c r="V358" s="11"/>
    </row>
    <row r="359" spans="1:22" x14ac:dyDescent="0.3">
      <c r="A359" t="str">
        <f t="shared" si="11"/>
        <v>MAT0415L02</v>
      </c>
      <c r="B359" s="1" t="str">
        <f>'XCSM Dump'!C358</f>
        <v>MAT</v>
      </c>
      <c r="C359" s="1" t="str">
        <f>IF(LEN('XCSM Dump'!D358)=4,'XCSM Dump'!D358,REPT("0",3-LEN('XCSM Dump'!D358))&amp;'XCSM Dump'!D358)</f>
        <v>041</v>
      </c>
      <c r="D359" s="1" t="str">
        <f>'XCSM Dump'!E358</f>
        <v>5L02</v>
      </c>
      <c r="E359" t="str">
        <f>'XCSM Dump'!F358</f>
        <v>Topics in Mathematics Support</v>
      </c>
      <c r="F359" s="75">
        <f>'XCSM Dump'!W358</f>
        <v>1</v>
      </c>
      <c r="G359" s="49" t="str">
        <f>'XCSM Dump'!I358</f>
        <v>01/13/2026</v>
      </c>
      <c r="H359" s="49" t="str">
        <f>'XCSM Dump'!J358</f>
        <v>05/15/2026</v>
      </c>
      <c r="I359" s="49">
        <f>'XCSM Dump'!BX358</f>
        <v>46041.38</v>
      </c>
      <c r="J359" s="49">
        <f>'XCSM Dump'!BY358</f>
        <v>46048.76</v>
      </c>
      <c r="K359" s="49">
        <f>'XCSM Dump'!BZ358</f>
        <v>46139.48</v>
      </c>
      <c r="L359" s="76">
        <f>'XCSM Dump'!AT358</f>
        <v>160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160</v>
      </c>
      <c r="V359" s="11"/>
    </row>
    <row r="360" spans="1:22" x14ac:dyDescent="0.3">
      <c r="A360" t="str">
        <f t="shared" si="11"/>
        <v>MAT0415L03</v>
      </c>
      <c r="B360" s="1" t="str">
        <f>'XCSM Dump'!C359</f>
        <v>MAT</v>
      </c>
      <c r="C360" s="1" t="str">
        <f>IF(LEN('XCSM Dump'!D359)=4,'XCSM Dump'!D359,REPT("0",3-LEN('XCSM Dump'!D359))&amp;'XCSM Dump'!D359)</f>
        <v>041</v>
      </c>
      <c r="D360" s="1" t="str">
        <f>'XCSM Dump'!E359</f>
        <v>5L03</v>
      </c>
      <c r="E360" t="str">
        <f>'XCSM Dump'!F359</f>
        <v>Topics in Mathematics Support</v>
      </c>
      <c r="F360" s="75">
        <f>'XCSM Dump'!W359</f>
        <v>1</v>
      </c>
      <c r="G360" s="49" t="str">
        <f>'XCSM Dump'!I359</f>
        <v>01/13/2026</v>
      </c>
      <c r="H360" s="49" t="str">
        <f>'XCSM Dump'!J359</f>
        <v>05/15/2026</v>
      </c>
      <c r="I360" s="49">
        <f>'XCSM Dump'!BX359</f>
        <v>46041.38</v>
      </c>
      <c r="J360" s="49">
        <f>'XCSM Dump'!BY359</f>
        <v>46048.76</v>
      </c>
      <c r="K360" s="49">
        <f>'XCSM Dump'!BZ359</f>
        <v>46139.48</v>
      </c>
      <c r="L360" s="76">
        <f>'XCSM Dump'!AT359</f>
        <v>160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160</v>
      </c>
      <c r="V360" s="11"/>
    </row>
    <row r="361" spans="1:22" x14ac:dyDescent="0.3">
      <c r="A361" t="str">
        <f t="shared" si="11"/>
        <v>MAT0415L04</v>
      </c>
      <c r="B361" s="1" t="str">
        <f>'XCSM Dump'!C360</f>
        <v>MAT</v>
      </c>
      <c r="C361" s="1" t="str">
        <f>IF(LEN('XCSM Dump'!D360)=4,'XCSM Dump'!D360,REPT("0",3-LEN('XCSM Dump'!D360))&amp;'XCSM Dump'!D360)</f>
        <v>041</v>
      </c>
      <c r="D361" s="1" t="str">
        <f>'XCSM Dump'!E360</f>
        <v>5L04</v>
      </c>
      <c r="E361" t="str">
        <f>'XCSM Dump'!F360</f>
        <v>Topics in Mathematics Support</v>
      </c>
      <c r="F361" s="75">
        <f>'XCSM Dump'!W360</f>
        <v>1</v>
      </c>
      <c r="G361" s="49" t="str">
        <f>'XCSM Dump'!I360</f>
        <v>01/12/2026</v>
      </c>
      <c r="H361" s="49" t="str">
        <f>'XCSM Dump'!J360</f>
        <v>05/15/2026</v>
      </c>
      <c r="I361" s="49">
        <f>'XCSM Dump'!BX360</f>
        <v>46040.44</v>
      </c>
      <c r="J361" s="49">
        <f>'XCSM Dump'!BY360</f>
        <v>46047.88</v>
      </c>
      <c r="K361" s="49">
        <f>'XCSM Dump'!BZ360</f>
        <v>46139.32</v>
      </c>
      <c r="L361" s="76">
        <f>'XCSM Dump'!AT360</f>
        <v>160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160</v>
      </c>
      <c r="V361" s="11"/>
    </row>
    <row r="362" spans="1:22" x14ac:dyDescent="0.3">
      <c r="A362" t="str">
        <f t="shared" si="11"/>
        <v>MAT0455L01</v>
      </c>
      <c r="B362" s="1" t="str">
        <f>'XCSM Dump'!C361</f>
        <v>MAT</v>
      </c>
      <c r="C362" s="1" t="str">
        <f>IF(LEN('XCSM Dump'!D361)=4,'XCSM Dump'!D361,REPT("0",3-LEN('XCSM Dump'!D361))&amp;'XCSM Dump'!D361)</f>
        <v>045</v>
      </c>
      <c r="D362" s="1" t="str">
        <f>'XCSM Dump'!E361</f>
        <v>5L01</v>
      </c>
      <c r="E362" t="str">
        <f>'XCSM Dump'!F361</f>
        <v>College Algebra Support</v>
      </c>
      <c r="F362" s="75">
        <f>'XCSM Dump'!W361</f>
        <v>1</v>
      </c>
      <c r="G362" s="49" t="str">
        <f>'XCSM Dump'!I361</f>
        <v>01/12/2026</v>
      </c>
      <c r="H362" s="49" t="str">
        <f>'XCSM Dump'!J361</f>
        <v>05/15/2026</v>
      </c>
      <c r="I362" s="49">
        <f>'XCSM Dump'!BX361</f>
        <v>46040.44</v>
      </c>
      <c r="J362" s="49">
        <f>'XCSM Dump'!BY361</f>
        <v>46047.88</v>
      </c>
      <c r="K362" s="49">
        <f>'XCSM Dump'!BZ361</f>
        <v>46139.32</v>
      </c>
      <c r="L362" s="76">
        <f>'XCSM Dump'!AT361</f>
        <v>160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160</v>
      </c>
      <c r="V362" s="11"/>
    </row>
    <row r="363" spans="1:22" x14ac:dyDescent="0.3">
      <c r="A363" t="str">
        <f t="shared" si="11"/>
        <v>MAT0455L02</v>
      </c>
      <c r="B363" s="1" t="str">
        <f>'XCSM Dump'!C362</f>
        <v>MAT</v>
      </c>
      <c r="C363" s="1" t="str">
        <f>IF(LEN('XCSM Dump'!D362)=4,'XCSM Dump'!D362,REPT("0",3-LEN('XCSM Dump'!D362))&amp;'XCSM Dump'!D362)</f>
        <v>045</v>
      </c>
      <c r="D363" s="1" t="str">
        <f>'XCSM Dump'!E362</f>
        <v>5L02</v>
      </c>
      <c r="E363" t="str">
        <f>'XCSM Dump'!F362</f>
        <v>College Algebra Support</v>
      </c>
      <c r="F363" s="75">
        <f>'XCSM Dump'!W362</f>
        <v>1</v>
      </c>
      <c r="G363" s="49" t="str">
        <f>'XCSM Dump'!I362</f>
        <v>01/12/2026</v>
      </c>
      <c r="H363" s="49" t="str">
        <f>'XCSM Dump'!J362</f>
        <v>05/15/2026</v>
      </c>
      <c r="I363" s="49">
        <f>'XCSM Dump'!BX362</f>
        <v>46040.44</v>
      </c>
      <c r="J363" s="49">
        <f>'XCSM Dump'!BY362</f>
        <v>46047.88</v>
      </c>
      <c r="K363" s="49">
        <f>'XCSM Dump'!BZ362</f>
        <v>46139.32</v>
      </c>
      <c r="L363" s="76">
        <f>'XCSM Dump'!AT362</f>
        <v>160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160</v>
      </c>
      <c r="V363" s="11"/>
    </row>
    <row r="364" spans="1:22" x14ac:dyDescent="0.3">
      <c r="A364" t="str">
        <f t="shared" si="11"/>
        <v>MAT0455L03</v>
      </c>
      <c r="B364" s="1" t="str">
        <f>'XCSM Dump'!C363</f>
        <v>MAT</v>
      </c>
      <c r="C364" s="1" t="str">
        <f>IF(LEN('XCSM Dump'!D363)=4,'XCSM Dump'!D363,REPT("0",3-LEN('XCSM Dump'!D363))&amp;'XCSM Dump'!D363)</f>
        <v>045</v>
      </c>
      <c r="D364" s="1" t="str">
        <f>'XCSM Dump'!E363</f>
        <v>5L03</v>
      </c>
      <c r="E364" t="str">
        <f>'XCSM Dump'!F363</f>
        <v>College Algebra Support</v>
      </c>
      <c r="F364" s="75">
        <f>'XCSM Dump'!W363</f>
        <v>1</v>
      </c>
      <c r="G364" s="49" t="str">
        <f>'XCSM Dump'!I363</f>
        <v>01/13/2026</v>
      </c>
      <c r="H364" s="49" t="str">
        <f>'XCSM Dump'!J363</f>
        <v>05/15/2026</v>
      </c>
      <c r="I364" s="49">
        <f>'XCSM Dump'!BX363</f>
        <v>46041.38</v>
      </c>
      <c r="J364" s="49">
        <f>'XCSM Dump'!BY363</f>
        <v>46048.76</v>
      </c>
      <c r="K364" s="49">
        <f>'XCSM Dump'!BZ363</f>
        <v>46139.48</v>
      </c>
      <c r="L364" s="76">
        <f>'XCSM Dump'!AT363</f>
        <v>160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160</v>
      </c>
      <c r="V364" s="11"/>
    </row>
    <row r="365" spans="1:22" x14ac:dyDescent="0.3">
      <c r="A365" t="str">
        <f t="shared" si="11"/>
        <v>MAT0455L04</v>
      </c>
      <c r="B365" s="1" t="str">
        <f>'XCSM Dump'!C364</f>
        <v>MAT</v>
      </c>
      <c r="C365" s="1" t="str">
        <f>IF(LEN('XCSM Dump'!D364)=4,'XCSM Dump'!D364,REPT("0",3-LEN('XCSM Dump'!D364))&amp;'XCSM Dump'!D364)</f>
        <v>045</v>
      </c>
      <c r="D365" s="1" t="str">
        <f>'XCSM Dump'!E364</f>
        <v>5L04</v>
      </c>
      <c r="E365" t="str">
        <f>'XCSM Dump'!F364</f>
        <v>College Algebra Support</v>
      </c>
      <c r="F365" s="75">
        <f>'XCSM Dump'!W364</f>
        <v>1</v>
      </c>
      <c r="G365" s="49" t="str">
        <f>'XCSM Dump'!I364</f>
        <v>01/13/2026</v>
      </c>
      <c r="H365" s="49" t="str">
        <f>'XCSM Dump'!J364</f>
        <v>05/15/2026</v>
      </c>
      <c r="I365" s="49">
        <f>'XCSM Dump'!BX364</f>
        <v>46041.38</v>
      </c>
      <c r="J365" s="49">
        <f>'XCSM Dump'!BY364</f>
        <v>46048.76</v>
      </c>
      <c r="K365" s="49">
        <f>'XCSM Dump'!BZ364</f>
        <v>46139.48</v>
      </c>
      <c r="L365" s="76">
        <f>'XCSM Dump'!AT364</f>
        <v>160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160</v>
      </c>
      <c r="V365" s="11"/>
    </row>
    <row r="366" spans="1:22" x14ac:dyDescent="0.3">
      <c r="A366" t="str">
        <f t="shared" si="11"/>
        <v>MAT0455L05</v>
      </c>
      <c r="B366" s="1" t="str">
        <f>'XCSM Dump'!C365</f>
        <v>MAT</v>
      </c>
      <c r="C366" s="1" t="str">
        <f>IF(LEN('XCSM Dump'!D365)=4,'XCSM Dump'!D365,REPT("0",3-LEN('XCSM Dump'!D365))&amp;'XCSM Dump'!D365)</f>
        <v>045</v>
      </c>
      <c r="D366" s="1" t="str">
        <f>'XCSM Dump'!E365</f>
        <v>5L05</v>
      </c>
      <c r="E366" t="str">
        <f>'XCSM Dump'!F365</f>
        <v>College Algebra Support</v>
      </c>
      <c r="F366" s="75">
        <f>'XCSM Dump'!W365</f>
        <v>1</v>
      </c>
      <c r="G366" s="49" t="str">
        <f>'XCSM Dump'!I365</f>
        <v>01/12/2026</v>
      </c>
      <c r="H366" s="49" t="str">
        <f>'XCSM Dump'!J365</f>
        <v>05/15/2026</v>
      </c>
      <c r="I366" s="49">
        <f>'XCSM Dump'!BX365</f>
        <v>46040.44</v>
      </c>
      <c r="J366" s="49">
        <f>'XCSM Dump'!BY365</f>
        <v>46047.88</v>
      </c>
      <c r="K366" s="49">
        <f>'XCSM Dump'!BZ365</f>
        <v>46139.32</v>
      </c>
      <c r="L366" s="76">
        <f>'XCSM Dump'!AT365</f>
        <v>160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160</v>
      </c>
      <c r="V366" s="11"/>
    </row>
    <row r="367" spans="1:22" x14ac:dyDescent="0.3">
      <c r="A367" t="str">
        <f t="shared" si="11"/>
        <v>MAT0685001</v>
      </c>
      <c r="B367" s="1" t="str">
        <f>'XCSM Dump'!C366</f>
        <v>MAT</v>
      </c>
      <c r="C367" s="1" t="str">
        <f>IF(LEN('XCSM Dump'!D366)=4,'XCSM Dump'!D366,REPT("0",3-LEN('XCSM Dump'!D366))&amp;'XCSM Dump'!D366)</f>
        <v>068</v>
      </c>
      <c r="D367" s="1" t="str">
        <f>'XCSM Dump'!E366</f>
        <v>5001</v>
      </c>
      <c r="E367" t="str">
        <f>'XCSM Dump'!F366</f>
        <v>Mathematical Literacy</v>
      </c>
      <c r="F367" s="75">
        <f>'XCSM Dump'!W366</f>
        <v>4</v>
      </c>
      <c r="G367" s="49" t="str">
        <f>'XCSM Dump'!I366</f>
        <v>01/12/2026</v>
      </c>
      <c r="H367" s="49" t="str">
        <f>'XCSM Dump'!J366</f>
        <v>05/15/2026</v>
      </c>
      <c r="I367" s="49">
        <f>'XCSM Dump'!BX366</f>
        <v>46040.44</v>
      </c>
      <c r="J367" s="49">
        <f>'XCSM Dump'!BY366</f>
        <v>46047.88</v>
      </c>
      <c r="K367" s="49">
        <f>'XCSM Dump'!BZ366</f>
        <v>46139.32</v>
      </c>
      <c r="L367" s="76">
        <f>'XCSM Dump'!AT366</f>
        <v>640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640</v>
      </c>
      <c r="V367" s="11"/>
    </row>
    <row r="368" spans="1:22" x14ac:dyDescent="0.3">
      <c r="A368" t="str">
        <f t="shared" si="11"/>
        <v>MAT0685002</v>
      </c>
      <c r="B368" s="1" t="str">
        <f>'XCSM Dump'!C367</f>
        <v>MAT</v>
      </c>
      <c r="C368" s="1" t="str">
        <f>IF(LEN('XCSM Dump'!D367)=4,'XCSM Dump'!D367,REPT("0",3-LEN('XCSM Dump'!D367))&amp;'XCSM Dump'!D367)</f>
        <v>068</v>
      </c>
      <c r="D368" s="1" t="str">
        <f>'XCSM Dump'!E367</f>
        <v>5002</v>
      </c>
      <c r="E368" t="str">
        <f>'XCSM Dump'!F367</f>
        <v>Mathematical Literacy</v>
      </c>
      <c r="F368" s="75">
        <f>'XCSM Dump'!W367</f>
        <v>4</v>
      </c>
      <c r="G368" s="49" t="str">
        <f>'XCSM Dump'!I367</f>
        <v>01/15/2026</v>
      </c>
      <c r="H368" s="49" t="str">
        <f>'XCSM Dump'!J367</f>
        <v>05/15/2026</v>
      </c>
      <c r="I368" s="49">
        <f>'XCSM Dump'!BX367</f>
        <v>46043.26</v>
      </c>
      <c r="J368" s="49">
        <f>'XCSM Dump'!BY367</f>
        <v>46050.52</v>
      </c>
      <c r="K368" s="49">
        <f>'XCSM Dump'!BZ367</f>
        <v>46139.8</v>
      </c>
      <c r="L368" s="76">
        <f>'XCSM Dump'!AT367</f>
        <v>640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640</v>
      </c>
      <c r="V368" s="11"/>
    </row>
    <row r="369" spans="1:22" x14ac:dyDescent="0.3">
      <c r="A369" t="str">
        <f t="shared" si="11"/>
        <v>MAT0985001</v>
      </c>
      <c r="B369" s="1" t="str">
        <f>'XCSM Dump'!C368</f>
        <v>MAT</v>
      </c>
      <c r="C369" s="1" t="str">
        <f>IF(LEN('XCSM Dump'!D368)=4,'XCSM Dump'!D368,REPT("0",3-LEN('XCSM Dump'!D368))&amp;'XCSM Dump'!D368)</f>
        <v>098</v>
      </c>
      <c r="D369" s="1" t="str">
        <f>'XCSM Dump'!E368</f>
        <v>5001</v>
      </c>
      <c r="E369" t="str">
        <f>'XCSM Dump'!F368</f>
        <v>Intermediate Algebra</v>
      </c>
      <c r="F369" s="75">
        <f>'XCSM Dump'!W368</f>
        <v>4</v>
      </c>
      <c r="G369" s="49" t="str">
        <f>'XCSM Dump'!I368</f>
        <v>01/13/2026</v>
      </c>
      <c r="H369" s="49" t="str">
        <f>'XCSM Dump'!J368</f>
        <v>05/15/2026</v>
      </c>
      <c r="I369" s="49">
        <f>'XCSM Dump'!BX368</f>
        <v>46041.38</v>
      </c>
      <c r="J369" s="49">
        <f>'XCSM Dump'!BY368</f>
        <v>46048.76</v>
      </c>
      <c r="K369" s="49">
        <f>'XCSM Dump'!BZ368</f>
        <v>46139.48</v>
      </c>
      <c r="L369" s="76">
        <f>'XCSM Dump'!AT368</f>
        <v>640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640</v>
      </c>
      <c r="V369" s="11"/>
    </row>
    <row r="370" spans="1:22" x14ac:dyDescent="0.3">
      <c r="A370" t="str">
        <f t="shared" si="11"/>
        <v>MAT0985002</v>
      </c>
      <c r="B370" s="1" t="str">
        <f>'XCSM Dump'!C369</f>
        <v>MAT</v>
      </c>
      <c r="C370" s="1" t="str">
        <f>IF(LEN('XCSM Dump'!D369)=4,'XCSM Dump'!D369,REPT("0",3-LEN('XCSM Dump'!D369))&amp;'XCSM Dump'!D369)</f>
        <v>098</v>
      </c>
      <c r="D370" s="1" t="str">
        <f>'XCSM Dump'!E369</f>
        <v>5002</v>
      </c>
      <c r="E370" t="str">
        <f>'XCSM Dump'!F369</f>
        <v>Intermediate Algebra</v>
      </c>
      <c r="F370" s="75">
        <f>'XCSM Dump'!W369</f>
        <v>4</v>
      </c>
      <c r="G370" s="49" t="str">
        <f>'XCSM Dump'!I369</f>
        <v>01/13/2026</v>
      </c>
      <c r="H370" s="49" t="str">
        <f>'XCSM Dump'!J369</f>
        <v>05/15/2026</v>
      </c>
      <c r="I370" s="49">
        <f>'XCSM Dump'!BX369</f>
        <v>46041.38</v>
      </c>
      <c r="J370" s="49">
        <f>'XCSM Dump'!BY369</f>
        <v>46048.76</v>
      </c>
      <c r="K370" s="49">
        <f>'XCSM Dump'!BZ369</f>
        <v>46139.48</v>
      </c>
      <c r="L370" s="76">
        <f>'XCSM Dump'!AT369</f>
        <v>640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640</v>
      </c>
      <c r="V370" s="11"/>
    </row>
    <row r="371" spans="1:22" x14ac:dyDescent="0.3">
      <c r="A371" t="str">
        <f t="shared" si="11"/>
        <v>MAT1015001</v>
      </c>
      <c r="B371" s="1" t="str">
        <f>'XCSM Dump'!C370</f>
        <v>MAT</v>
      </c>
      <c r="C371" s="1" t="str">
        <f>IF(LEN('XCSM Dump'!D370)=4,'XCSM Dump'!D370,REPT("0",3-LEN('XCSM Dump'!D370))&amp;'XCSM Dump'!D370)</f>
        <v>101</v>
      </c>
      <c r="D371" s="1" t="str">
        <f>'XCSM Dump'!E370</f>
        <v>5001</v>
      </c>
      <c r="E371" t="str">
        <f>'XCSM Dump'!F370</f>
        <v>Topics in Mathematics</v>
      </c>
      <c r="F371" s="75">
        <f>'XCSM Dump'!W370</f>
        <v>3</v>
      </c>
      <c r="G371" s="49" t="str">
        <f>'XCSM Dump'!I370</f>
        <v>01/12/2026</v>
      </c>
      <c r="H371" s="49" t="str">
        <f>'XCSM Dump'!J370</f>
        <v>05/15/2026</v>
      </c>
      <c r="I371" s="49">
        <f>'XCSM Dump'!BX370</f>
        <v>46040.44</v>
      </c>
      <c r="J371" s="49">
        <f>'XCSM Dump'!BY370</f>
        <v>46047.88</v>
      </c>
      <c r="K371" s="49">
        <f>'XCSM Dump'!BZ370</f>
        <v>46139.32</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c r="V371" s="11"/>
    </row>
    <row r="372" spans="1:22" x14ac:dyDescent="0.3">
      <c r="A372" t="str">
        <f t="shared" si="11"/>
        <v>MAT1015002</v>
      </c>
      <c r="B372" s="1" t="str">
        <f>'XCSM Dump'!C371</f>
        <v>MAT</v>
      </c>
      <c r="C372" s="1" t="str">
        <f>IF(LEN('XCSM Dump'!D371)=4,'XCSM Dump'!D371,REPT("0",3-LEN('XCSM Dump'!D371))&amp;'XCSM Dump'!D371)</f>
        <v>101</v>
      </c>
      <c r="D372" s="1" t="str">
        <f>'XCSM Dump'!E371</f>
        <v>5002</v>
      </c>
      <c r="E372" t="str">
        <f>'XCSM Dump'!F371</f>
        <v>Topics in Mathematics</v>
      </c>
      <c r="F372" s="75">
        <f>'XCSM Dump'!W371</f>
        <v>3</v>
      </c>
      <c r="G372" s="49" t="str">
        <f>'XCSM Dump'!I371</f>
        <v>01/13/2026</v>
      </c>
      <c r="H372" s="49" t="str">
        <f>'XCSM Dump'!J371</f>
        <v>05/15/2026</v>
      </c>
      <c r="I372" s="49">
        <f>'XCSM Dump'!BX371</f>
        <v>46041.38</v>
      </c>
      <c r="J372" s="49">
        <f>'XCSM Dump'!BY371</f>
        <v>46048.76</v>
      </c>
      <c r="K372" s="49">
        <f>'XCSM Dump'!BZ371</f>
        <v>46139.48</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c r="V372" s="11"/>
    </row>
    <row r="373" spans="1:22" x14ac:dyDescent="0.3">
      <c r="A373" t="str">
        <f t="shared" si="11"/>
        <v>MAT1015003</v>
      </c>
      <c r="B373" s="1" t="str">
        <f>'XCSM Dump'!C372</f>
        <v>MAT</v>
      </c>
      <c r="C373" s="1" t="str">
        <f>IF(LEN('XCSM Dump'!D372)=4,'XCSM Dump'!D372,REPT("0",3-LEN('XCSM Dump'!D372))&amp;'XCSM Dump'!D372)</f>
        <v>101</v>
      </c>
      <c r="D373" s="1" t="str">
        <f>'XCSM Dump'!E372</f>
        <v>5003</v>
      </c>
      <c r="E373" t="str">
        <f>'XCSM Dump'!F372</f>
        <v>Topics in Mathematics</v>
      </c>
      <c r="F373" s="75">
        <f>'XCSM Dump'!W372</f>
        <v>3</v>
      </c>
      <c r="G373" s="49" t="str">
        <f>'XCSM Dump'!I372</f>
        <v>01/12/2026</v>
      </c>
      <c r="H373" s="49" t="str">
        <f>'XCSM Dump'!J372</f>
        <v>05/15/2026</v>
      </c>
      <c r="I373" s="49">
        <f>'XCSM Dump'!BX372</f>
        <v>46040.44</v>
      </c>
      <c r="J373" s="49">
        <f>'XCSM Dump'!BY372</f>
        <v>46047.88</v>
      </c>
      <c r="K373" s="49">
        <f>'XCSM Dump'!BZ372</f>
        <v>46139.32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c r="V373" s="11"/>
    </row>
    <row r="374" spans="1:22" x14ac:dyDescent="0.3">
      <c r="A374" t="str">
        <f t="shared" si="11"/>
        <v>MAT1015004</v>
      </c>
      <c r="B374" s="1" t="str">
        <f>'XCSM Dump'!C373</f>
        <v>MAT</v>
      </c>
      <c r="C374" s="1" t="str">
        <f>IF(LEN('XCSM Dump'!D373)=4,'XCSM Dump'!D373,REPT("0",3-LEN('XCSM Dump'!D373))&amp;'XCSM Dump'!D373)</f>
        <v>101</v>
      </c>
      <c r="D374" s="1" t="str">
        <f>'XCSM Dump'!E373</f>
        <v>5004</v>
      </c>
      <c r="E374" t="str">
        <f>'XCSM Dump'!F373</f>
        <v>Topics in Mathematics</v>
      </c>
      <c r="F374" s="75">
        <f>'XCSM Dump'!W373</f>
        <v>3</v>
      </c>
      <c r="G374" s="49" t="str">
        <f>'XCSM Dump'!I373</f>
        <v>01/12/2026</v>
      </c>
      <c r="H374" s="49" t="str">
        <f>'XCSM Dump'!J373</f>
        <v>05/15/2026</v>
      </c>
      <c r="I374" s="49">
        <f>'XCSM Dump'!BX373</f>
        <v>46040.44</v>
      </c>
      <c r="J374" s="49">
        <f>'XCSM Dump'!BY373</f>
        <v>46047.88</v>
      </c>
      <c r="K374" s="49">
        <f>'XCSM Dump'!BZ373</f>
        <v>46139.32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c r="V374" s="11"/>
    </row>
    <row r="375" spans="1:22" x14ac:dyDescent="0.3">
      <c r="A375" t="str">
        <f t="shared" si="11"/>
        <v>MAT1015B01</v>
      </c>
      <c r="B375" s="1" t="str">
        <f>'XCSM Dump'!C374</f>
        <v>MAT</v>
      </c>
      <c r="C375" s="1" t="str">
        <f>IF(LEN('XCSM Dump'!D374)=4,'XCSM Dump'!D374,REPT("0",3-LEN('XCSM Dump'!D374))&amp;'XCSM Dump'!D374)</f>
        <v>101</v>
      </c>
      <c r="D375" s="1" t="str">
        <f>'XCSM Dump'!E374</f>
        <v>5B01</v>
      </c>
      <c r="E375" t="str">
        <f>'XCSM Dump'!F374</f>
        <v>Topics in Mathematics</v>
      </c>
      <c r="F375" s="75">
        <f>'XCSM Dump'!W374</f>
        <v>3</v>
      </c>
      <c r="G375" s="49" t="str">
        <f>'XCSM Dump'!I374</f>
        <v>03/16/2026</v>
      </c>
      <c r="H375" s="49" t="str">
        <f>'XCSM Dump'!J374</f>
        <v>05/15/2026</v>
      </c>
      <c r="I375" s="49">
        <f>'XCSM Dump'!BX374</f>
        <v>46099.66</v>
      </c>
      <c r="J375" s="49">
        <f>'XCSM Dump'!BY374</f>
        <v>46103.32</v>
      </c>
      <c r="K375" s="49">
        <f>'XCSM Dump'!BZ374</f>
        <v>46147.4</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c r="V375" s="11"/>
    </row>
    <row r="376" spans="1:22" x14ac:dyDescent="0.3">
      <c r="A376" t="str">
        <f t="shared" si="11"/>
        <v>MAT1015L01</v>
      </c>
      <c r="B376" s="1" t="str">
        <f>'XCSM Dump'!C375</f>
        <v>MAT</v>
      </c>
      <c r="C376" s="1" t="str">
        <f>IF(LEN('XCSM Dump'!D375)=4,'XCSM Dump'!D375,REPT("0",3-LEN('XCSM Dump'!D375))&amp;'XCSM Dump'!D375)</f>
        <v>101</v>
      </c>
      <c r="D376" s="1" t="str">
        <f>'XCSM Dump'!E375</f>
        <v>5L01</v>
      </c>
      <c r="E376" t="str">
        <f>'XCSM Dump'!F375</f>
        <v>Topics in Mathematics</v>
      </c>
      <c r="F376" s="75">
        <f>'XCSM Dump'!W375</f>
        <v>3</v>
      </c>
      <c r="G376" s="49" t="str">
        <f>'XCSM Dump'!I375</f>
        <v>01/12/2026</v>
      </c>
      <c r="H376" s="49" t="str">
        <f>'XCSM Dump'!J375</f>
        <v>05/15/2026</v>
      </c>
      <c r="I376" s="49">
        <f>'XCSM Dump'!BX375</f>
        <v>46040.44</v>
      </c>
      <c r="J376" s="49">
        <f>'XCSM Dump'!BY375</f>
        <v>46047.88</v>
      </c>
      <c r="K376" s="49">
        <f>'XCSM Dump'!BZ375</f>
        <v>46139.32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c r="V376" s="11"/>
    </row>
    <row r="377" spans="1:22" x14ac:dyDescent="0.3">
      <c r="A377" t="str">
        <f t="shared" si="11"/>
        <v>MAT1015L02</v>
      </c>
      <c r="B377" s="1" t="str">
        <f>'XCSM Dump'!C376</f>
        <v>MAT</v>
      </c>
      <c r="C377" s="1" t="str">
        <f>IF(LEN('XCSM Dump'!D376)=4,'XCSM Dump'!D376,REPT("0",3-LEN('XCSM Dump'!D376))&amp;'XCSM Dump'!D376)</f>
        <v>101</v>
      </c>
      <c r="D377" s="1" t="str">
        <f>'XCSM Dump'!E376</f>
        <v>5L02</v>
      </c>
      <c r="E377" t="str">
        <f>'XCSM Dump'!F376</f>
        <v>Topics in Mathematics</v>
      </c>
      <c r="F377" s="75">
        <f>'XCSM Dump'!W376</f>
        <v>3</v>
      </c>
      <c r="G377" s="49" t="str">
        <f>'XCSM Dump'!I376</f>
        <v>01/13/2026</v>
      </c>
      <c r="H377" s="49" t="str">
        <f>'XCSM Dump'!J376</f>
        <v>05/15/2026</v>
      </c>
      <c r="I377" s="49">
        <f>'XCSM Dump'!BX376</f>
        <v>46041.38</v>
      </c>
      <c r="J377" s="49">
        <f>'XCSM Dump'!BY376</f>
        <v>46048.76</v>
      </c>
      <c r="K377" s="49">
        <f>'XCSM Dump'!BZ376</f>
        <v>46139.48</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c r="V377" s="11"/>
    </row>
    <row r="378" spans="1:22" x14ac:dyDescent="0.3">
      <c r="A378" t="str">
        <f t="shared" si="11"/>
        <v>MAT1015L03</v>
      </c>
      <c r="B378" s="1" t="str">
        <f>'XCSM Dump'!C377</f>
        <v>MAT</v>
      </c>
      <c r="C378" s="1" t="str">
        <f>IF(LEN('XCSM Dump'!D377)=4,'XCSM Dump'!D377,REPT("0",3-LEN('XCSM Dump'!D377))&amp;'XCSM Dump'!D377)</f>
        <v>101</v>
      </c>
      <c r="D378" s="1" t="str">
        <f>'XCSM Dump'!E377</f>
        <v>5L03</v>
      </c>
      <c r="E378" t="str">
        <f>'XCSM Dump'!F377</f>
        <v>Topics in Mathematics</v>
      </c>
      <c r="F378" s="75">
        <f>'XCSM Dump'!W377</f>
        <v>3</v>
      </c>
      <c r="G378" s="49" t="str">
        <f>'XCSM Dump'!I377</f>
        <v>01/13/2026</v>
      </c>
      <c r="H378" s="49" t="str">
        <f>'XCSM Dump'!J377</f>
        <v>05/15/2026</v>
      </c>
      <c r="I378" s="49">
        <f>'XCSM Dump'!BX377</f>
        <v>46041.38</v>
      </c>
      <c r="J378" s="49">
        <f>'XCSM Dump'!BY377</f>
        <v>46048.76</v>
      </c>
      <c r="K378" s="49">
        <f>'XCSM Dump'!BZ377</f>
        <v>46139.48</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c r="V378" s="11"/>
    </row>
    <row r="379" spans="1:22" x14ac:dyDescent="0.3">
      <c r="A379" t="str">
        <f t="shared" si="11"/>
        <v>MAT1015L04</v>
      </c>
      <c r="B379" s="1" t="str">
        <f>'XCSM Dump'!C378</f>
        <v>MAT</v>
      </c>
      <c r="C379" s="1" t="str">
        <f>IF(LEN('XCSM Dump'!D378)=4,'XCSM Dump'!D378,REPT("0",3-LEN('XCSM Dump'!D378))&amp;'XCSM Dump'!D378)</f>
        <v>101</v>
      </c>
      <c r="D379" s="1" t="str">
        <f>'XCSM Dump'!E378</f>
        <v>5L04</v>
      </c>
      <c r="E379" t="str">
        <f>'XCSM Dump'!F378</f>
        <v>Topics in Mathematics</v>
      </c>
      <c r="F379" s="75">
        <f>'XCSM Dump'!W378</f>
        <v>3</v>
      </c>
      <c r="G379" s="49" t="str">
        <f>'XCSM Dump'!I378</f>
        <v>01/12/2026</v>
      </c>
      <c r="H379" s="49" t="str">
        <f>'XCSM Dump'!J378</f>
        <v>05/15/2026</v>
      </c>
      <c r="I379" s="49">
        <f>'XCSM Dump'!BX378</f>
        <v>46040.44</v>
      </c>
      <c r="J379" s="49">
        <f>'XCSM Dump'!BY378</f>
        <v>46047.88</v>
      </c>
      <c r="K379" s="49">
        <f>'XCSM Dump'!BZ378</f>
        <v>46139.32</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c r="V379" s="11"/>
    </row>
    <row r="380" spans="1:22" x14ac:dyDescent="0.3">
      <c r="A380" t="str">
        <f t="shared" si="11"/>
        <v>MAT1505001</v>
      </c>
      <c r="B380" s="1" t="str">
        <f>'XCSM Dump'!C379</f>
        <v>MAT</v>
      </c>
      <c r="C380" s="1" t="str">
        <f>IF(LEN('XCSM Dump'!D379)=4,'XCSM Dump'!D379,REPT("0",3-LEN('XCSM Dump'!D379))&amp;'XCSM Dump'!D379)</f>
        <v>150</v>
      </c>
      <c r="D380" s="1" t="str">
        <f>'XCSM Dump'!E379</f>
        <v>5001</v>
      </c>
      <c r="E380" t="str">
        <f>'XCSM Dump'!F379</f>
        <v>College Algebra</v>
      </c>
      <c r="F380" s="75">
        <f>'XCSM Dump'!W379</f>
        <v>4</v>
      </c>
      <c r="G380" s="49" t="str">
        <f>'XCSM Dump'!I379</f>
        <v>01/12/2026</v>
      </c>
      <c r="H380" s="49" t="str">
        <f>'XCSM Dump'!J379</f>
        <v>05/15/2026</v>
      </c>
      <c r="I380" s="49">
        <f>'XCSM Dump'!BX379</f>
        <v>46040.44</v>
      </c>
      <c r="J380" s="49">
        <f>'XCSM Dump'!BY379</f>
        <v>46047.88</v>
      </c>
      <c r="K380" s="49">
        <f>'XCSM Dump'!BZ379</f>
        <v>46139.32</v>
      </c>
      <c r="L380" s="76">
        <f>'XCSM Dump'!AT379</f>
        <v>640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640</v>
      </c>
      <c r="V380" s="11"/>
    </row>
    <row r="381" spans="1:22" x14ac:dyDescent="0.3">
      <c r="A381" t="str">
        <f t="shared" si="11"/>
        <v>MAT1505002</v>
      </c>
      <c r="B381" s="1" t="str">
        <f>'XCSM Dump'!C380</f>
        <v>MAT</v>
      </c>
      <c r="C381" s="1" t="str">
        <f>IF(LEN('XCSM Dump'!D380)=4,'XCSM Dump'!D380,REPT("0",3-LEN('XCSM Dump'!D380))&amp;'XCSM Dump'!D380)</f>
        <v>150</v>
      </c>
      <c r="D381" s="1" t="str">
        <f>'XCSM Dump'!E380</f>
        <v>5002</v>
      </c>
      <c r="E381" t="str">
        <f>'XCSM Dump'!F380</f>
        <v>College Algebra</v>
      </c>
      <c r="F381" s="75">
        <f>'XCSM Dump'!W380</f>
        <v>4</v>
      </c>
      <c r="G381" s="49" t="str">
        <f>'XCSM Dump'!I380</f>
        <v>01/13/2026</v>
      </c>
      <c r="H381" s="49" t="str">
        <f>'XCSM Dump'!J380</f>
        <v>05/15/2026</v>
      </c>
      <c r="I381" s="49">
        <f>'XCSM Dump'!BX380</f>
        <v>46041.38</v>
      </c>
      <c r="J381" s="49">
        <f>'XCSM Dump'!BY380</f>
        <v>46048.76</v>
      </c>
      <c r="K381" s="49">
        <f>'XCSM Dump'!BZ380</f>
        <v>46139.48</v>
      </c>
      <c r="L381" s="76">
        <f>'XCSM Dump'!AT380</f>
        <v>640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640</v>
      </c>
      <c r="V381" s="11"/>
    </row>
    <row r="382" spans="1:22" x14ac:dyDescent="0.3">
      <c r="A382" t="str">
        <f t="shared" si="11"/>
        <v>MAT1505003</v>
      </c>
      <c r="B382" s="1" t="str">
        <f>'XCSM Dump'!C381</f>
        <v>MAT</v>
      </c>
      <c r="C382" s="1" t="str">
        <f>IF(LEN('XCSM Dump'!D381)=4,'XCSM Dump'!D381,REPT("0",3-LEN('XCSM Dump'!D381))&amp;'XCSM Dump'!D381)</f>
        <v>150</v>
      </c>
      <c r="D382" s="1" t="str">
        <f>'XCSM Dump'!E381</f>
        <v>5003</v>
      </c>
      <c r="E382" t="str">
        <f>'XCSM Dump'!F381</f>
        <v>College Algebra</v>
      </c>
      <c r="F382" s="75">
        <f>'XCSM Dump'!W381</f>
        <v>4</v>
      </c>
      <c r="G382" s="49" t="str">
        <f>'XCSM Dump'!I381</f>
        <v>01/12/2026</v>
      </c>
      <c r="H382" s="49" t="str">
        <f>'XCSM Dump'!J381</f>
        <v>05/15/2026</v>
      </c>
      <c r="I382" s="49">
        <f>'XCSM Dump'!BX381</f>
        <v>46040.44</v>
      </c>
      <c r="J382" s="49">
        <f>'XCSM Dump'!BY381</f>
        <v>46047.88</v>
      </c>
      <c r="K382" s="49">
        <f>'XCSM Dump'!BZ381</f>
        <v>46139.32</v>
      </c>
      <c r="L382" s="76">
        <f>'XCSM Dump'!AT381</f>
        <v>640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640</v>
      </c>
      <c r="V382" s="11"/>
    </row>
    <row r="383" spans="1:22" x14ac:dyDescent="0.3">
      <c r="A383" t="str">
        <f t="shared" si="11"/>
        <v>MAT1505004</v>
      </c>
      <c r="B383" s="1" t="str">
        <f>'XCSM Dump'!C382</f>
        <v>MAT</v>
      </c>
      <c r="C383" s="1" t="str">
        <f>IF(LEN('XCSM Dump'!D382)=4,'XCSM Dump'!D382,REPT("0",3-LEN('XCSM Dump'!D382))&amp;'XCSM Dump'!D382)</f>
        <v>150</v>
      </c>
      <c r="D383" s="1" t="str">
        <f>'XCSM Dump'!E382</f>
        <v>5004</v>
      </c>
      <c r="E383" t="str">
        <f>'XCSM Dump'!F382</f>
        <v>College Algebra</v>
      </c>
      <c r="F383" s="75">
        <f>'XCSM Dump'!W382</f>
        <v>4</v>
      </c>
      <c r="G383" s="49" t="str">
        <f>'XCSM Dump'!I382</f>
        <v>01/12/2026</v>
      </c>
      <c r="H383" s="49" t="str">
        <f>'XCSM Dump'!J382</f>
        <v>05/15/2026</v>
      </c>
      <c r="I383" s="49">
        <f>'XCSM Dump'!BX382</f>
        <v>46040.44</v>
      </c>
      <c r="J383" s="49">
        <f>'XCSM Dump'!BY382</f>
        <v>46047.88</v>
      </c>
      <c r="K383" s="49">
        <f>'XCSM Dump'!BZ382</f>
        <v>46139.32</v>
      </c>
      <c r="L383" s="76">
        <f>'XCSM Dump'!AT382</f>
        <v>640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640</v>
      </c>
      <c r="V383" s="11"/>
    </row>
    <row r="384" spans="1:22" x14ac:dyDescent="0.3">
      <c r="A384" t="str">
        <f t="shared" si="11"/>
        <v>MAT1505L01</v>
      </c>
      <c r="B384" s="1" t="str">
        <f>'XCSM Dump'!C383</f>
        <v>MAT</v>
      </c>
      <c r="C384" s="1" t="str">
        <f>IF(LEN('XCSM Dump'!D383)=4,'XCSM Dump'!D383,REPT("0",3-LEN('XCSM Dump'!D383))&amp;'XCSM Dump'!D383)</f>
        <v>150</v>
      </c>
      <c r="D384" s="1" t="str">
        <f>'XCSM Dump'!E383</f>
        <v>5L01</v>
      </c>
      <c r="E384" t="str">
        <f>'XCSM Dump'!F383</f>
        <v>College Algebra</v>
      </c>
      <c r="F384" s="75">
        <f>'XCSM Dump'!W383</f>
        <v>4</v>
      </c>
      <c r="G384" s="49" t="str">
        <f>'XCSM Dump'!I383</f>
        <v>01/12/2026</v>
      </c>
      <c r="H384" s="49" t="str">
        <f>'XCSM Dump'!J383</f>
        <v>05/15/2026</v>
      </c>
      <c r="I384" s="49">
        <f>'XCSM Dump'!BX383</f>
        <v>46040.44</v>
      </c>
      <c r="J384" s="49">
        <f>'XCSM Dump'!BY383</f>
        <v>46047.88</v>
      </c>
      <c r="K384" s="49">
        <f>'XCSM Dump'!BZ383</f>
        <v>46139.32</v>
      </c>
      <c r="L384" s="76">
        <f>'XCSM Dump'!AT383</f>
        <v>640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640</v>
      </c>
      <c r="V384" s="11"/>
    </row>
    <row r="385" spans="1:22" x14ac:dyDescent="0.3">
      <c r="A385" t="str">
        <f t="shared" si="11"/>
        <v>MAT1505L02</v>
      </c>
      <c r="B385" s="1" t="str">
        <f>'XCSM Dump'!C384</f>
        <v>MAT</v>
      </c>
      <c r="C385" s="1" t="str">
        <f>IF(LEN('XCSM Dump'!D384)=4,'XCSM Dump'!D384,REPT("0",3-LEN('XCSM Dump'!D384))&amp;'XCSM Dump'!D384)</f>
        <v>150</v>
      </c>
      <c r="D385" s="1" t="str">
        <f>'XCSM Dump'!E384</f>
        <v>5L02</v>
      </c>
      <c r="E385" t="str">
        <f>'XCSM Dump'!F384</f>
        <v>College Algebra</v>
      </c>
      <c r="F385" s="75">
        <f>'XCSM Dump'!W384</f>
        <v>4</v>
      </c>
      <c r="G385" s="49" t="str">
        <f>'XCSM Dump'!I384</f>
        <v>01/12/2026</v>
      </c>
      <c r="H385" s="49" t="str">
        <f>'XCSM Dump'!J384</f>
        <v>05/15/2026</v>
      </c>
      <c r="I385" s="49">
        <f>'XCSM Dump'!BX384</f>
        <v>46040.44</v>
      </c>
      <c r="J385" s="49">
        <f>'XCSM Dump'!BY384</f>
        <v>46047.88</v>
      </c>
      <c r="K385" s="49">
        <f>'XCSM Dump'!BZ384</f>
        <v>46139.32</v>
      </c>
      <c r="L385" s="76">
        <f>'XCSM Dump'!AT384</f>
        <v>640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640</v>
      </c>
      <c r="V385" s="11"/>
    </row>
    <row r="386" spans="1:22" x14ac:dyDescent="0.3">
      <c r="A386" t="str">
        <f t="shared" si="11"/>
        <v>MAT1505L03</v>
      </c>
      <c r="B386" s="1" t="str">
        <f>'XCSM Dump'!C385</f>
        <v>MAT</v>
      </c>
      <c r="C386" s="1" t="str">
        <f>IF(LEN('XCSM Dump'!D385)=4,'XCSM Dump'!D385,REPT("0",3-LEN('XCSM Dump'!D385))&amp;'XCSM Dump'!D385)</f>
        <v>150</v>
      </c>
      <c r="D386" s="1" t="str">
        <f>'XCSM Dump'!E385</f>
        <v>5L03</v>
      </c>
      <c r="E386" t="str">
        <f>'XCSM Dump'!F385</f>
        <v>College Algebra</v>
      </c>
      <c r="F386" s="75">
        <f>'XCSM Dump'!W385</f>
        <v>4</v>
      </c>
      <c r="G386" s="49" t="str">
        <f>'XCSM Dump'!I385</f>
        <v>01/13/2026</v>
      </c>
      <c r="H386" s="49" t="str">
        <f>'XCSM Dump'!J385</f>
        <v>05/15/2026</v>
      </c>
      <c r="I386" s="49">
        <f>'XCSM Dump'!BX385</f>
        <v>46041.38</v>
      </c>
      <c r="J386" s="49">
        <f>'XCSM Dump'!BY385</f>
        <v>46048.76</v>
      </c>
      <c r="K386" s="49">
        <f>'XCSM Dump'!BZ385</f>
        <v>46139.48</v>
      </c>
      <c r="L386" s="76">
        <f>'XCSM Dump'!AT385</f>
        <v>640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640</v>
      </c>
      <c r="V386" s="11"/>
    </row>
    <row r="387" spans="1:22" x14ac:dyDescent="0.3">
      <c r="A387" t="str">
        <f t="shared" si="11"/>
        <v>MAT1505L04</v>
      </c>
      <c r="B387" s="1" t="str">
        <f>'XCSM Dump'!C386</f>
        <v>MAT</v>
      </c>
      <c r="C387" s="1" t="str">
        <f>IF(LEN('XCSM Dump'!D386)=4,'XCSM Dump'!D386,REPT("0",3-LEN('XCSM Dump'!D386))&amp;'XCSM Dump'!D386)</f>
        <v>150</v>
      </c>
      <c r="D387" s="1" t="str">
        <f>'XCSM Dump'!E386</f>
        <v>5L04</v>
      </c>
      <c r="E387" t="str">
        <f>'XCSM Dump'!F386</f>
        <v>College Algebra</v>
      </c>
      <c r="F387" s="75">
        <f>'XCSM Dump'!W386</f>
        <v>4</v>
      </c>
      <c r="G387" s="49" t="str">
        <f>'XCSM Dump'!I386</f>
        <v>01/13/2026</v>
      </c>
      <c r="H387" s="49" t="str">
        <f>'XCSM Dump'!J386</f>
        <v>05/15/2026</v>
      </c>
      <c r="I387" s="49">
        <f>'XCSM Dump'!BX386</f>
        <v>46041.38</v>
      </c>
      <c r="J387" s="49">
        <f>'XCSM Dump'!BY386</f>
        <v>46048.76</v>
      </c>
      <c r="K387" s="49">
        <f>'XCSM Dump'!BZ386</f>
        <v>46139.48</v>
      </c>
      <c r="L387" s="76">
        <f>'XCSM Dump'!AT386</f>
        <v>640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640</v>
      </c>
      <c r="V387" s="11"/>
    </row>
    <row r="388" spans="1:22" x14ac:dyDescent="0.3">
      <c r="A388" t="str">
        <f t="shared" si="11"/>
        <v>MAT1505L05</v>
      </c>
      <c r="B388" s="1" t="str">
        <f>'XCSM Dump'!C387</f>
        <v>MAT</v>
      </c>
      <c r="C388" s="1" t="str">
        <f>IF(LEN('XCSM Dump'!D387)=4,'XCSM Dump'!D387,REPT("0",3-LEN('XCSM Dump'!D387))&amp;'XCSM Dump'!D387)</f>
        <v>150</v>
      </c>
      <c r="D388" s="1" t="str">
        <f>'XCSM Dump'!E387</f>
        <v>5L05</v>
      </c>
      <c r="E388" t="str">
        <f>'XCSM Dump'!F387</f>
        <v>College Algebra</v>
      </c>
      <c r="F388" s="75">
        <f>'XCSM Dump'!W387</f>
        <v>4</v>
      </c>
      <c r="G388" s="49" t="str">
        <f>'XCSM Dump'!I387</f>
        <v>01/12/2026</v>
      </c>
      <c r="H388" s="49" t="str">
        <f>'XCSM Dump'!J387</f>
        <v>05/15/2026</v>
      </c>
      <c r="I388" s="49">
        <f>'XCSM Dump'!BX387</f>
        <v>46040.44</v>
      </c>
      <c r="J388" s="49">
        <f>'XCSM Dump'!BY387</f>
        <v>46047.88</v>
      </c>
      <c r="K388" s="49">
        <f>'XCSM Dump'!BZ387</f>
        <v>46139.32</v>
      </c>
      <c r="L388" s="76">
        <f>'XCSM Dump'!AT387</f>
        <v>640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640</v>
      </c>
      <c r="V388" s="11"/>
    </row>
    <row r="389" spans="1:22" x14ac:dyDescent="0.3">
      <c r="A389" t="str">
        <f t="shared" si="11"/>
        <v>MAT1555001</v>
      </c>
      <c r="B389" s="1" t="str">
        <f>'XCSM Dump'!C388</f>
        <v>MAT</v>
      </c>
      <c r="C389" s="1" t="str">
        <f>IF(LEN('XCSM Dump'!D388)=4,'XCSM Dump'!D388,REPT("0",3-LEN('XCSM Dump'!D388))&amp;'XCSM Dump'!D388)</f>
        <v>155</v>
      </c>
      <c r="D389" s="1" t="str">
        <f>'XCSM Dump'!E388</f>
        <v>5001</v>
      </c>
      <c r="E389" t="str">
        <f>'XCSM Dump'!F388</f>
        <v>Precalculus</v>
      </c>
      <c r="F389" s="75">
        <f>'XCSM Dump'!W388</f>
        <v>4</v>
      </c>
      <c r="G389" s="49" t="str">
        <f>'XCSM Dump'!I388</f>
        <v>01/13/2026</v>
      </c>
      <c r="H389" s="49" t="str">
        <f>'XCSM Dump'!J388</f>
        <v>05/15/2026</v>
      </c>
      <c r="I389" s="49">
        <f>'XCSM Dump'!BX388</f>
        <v>46041.38</v>
      </c>
      <c r="J389" s="49">
        <f>'XCSM Dump'!BY388</f>
        <v>46048.76</v>
      </c>
      <c r="K389" s="49">
        <f>'XCSM Dump'!BZ388</f>
        <v>46139.48</v>
      </c>
      <c r="L389" s="76">
        <f>'XCSM Dump'!AT388</f>
        <v>640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640</v>
      </c>
      <c r="V389" s="11"/>
    </row>
    <row r="390" spans="1:22" x14ac:dyDescent="0.3">
      <c r="A390" t="str">
        <f t="shared" si="11"/>
        <v>MAT1555002</v>
      </c>
      <c r="B390" s="1" t="str">
        <f>'XCSM Dump'!C389</f>
        <v>MAT</v>
      </c>
      <c r="C390" s="1" t="str">
        <f>IF(LEN('XCSM Dump'!D389)=4,'XCSM Dump'!D389,REPT("0",3-LEN('XCSM Dump'!D389))&amp;'XCSM Dump'!D389)</f>
        <v>155</v>
      </c>
      <c r="D390" s="1" t="str">
        <f>'XCSM Dump'!E389</f>
        <v>5002</v>
      </c>
      <c r="E390" t="str">
        <f>'XCSM Dump'!F389</f>
        <v>Precalculus</v>
      </c>
      <c r="F390" s="75">
        <f>'XCSM Dump'!W389</f>
        <v>4</v>
      </c>
      <c r="G390" s="49" t="str">
        <f>'XCSM Dump'!I389</f>
        <v>01/12/2026</v>
      </c>
      <c r="H390" s="49" t="str">
        <f>'XCSM Dump'!J389</f>
        <v>05/15/2026</v>
      </c>
      <c r="I390" s="49">
        <f>'XCSM Dump'!BX389</f>
        <v>46040.44</v>
      </c>
      <c r="J390" s="49">
        <f>'XCSM Dump'!BY389</f>
        <v>46047.88</v>
      </c>
      <c r="K390" s="49">
        <f>'XCSM Dump'!BZ389</f>
        <v>46139.32</v>
      </c>
      <c r="L390" s="76">
        <f>'XCSM Dump'!AT389</f>
        <v>640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640</v>
      </c>
      <c r="V390" s="11"/>
    </row>
    <row r="391" spans="1:22" x14ac:dyDescent="0.3">
      <c r="A391" t="str">
        <f t="shared" si="11"/>
        <v>MAT1555081</v>
      </c>
      <c r="B391" s="1" t="str">
        <f>'XCSM Dump'!C390</f>
        <v>MAT</v>
      </c>
      <c r="C391" s="1" t="str">
        <f>IF(LEN('XCSM Dump'!D390)=4,'XCSM Dump'!D390,REPT("0",3-LEN('XCSM Dump'!D390))&amp;'XCSM Dump'!D390)</f>
        <v>155</v>
      </c>
      <c r="D391" s="1" t="str">
        <f>'XCSM Dump'!E390</f>
        <v>5081</v>
      </c>
      <c r="E391" t="str">
        <f>'XCSM Dump'!F390</f>
        <v>Precalculus</v>
      </c>
      <c r="F391" s="75">
        <f>'XCSM Dump'!W390</f>
        <v>4</v>
      </c>
      <c r="G391" s="49" t="str">
        <f>'XCSM Dump'!I390</f>
        <v>01/13/2026</v>
      </c>
      <c r="H391" s="49" t="str">
        <f>'XCSM Dump'!J390</f>
        <v>05/15/2026</v>
      </c>
      <c r="I391" s="49">
        <f>'XCSM Dump'!BX390</f>
        <v>46041.38</v>
      </c>
      <c r="J391" s="49">
        <f>'XCSM Dump'!BY390</f>
        <v>46048.76</v>
      </c>
      <c r="K391" s="49">
        <f>'XCSM Dump'!BZ390</f>
        <v>46139.48</v>
      </c>
      <c r="L391" s="76">
        <f>'XCSM Dump'!AT390</f>
        <v>640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640</v>
      </c>
      <c r="V391" s="11"/>
    </row>
    <row r="392" spans="1:22" x14ac:dyDescent="0.3">
      <c r="A392" t="str">
        <f t="shared" ref="A392:A455" si="13">B392&amp;C392&amp;D392</f>
        <v>MAT1555090</v>
      </c>
      <c r="B392" s="1" t="str">
        <f>'XCSM Dump'!C391</f>
        <v>MAT</v>
      </c>
      <c r="C392" s="1" t="str">
        <f>IF(LEN('XCSM Dump'!D391)=4,'XCSM Dump'!D391,REPT("0",3-LEN('XCSM Dump'!D391))&amp;'XCSM Dump'!D391)</f>
        <v>155</v>
      </c>
      <c r="D392" s="1" t="str">
        <f>'XCSM Dump'!E391</f>
        <v>5090</v>
      </c>
      <c r="E392" t="str">
        <f>'XCSM Dump'!F391</f>
        <v>Precalculus</v>
      </c>
      <c r="F392" s="75">
        <f>'XCSM Dump'!W391</f>
        <v>4</v>
      </c>
      <c r="G392" s="49" t="str">
        <f>'XCSM Dump'!I391</f>
        <v>01/12/2026</v>
      </c>
      <c r="H392" s="49" t="str">
        <f>'XCSM Dump'!J391</f>
        <v>06/01/2026</v>
      </c>
      <c r="I392" s="49">
        <f>'XCSM Dump'!BX391</f>
        <v>46041.46</v>
      </c>
      <c r="J392" s="49">
        <f>'XCSM Dump'!BY391</f>
        <v>46049.919999999998</v>
      </c>
      <c r="K392" s="49">
        <f>'XCSM Dump'!BZ391</f>
        <v>46153.599999999999</v>
      </c>
      <c r="L392" s="76">
        <f>'XCSM Dump'!AT391</f>
        <v>640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640</v>
      </c>
      <c r="V392" s="11"/>
    </row>
    <row r="393" spans="1:22" x14ac:dyDescent="0.3">
      <c r="A393" t="str">
        <f t="shared" si="13"/>
        <v>MAT1555091</v>
      </c>
      <c r="B393" s="1" t="str">
        <f>'XCSM Dump'!C392</f>
        <v>MAT</v>
      </c>
      <c r="C393" s="1" t="str">
        <f>IF(LEN('XCSM Dump'!D392)=4,'XCSM Dump'!D392,REPT("0",3-LEN('XCSM Dump'!D392))&amp;'XCSM Dump'!D392)</f>
        <v>155</v>
      </c>
      <c r="D393" s="1" t="str">
        <f>'XCSM Dump'!E392</f>
        <v>5091</v>
      </c>
      <c r="E393" t="str">
        <f>'XCSM Dump'!F392</f>
        <v>Precalculus</v>
      </c>
      <c r="F393" s="75">
        <f>'XCSM Dump'!W392</f>
        <v>4</v>
      </c>
      <c r="G393" s="49" t="str">
        <f>'XCSM Dump'!I392</f>
        <v>01/12/2026</v>
      </c>
      <c r="H393" s="49" t="str">
        <f>'XCSM Dump'!J392</f>
        <v>06/01/2026</v>
      </c>
      <c r="I393" s="49">
        <f>'XCSM Dump'!BX392</f>
        <v>46041.46</v>
      </c>
      <c r="J393" s="49">
        <f>'XCSM Dump'!BY392</f>
        <v>46049.919999999998</v>
      </c>
      <c r="K393" s="49">
        <f>'XCSM Dump'!BZ392</f>
        <v>46153.599999999999</v>
      </c>
      <c r="L393" s="76">
        <f>'XCSM Dump'!AT392</f>
        <v>640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640</v>
      </c>
      <c r="V393" s="11"/>
    </row>
    <row r="394" spans="1:22" x14ac:dyDescent="0.3">
      <c r="A394" t="str">
        <f t="shared" si="13"/>
        <v>MAT2025001</v>
      </c>
      <c r="B394" s="1" t="str">
        <f>'XCSM Dump'!C393</f>
        <v>MAT</v>
      </c>
      <c r="C394" s="1" t="str">
        <f>IF(LEN('XCSM Dump'!D393)=4,'XCSM Dump'!D393,REPT("0",3-LEN('XCSM Dump'!D393))&amp;'XCSM Dump'!D393)</f>
        <v>202</v>
      </c>
      <c r="D394" s="1" t="str">
        <f>'XCSM Dump'!E393</f>
        <v>5001</v>
      </c>
      <c r="E394" t="str">
        <f>'XCSM Dump'!F393</f>
        <v>Math for Elem Teachers II</v>
      </c>
      <c r="F394" s="75">
        <f>'XCSM Dump'!W393</f>
        <v>3</v>
      </c>
      <c r="G394" s="49" t="str">
        <f>'XCSM Dump'!I393</f>
        <v>01/12/2026</v>
      </c>
      <c r="H394" s="49" t="str">
        <f>'XCSM Dump'!J393</f>
        <v>05/15/2026</v>
      </c>
      <c r="I394" s="49">
        <f>'XCSM Dump'!BX393</f>
        <v>46040.44</v>
      </c>
      <c r="J394" s="49">
        <f>'XCSM Dump'!BY393</f>
        <v>46047.88</v>
      </c>
      <c r="K394" s="49">
        <f>'XCSM Dump'!BZ393</f>
        <v>46139.32</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c r="V394" s="11"/>
    </row>
    <row r="395" spans="1:22" x14ac:dyDescent="0.3">
      <c r="A395" t="str">
        <f t="shared" si="13"/>
        <v>MAT2085001</v>
      </c>
      <c r="B395" s="1" t="str">
        <f>'XCSM Dump'!C394</f>
        <v>MAT</v>
      </c>
      <c r="C395" s="1" t="str">
        <f>IF(LEN('XCSM Dump'!D394)=4,'XCSM Dump'!D394,REPT("0",3-LEN('XCSM Dump'!D394))&amp;'XCSM Dump'!D394)</f>
        <v>208</v>
      </c>
      <c r="D395" s="1" t="str">
        <f>'XCSM Dump'!E394</f>
        <v>5001</v>
      </c>
      <c r="E395" t="str">
        <f>'XCSM Dump'!F394</f>
        <v>Introductory Statistics</v>
      </c>
      <c r="F395" s="75">
        <f>'XCSM Dump'!W394</f>
        <v>4</v>
      </c>
      <c r="G395" s="49" t="str">
        <f>'XCSM Dump'!I394</f>
        <v>01/12/2026</v>
      </c>
      <c r="H395" s="49" t="str">
        <f>'XCSM Dump'!J394</f>
        <v>05/15/2026</v>
      </c>
      <c r="I395" s="49">
        <f>'XCSM Dump'!BX394</f>
        <v>46040.44</v>
      </c>
      <c r="J395" s="49">
        <f>'XCSM Dump'!BY394</f>
        <v>46047.88</v>
      </c>
      <c r="K395" s="49">
        <f>'XCSM Dump'!BZ394</f>
        <v>46139.32</v>
      </c>
      <c r="L395" s="76">
        <f>'XCSM Dump'!AT394</f>
        <v>640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640</v>
      </c>
      <c r="V395" s="11"/>
    </row>
    <row r="396" spans="1:22" x14ac:dyDescent="0.3">
      <c r="A396" t="str">
        <f t="shared" si="13"/>
        <v>MAT2085002</v>
      </c>
      <c r="B396" s="1" t="str">
        <f>'XCSM Dump'!C395</f>
        <v>MAT</v>
      </c>
      <c r="C396" s="1" t="str">
        <f>IF(LEN('XCSM Dump'!D395)=4,'XCSM Dump'!D395,REPT("0",3-LEN('XCSM Dump'!D395))&amp;'XCSM Dump'!D395)</f>
        <v>208</v>
      </c>
      <c r="D396" s="1" t="str">
        <f>'XCSM Dump'!E395</f>
        <v>5002</v>
      </c>
      <c r="E396" t="str">
        <f>'XCSM Dump'!F395</f>
        <v>Introductory Statistics</v>
      </c>
      <c r="F396" s="75">
        <f>'XCSM Dump'!W395</f>
        <v>4</v>
      </c>
      <c r="G396" s="49" t="str">
        <f>'XCSM Dump'!I395</f>
        <v>01/12/2026</v>
      </c>
      <c r="H396" s="49" t="str">
        <f>'XCSM Dump'!J395</f>
        <v>05/15/2026</v>
      </c>
      <c r="I396" s="49">
        <f>'XCSM Dump'!BX395</f>
        <v>46040.44</v>
      </c>
      <c r="J396" s="49">
        <f>'XCSM Dump'!BY395</f>
        <v>46047.88</v>
      </c>
      <c r="K396" s="49">
        <f>'XCSM Dump'!BZ395</f>
        <v>46139.32</v>
      </c>
      <c r="L396" s="76">
        <f>'XCSM Dump'!AT395</f>
        <v>640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640</v>
      </c>
      <c r="V396" s="11"/>
    </row>
    <row r="397" spans="1:22" x14ac:dyDescent="0.3">
      <c r="A397" t="str">
        <f t="shared" si="13"/>
        <v>MAT2085003</v>
      </c>
      <c r="B397" s="1" t="str">
        <f>'XCSM Dump'!C396</f>
        <v>MAT</v>
      </c>
      <c r="C397" s="1" t="str">
        <f>IF(LEN('XCSM Dump'!D396)=4,'XCSM Dump'!D396,REPT("0",3-LEN('XCSM Dump'!D396))&amp;'XCSM Dump'!D396)</f>
        <v>208</v>
      </c>
      <c r="D397" s="1" t="str">
        <f>'XCSM Dump'!E396</f>
        <v>5003</v>
      </c>
      <c r="E397" t="str">
        <f>'XCSM Dump'!F396</f>
        <v>Introductory Statistics</v>
      </c>
      <c r="F397" s="75">
        <f>'XCSM Dump'!W396</f>
        <v>4</v>
      </c>
      <c r="G397" s="49" t="str">
        <f>'XCSM Dump'!I396</f>
        <v>01/13/2026</v>
      </c>
      <c r="H397" s="49" t="str">
        <f>'XCSM Dump'!J396</f>
        <v>05/15/2026</v>
      </c>
      <c r="I397" s="49">
        <f>'XCSM Dump'!BX396</f>
        <v>46041.38</v>
      </c>
      <c r="J397" s="49">
        <f>'XCSM Dump'!BY396</f>
        <v>46048.76</v>
      </c>
      <c r="K397" s="49">
        <f>'XCSM Dump'!BZ396</f>
        <v>46139.48</v>
      </c>
      <c r="L397" s="76">
        <f>'XCSM Dump'!AT396</f>
        <v>640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640</v>
      </c>
      <c r="V397" s="11"/>
    </row>
    <row r="398" spans="1:22" x14ac:dyDescent="0.3">
      <c r="A398" t="str">
        <f t="shared" si="13"/>
        <v>MAT2085004</v>
      </c>
      <c r="B398" s="1" t="str">
        <f>'XCSM Dump'!C397</f>
        <v>MAT</v>
      </c>
      <c r="C398" s="1" t="str">
        <f>IF(LEN('XCSM Dump'!D397)=4,'XCSM Dump'!D397,REPT("0",3-LEN('XCSM Dump'!D397))&amp;'XCSM Dump'!D397)</f>
        <v>208</v>
      </c>
      <c r="D398" s="1" t="str">
        <f>'XCSM Dump'!E397</f>
        <v>5004</v>
      </c>
      <c r="E398" t="str">
        <f>'XCSM Dump'!F397</f>
        <v>Introductory Statistics</v>
      </c>
      <c r="F398" s="75">
        <f>'XCSM Dump'!W397</f>
        <v>4</v>
      </c>
      <c r="G398" s="49" t="str">
        <f>'XCSM Dump'!I397</f>
        <v>01/12/2026</v>
      </c>
      <c r="H398" s="49" t="str">
        <f>'XCSM Dump'!J397</f>
        <v>05/15/2026</v>
      </c>
      <c r="I398" s="49">
        <f>'XCSM Dump'!BX397</f>
        <v>46040.44</v>
      </c>
      <c r="J398" s="49">
        <f>'XCSM Dump'!BY397</f>
        <v>46047.88</v>
      </c>
      <c r="K398" s="49">
        <f>'XCSM Dump'!BZ397</f>
        <v>46139.32</v>
      </c>
      <c r="L398" s="76">
        <f>'XCSM Dump'!AT397</f>
        <v>640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640</v>
      </c>
      <c r="V398" s="11"/>
    </row>
    <row r="399" spans="1:22" x14ac:dyDescent="0.3">
      <c r="A399" t="str">
        <f t="shared" si="13"/>
        <v>MAT2085005</v>
      </c>
      <c r="B399" s="1" t="str">
        <f>'XCSM Dump'!C398</f>
        <v>MAT</v>
      </c>
      <c r="C399" s="1" t="str">
        <f>IF(LEN('XCSM Dump'!D398)=4,'XCSM Dump'!D398,REPT("0",3-LEN('XCSM Dump'!D398))&amp;'XCSM Dump'!D398)</f>
        <v>208</v>
      </c>
      <c r="D399" s="1" t="str">
        <f>'XCSM Dump'!E398</f>
        <v>5005</v>
      </c>
      <c r="E399" t="str">
        <f>'XCSM Dump'!F398</f>
        <v>Introductory Statistics</v>
      </c>
      <c r="F399" s="75">
        <f>'XCSM Dump'!W398</f>
        <v>4</v>
      </c>
      <c r="G399" s="49" t="str">
        <f>'XCSM Dump'!I398</f>
        <v>01/12/2026</v>
      </c>
      <c r="H399" s="49" t="str">
        <f>'XCSM Dump'!J398</f>
        <v>05/15/2026</v>
      </c>
      <c r="I399" s="49">
        <f>'XCSM Dump'!BX398</f>
        <v>46040.44</v>
      </c>
      <c r="J399" s="49">
        <f>'XCSM Dump'!BY398</f>
        <v>46047.88</v>
      </c>
      <c r="K399" s="49">
        <f>'XCSM Dump'!BZ398</f>
        <v>46139.32</v>
      </c>
      <c r="L399" s="76">
        <f>'XCSM Dump'!AT398</f>
        <v>640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640</v>
      </c>
      <c r="V399" s="11"/>
    </row>
    <row r="400" spans="1:22" x14ac:dyDescent="0.3">
      <c r="A400" t="str">
        <f t="shared" si="13"/>
        <v>MAT2085085</v>
      </c>
      <c r="B400" s="1" t="str">
        <f>'XCSM Dump'!C399</f>
        <v>MAT</v>
      </c>
      <c r="C400" s="1" t="str">
        <f>IF(LEN('XCSM Dump'!D399)=4,'XCSM Dump'!D399,REPT("0",3-LEN('XCSM Dump'!D399))&amp;'XCSM Dump'!D399)</f>
        <v>208</v>
      </c>
      <c r="D400" s="1" t="str">
        <f>'XCSM Dump'!E399</f>
        <v>5085</v>
      </c>
      <c r="E400" t="str">
        <f>'XCSM Dump'!F399</f>
        <v>Introductory Statistics</v>
      </c>
      <c r="F400" s="75">
        <f>'XCSM Dump'!W399</f>
        <v>4</v>
      </c>
      <c r="G400" s="49" t="str">
        <f>'XCSM Dump'!I399</f>
        <v>01/12/2026</v>
      </c>
      <c r="H400" s="49" t="str">
        <f>'XCSM Dump'!J399</f>
        <v>05/15/2026</v>
      </c>
      <c r="I400" s="49">
        <f>'XCSM Dump'!BX399</f>
        <v>46040.44</v>
      </c>
      <c r="J400" s="49">
        <f>'XCSM Dump'!BY399</f>
        <v>46047.88</v>
      </c>
      <c r="K400" s="49">
        <f>'XCSM Dump'!BZ399</f>
        <v>46139.32</v>
      </c>
      <c r="L400" s="76">
        <f>'XCSM Dump'!AT399</f>
        <v>640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640</v>
      </c>
      <c r="V400" s="11"/>
    </row>
    <row r="401" spans="1:22" x14ac:dyDescent="0.3">
      <c r="A401" t="str">
        <f t="shared" si="13"/>
        <v>MAT2085090</v>
      </c>
      <c r="B401" s="1" t="str">
        <f>'XCSM Dump'!C400</f>
        <v>MAT</v>
      </c>
      <c r="C401" s="1" t="str">
        <f>IF(LEN('XCSM Dump'!D400)=4,'XCSM Dump'!D400,REPT("0",3-LEN('XCSM Dump'!D400))&amp;'XCSM Dump'!D400)</f>
        <v>208</v>
      </c>
      <c r="D401" s="1" t="str">
        <f>'XCSM Dump'!E400</f>
        <v>5090</v>
      </c>
      <c r="E401" t="str">
        <f>'XCSM Dump'!F400</f>
        <v>Introductory Statistics</v>
      </c>
      <c r="F401" s="75">
        <f>'XCSM Dump'!W400</f>
        <v>4</v>
      </c>
      <c r="G401" s="49" t="str">
        <f>'XCSM Dump'!I400</f>
        <v>01/12/2026</v>
      </c>
      <c r="H401" s="49" t="str">
        <f>'XCSM Dump'!J400</f>
        <v>05/15/2026</v>
      </c>
      <c r="I401" s="49">
        <f>'XCSM Dump'!BX400</f>
        <v>46040.44</v>
      </c>
      <c r="J401" s="49">
        <f>'XCSM Dump'!BY400</f>
        <v>46047.88</v>
      </c>
      <c r="K401" s="49">
        <f>'XCSM Dump'!BZ400</f>
        <v>46139.32</v>
      </c>
      <c r="L401" s="76">
        <f>'XCSM Dump'!AT400</f>
        <v>640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640</v>
      </c>
      <c r="V401" s="11"/>
    </row>
    <row r="402" spans="1:22" x14ac:dyDescent="0.3">
      <c r="A402" t="str">
        <f t="shared" si="13"/>
        <v>MAT2085091</v>
      </c>
      <c r="B402" s="1" t="str">
        <f>'XCSM Dump'!C401</f>
        <v>MAT</v>
      </c>
      <c r="C402" s="1" t="str">
        <f>IF(LEN('XCSM Dump'!D401)=4,'XCSM Dump'!D401,REPT("0",3-LEN('XCSM Dump'!D401))&amp;'XCSM Dump'!D401)</f>
        <v>208</v>
      </c>
      <c r="D402" s="1" t="str">
        <f>'XCSM Dump'!E401</f>
        <v>5091</v>
      </c>
      <c r="E402" t="str">
        <f>'XCSM Dump'!F401</f>
        <v>Introductory Statistics</v>
      </c>
      <c r="F402" s="75">
        <f>'XCSM Dump'!W401</f>
        <v>4</v>
      </c>
      <c r="G402" s="49" t="str">
        <f>'XCSM Dump'!I401</f>
        <v>01/05/2026</v>
      </c>
      <c r="H402" s="49" t="str">
        <f>'XCSM Dump'!J401</f>
        <v>05/22/2026</v>
      </c>
      <c r="I402" s="49">
        <f>'XCSM Dump'!BX401</f>
        <v>46034.28</v>
      </c>
      <c r="J402" s="49">
        <f>'XCSM Dump'!BY401</f>
        <v>46042.559999999998</v>
      </c>
      <c r="K402" s="49">
        <f>'XCSM Dump'!BZ401</f>
        <v>46142.080000000002</v>
      </c>
      <c r="L402" s="76">
        <f>'XCSM Dump'!AT401</f>
        <v>640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640</v>
      </c>
      <c r="V402" s="11"/>
    </row>
    <row r="403" spans="1:22" x14ac:dyDescent="0.3">
      <c r="A403" t="str">
        <f t="shared" si="13"/>
        <v>MAT2085092</v>
      </c>
      <c r="B403" s="1" t="str">
        <f>'XCSM Dump'!C402</f>
        <v>MAT</v>
      </c>
      <c r="C403" s="1" t="str">
        <f>IF(LEN('XCSM Dump'!D402)=4,'XCSM Dump'!D402,REPT("0",3-LEN('XCSM Dump'!D402))&amp;'XCSM Dump'!D402)</f>
        <v>208</v>
      </c>
      <c r="D403" s="1" t="str">
        <f>'XCSM Dump'!E402</f>
        <v>5092</v>
      </c>
      <c r="E403" t="str">
        <f>'XCSM Dump'!F402</f>
        <v>Introductory Statistics</v>
      </c>
      <c r="F403" s="75">
        <f>'XCSM Dump'!W402</f>
        <v>4</v>
      </c>
      <c r="G403" s="49" t="str">
        <f>'XCSM Dump'!I402</f>
        <v>01/05/2026</v>
      </c>
      <c r="H403" s="49" t="str">
        <f>'XCSM Dump'!J402</f>
        <v>05/22/2026</v>
      </c>
      <c r="I403" s="49">
        <f>'XCSM Dump'!BX402</f>
        <v>46034.28</v>
      </c>
      <c r="J403" s="49">
        <f>'XCSM Dump'!BY402</f>
        <v>46042.559999999998</v>
      </c>
      <c r="K403" s="49">
        <f>'XCSM Dump'!BZ402</f>
        <v>46142.080000000002</v>
      </c>
      <c r="L403" s="76">
        <f>'XCSM Dump'!AT402</f>
        <v>640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640</v>
      </c>
      <c r="V403" s="11"/>
    </row>
    <row r="404" spans="1:22" x14ac:dyDescent="0.3">
      <c r="A404" t="str">
        <f t="shared" si="13"/>
        <v>MAT2085B01</v>
      </c>
      <c r="B404" s="1" t="str">
        <f>'XCSM Dump'!C403</f>
        <v>MAT</v>
      </c>
      <c r="C404" s="1" t="str">
        <f>IF(LEN('XCSM Dump'!D403)=4,'XCSM Dump'!D403,REPT("0",3-LEN('XCSM Dump'!D403))&amp;'XCSM Dump'!D403)</f>
        <v>208</v>
      </c>
      <c r="D404" s="1" t="str">
        <f>'XCSM Dump'!E403</f>
        <v>5B01</v>
      </c>
      <c r="E404" t="str">
        <f>'XCSM Dump'!F403</f>
        <v>Introductory Statistics</v>
      </c>
      <c r="F404" s="75">
        <f>'XCSM Dump'!W403</f>
        <v>4</v>
      </c>
      <c r="G404" s="49" t="str">
        <f>'XCSM Dump'!I403</f>
        <v>03/16/2026</v>
      </c>
      <c r="H404" s="49" t="str">
        <f>'XCSM Dump'!J403</f>
        <v>05/15/2026</v>
      </c>
      <c r="I404" s="49">
        <f>'XCSM Dump'!BX403</f>
        <v>46099.66</v>
      </c>
      <c r="J404" s="49">
        <f>'XCSM Dump'!BY403</f>
        <v>46103.32</v>
      </c>
      <c r="K404" s="49">
        <f>'XCSM Dump'!BZ403</f>
        <v>46147.4</v>
      </c>
      <c r="L404" s="76">
        <f>'XCSM Dump'!AT403</f>
        <v>640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640</v>
      </c>
      <c r="V404" s="11"/>
    </row>
    <row r="405" spans="1:22" x14ac:dyDescent="0.3">
      <c r="A405" t="str">
        <f t="shared" si="13"/>
        <v>MAT2085L01</v>
      </c>
      <c r="B405" s="1" t="str">
        <f>'XCSM Dump'!C404</f>
        <v>MAT</v>
      </c>
      <c r="C405" s="1" t="str">
        <f>IF(LEN('XCSM Dump'!D404)=4,'XCSM Dump'!D404,REPT("0",3-LEN('XCSM Dump'!D404))&amp;'XCSM Dump'!D404)</f>
        <v>208</v>
      </c>
      <c r="D405" s="1" t="str">
        <f>'XCSM Dump'!E404</f>
        <v>5L01</v>
      </c>
      <c r="E405" t="str">
        <f>'XCSM Dump'!F404</f>
        <v>Introductory Statistics</v>
      </c>
      <c r="F405" s="75">
        <f>'XCSM Dump'!W404</f>
        <v>4</v>
      </c>
      <c r="G405" s="49" t="str">
        <f>'XCSM Dump'!I404</f>
        <v>01/12/2026</v>
      </c>
      <c r="H405" s="49" t="str">
        <f>'XCSM Dump'!J404</f>
        <v>05/15/2026</v>
      </c>
      <c r="I405" s="49">
        <f>'XCSM Dump'!BX404</f>
        <v>46040.44</v>
      </c>
      <c r="J405" s="49">
        <f>'XCSM Dump'!BY404</f>
        <v>46047.88</v>
      </c>
      <c r="K405" s="49">
        <f>'XCSM Dump'!BZ404</f>
        <v>46139.32</v>
      </c>
      <c r="L405" s="76">
        <f>'XCSM Dump'!AT404</f>
        <v>640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640</v>
      </c>
      <c r="V405" s="11"/>
    </row>
    <row r="406" spans="1:22" x14ac:dyDescent="0.3">
      <c r="A406" t="str">
        <f t="shared" si="13"/>
        <v>MAT2115001</v>
      </c>
      <c r="B406" s="1" t="str">
        <f>'XCSM Dump'!C405</f>
        <v>MAT</v>
      </c>
      <c r="C406" s="1" t="str">
        <f>IF(LEN('XCSM Dump'!D405)=4,'XCSM Dump'!D405,REPT("0",3-LEN('XCSM Dump'!D405))&amp;'XCSM Dump'!D405)</f>
        <v>211</v>
      </c>
      <c r="D406" s="1" t="str">
        <f>'XCSM Dump'!E405</f>
        <v>5001</v>
      </c>
      <c r="E406" t="str">
        <f>'XCSM Dump'!F405</f>
        <v>Calculus for Bus &amp; Soc.Sci</v>
      </c>
      <c r="F406" s="75">
        <f>'XCSM Dump'!W405</f>
        <v>4</v>
      </c>
      <c r="G406" s="49" t="str">
        <f>'XCSM Dump'!I405</f>
        <v>01/12/2026</v>
      </c>
      <c r="H406" s="49" t="str">
        <f>'XCSM Dump'!J405</f>
        <v>05/15/2026</v>
      </c>
      <c r="I406" s="49">
        <f>'XCSM Dump'!BX405</f>
        <v>46040.44</v>
      </c>
      <c r="J406" s="49">
        <f>'XCSM Dump'!BY405</f>
        <v>46047.88</v>
      </c>
      <c r="K406" s="49">
        <f>'XCSM Dump'!BZ405</f>
        <v>46139.32</v>
      </c>
      <c r="L406" s="76">
        <f>'XCSM Dump'!AT405</f>
        <v>640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640</v>
      </c>
      <c r="V406" s="11"/>
    </row>
    <row r="407" spans="1:22" x14ac:dyDescent="0.3">
      <c r="A407" t="str">
        <f t="shared" si="13"/>
        <v>MAT2115002</v>
      </c>
      <c r="B407" s="1" t="str">
        <f>'XCSM Dump'!C406</f>
        <v>MAT</v>
      </c>
      <c r="C407" s="1" t="str">
        <f>IF(LEN('XCSM Dump'!D406)=4,'XCSM Dump'!D406,REPT("0",3-LEN('XCSM Dump'!D406))&amp;'XCSM Dump'!D406)</f>
        <v>211</v>
      </c>
      <c r="D407" s="1" t="str">
        <f>'XCSM Dump'!E406</f>
        <v>5002</v>
      </c>
      <c r="E407" t="str">
        <f>'XCSM Dump'!F406</f>
        <v>Calculus for Bus &amp; Soc.Sci</v>
      </c>
      <c r="F407" s="75">
        <f>'XCSM Dump'!W406</f>
        <v>4</v>
      </c>
      <c r="G407" s="49" t="str">
        <f>'XCSM Dump'!I406</f>
        <v>01/12/2026</v>
      </c>
      <c r="H407" s="49" t="str">
        <f>'XCSM Dump'!J406</f>
        <v>05/15/2026</v>
      </c>
      <c r="I407" s="49">
        <f>'XCSM Dump'!BX406</f>
        <v>46040.44</v>
      </c>
      <c r="J407" s="49">
        <f>'XCSM Dump'!BY406</f>
        <v>46047.88</v>
      </c>
      <c r="K407" s="49">
        <f>'XCSM Dump'!BZ406</f>
        <v>46139.32</v>
      </c>
      <c r="L407" s="76">
        <f>'XCSM Dump'!AT406</f>
        <v>640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640</v>
      </c>
      <c r="V407" s="11"/>
    </row>
    <row r="408" spans="1:22" x14ac:dyDescent="0.3">
      <c r="A408" t="str">
        <f t="shared" si="13"/>
        <v>MAT2115003</v>
      </c>
      <c r="B408" s="1" t="str">
        <f>'XCSM Dump'!C407</f>
        <v>MAT</v>
      </c>
      <c r="C408" s="1" t="str">
        <f>IF(LEN('XCSM Dump'!D407)=4,'XCSM Dump'!D407,REPT("0",3-LEN('XCSM Dump'!D407))&amp;'XCSM Dump'!D407)</f>
        <v>211</v>
      </c>
      <c r="D408" s="1" t="str">
        <f>'XCSM Dump'!E407</f>
        <v>5003</v>
      </c>
      <c r="E408" t="str">
        <f>'XCSM Dump'!F407</f>
        <v>Calculus for Bus &amp; Soc.Sci</v>
      </c>
      <c r="F408" s="75">
        <f>'XCSM Dump'!W407</f>
        <v>4</v>
      </c>
      <c r="G408" s="49" t="str">
        <f>'XCSM Dump'!I407</f>
        <v>01/13/2026</v>
      </c>
      <c r="H408" s="49" t="str">
        <f>'XCSM Dump'!J407</f>
        <v>05/15/2026</v>
      </c>
      <c r="I408" s="49">
        <f>'XCSM Dump'!BX407</f>
        <v>46041.38</v>
      </c>
      <c r="J408" s="49">
        <f>'XCSM Dump'!BY407</f>
        <v>46048.76</v>
      </c>
      <c r="K408" s="49">
        <f>'XCSM Dump'!BZ407</f>
        <v>46139.48</v>
      </c>
      <c r="L408" s="76">
        <f>'XCSM Dump'!AT407</f>
        <v>640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640</v>
      </c>
      <c r="V408" s="11"/>
    </row>
    <row r="409" spans="1:22" x14ac:dyDescent="0.3">
      <c r="A409" t="str">
        <f t="shared" si="13"/>
        <v>MAT2205001</v>
      </c>
      <c r="B409" s="1" t="str">
        <f>'XCSM Dump'!C408</f>
        <v>MAT</v>
      </c>
      <c r="C409" s="1" t="str">
        <f>IF(LEN('XCSM Dump'!D408)=4,'XCSM Dump'!D408,REPT("0",3-LEN('XCSM Dump'!D408))&amp;'XCSM Dump'!D408)</f>
        <v>220</v>
      </c>
      <c r="D409" s="1" t="str">
        <f>'XCSM Dump'!E408</f>
        <v>5001</v>
      </c>
      <c r="E409" t="str">
        <f>'XCSM Dump'!F408</f>
        <v>Business Statistics</v>
      </c>
      <c r="F409" s="75">
        <f>'XCSM Dump'!W408</f>
        <v>4</v>
      </c>
      <c r="G409" s="49" t="str">
        <f>'XCSM Dump'!I408</f>
        <v>01/12/2026</v>
      </c>
      <c r="H409" s="49" t="str">
        <f>'XCSM Dump'!J408</f>
        <v>05/15/2026</v>
      </c>
      <c r="I409" s="49">
        <f>'XCSM Dump'!BX408</f>
        <v>46040.44</v>
      </c>
      <c r="J409" s="49">
        <f>'XCSM Dump'!BY408</f>
        <v>46047.88</v>
      </c>
      <c r="K409" s="49">
        <f>'XCSM Dump'!BZ408</f>
        <v>46139.32</v>
      </c>
      <c r="L409" s="76">
        <f>'XCSM Dump'!AT408</f>
        <v>640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640</v>
      </c>
      <c r="V409" s="11"/>
    </row>
    <row r="410" spans="1:22" x14ac:dyDescent="0.3">
      <c r="A410" t="str">
        <f t="shared" si="13"/>
        <v>MAT2295001</v>
      </c>
      <c r="B410" s="1" t="str">
        <f>'XCSM Dump'!C409</f>
        <v>MAT</v>
      </c>
      <c r="C410" s="1" t="str">
        <f>IF(LEN('XCSM Dump'!D409)=4,'XCSM Dump'!D409,REPT("0",3-LEN('XCSM Dump'!D409))&amp;'XCSM Dump'!D409)</f>
        <v>229</v>
      </c>
      <c r="D410" s="1" t="str">
        <f>'XCSM Dump'!E409</f>
        <v>5001</v>
      </c>
      <c r="E410" t="str">
        <f>'XCSM Dump'!F409</f>
        <v>Calculus &amp; Analytic Geometry I</v>
      </c>
      <c r="F410" s="75">
        <f>'XCSM Dump'!W409</f>
        <v>5</v>
      </c>
      <c r="G410" s="49" t="str">
        <f>'XCSM Dump'!I409</f>
        <v>01/12/2026</v>
      </c>
      <c r="H410" s="49" t="str">
        <f>'XCSM Dump'!J409</f>
        <v>05/15/2026</v>
      </c>
      <c r="I410" s="49">
        <f>'XCSM Dump'!BX409</f>
        <v>46040.44</v>
      </c>
      <c r="J410" s="49">
        <f>'XCSM Dump'!BY409</f>
        <v>46047.88</v>
      </c>
      <c r="K410" s="49">
        <f>'XCSM Dump'!BZ409</f>
        <v>46139.32</v>
      </c>
      <c r="L410" s="76">
        <f>'XCSM Dump'!AT409</f>
        <v>800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800</v>
      </c>
      <c r="V410" s="11"/>
    </row>
    <row r="411" spans="1:22" x14ac:dyDescent="0.3">
      <c r="A411" t="str">
        <f t="shared" si="13"/>
        <v>MAT2305001</v>
      </c>
      <c r="B411" s="1" t="str">
        <f>'XCSM Dump'!C410</f>
        <v>MAT</v>
      </c>
      <c r="C411" s="1" t="str">
        <f>IF(LEN('XCSM Dump'!D410)=4,'XCSM Dump'!D410,REPT("0",3-LEN('XCSM Dump'!D410))&amp;'XCSM Dump'!D410)</f>
        <v>230</v>
      </c>
      <c r="D411" s="1" t="str">
        <f>'XCSM Dump'!E410</f>
        <v>5001</v>
      </c>
      <c r="E411" t="str">
        <f>'XCSM Dump'!F410</f>
        <v>Calculus &amp; Analytic Geomet II</v>
      </c>
      <c r="F411" s="75">
        <f>'XCSM Dump'!W410</f>
        <v>5</v>
      </c>
      <c r="G411" s="49" t="str">
        <f>'XCSM Dump'!I410</f>
        <v>01/12/2026</v>
      </c>
      <c r="H411" s="49" t="str">
        <f>'XCSM Dump'!J410</f>
        <v>05/15/2026</v>
      </c>
      <c r="I411" s="49">
        <f>'XCSM Dump'!BX410</f>
        <v>46040.44</v>
      </c>
      <c r="J411" s="49">
        <f>'XCSM Dump'!BY410</f>
        <v>46047.88</v>
      </c>
      <c r="K411" s="49">
        <f>'XCSM Dump'!BZ410</f>
        <v>46139.32</v>
      </c>
      <c r="L411" s="76">
        <f>'XCSM Dump'!AT410</f>
        <v>800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800</v>
      </c>
      <c r="V411" s="11"/>
    </row>
    <row r="412" spans="1:22" x14ac:dyDescent="0.3">
      <c r="A412" t="str">
        <f t="shared" si="13"/>
        <v>MAT2305002</v>
      </c>
      <c r="B412" s="1" t="str">
        <f>'XCSM Dump'!C411</f>
        <v>MAT</v>
      </c>
      <c r="C412" s="1" t="str">
        <f>IF(LEN('XCSM Dump'!D411)=4,'XCSM Dump'!D411,REPT("0",3-LEN('XCSM Dump'!D411))&amp;'XCSM Dump'!D411)</f>
        <v>230</v>
      </c>
      <c r="D412" s="1" t="str">
        <f>'XCSM Dump'!E411</f>
        <v>5002</v>
      </c>
      <c r="E412" t="str">
        <f>'XCSM Dump'!F411</f>
        <v>Calculus &amp; Analytic Geomet II</v>
      </c>
      <c r="F412" s="75">
        <f>'XCSM Dump'!W411</f>
        <v>5</v>
      </c>
      <c r="G412" s="49" t="str">
        <f>'XCSM Dump'!I411</f>
        <v>01/12/2026</v>
      </c>
      <c r="H412" s="49" t="str">
        <f>'XCSM Dump'!J411</f>
        <v>05/15/2026</v>
      </c>
      <c r="I412" s="49">
        <f>'XCSM Dump'!BX411</f>
        <v>46040.44</v>
      </c>
      <c r="J412" s="49">
        <f>'XCSM Dump'!BY411</f>
        <v>46047.88</v>
      </c>
      <c r="K412" s="49">
        <f>'XCSM Dump'!BZ411</f>
        <v>46139.32</v>
      </c>
      <c r="L412" s="76">
        <f>'XCSM Dump'!AT411</f>
        <v>800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800</v>
      </c>
      <c r="V412" s="11"/>
    </row>
    <row r="413" spans="1:22" x14ac:dyDescent="0.3">
      <c r="A413" t="str">
        <f t="shared" si="13"/>
        <v>MAT2315001</v>
      </c>
      <c r="B413" s="1" t="str">
        <f>'XCSM Dump'!C412</f>
        <v>MAT</v>
      </c>
      <c r="C413" s="1" t="str">
        <f>IF(LEN('XCSM Dump'!D412)=4,'XCSM Dump'!D412,REPT("0",3-LEN('XCSM Dump'!D412))&amp;'XCSM Dump'!D412)</f>
        <v>231</v>
      </c>
      <c r="D413" s="1" t="str">
        <f>'XCSM Dump'!E412</f>
        <v>5001</v>
      </c>
      <c r="E413" t="str">
        <f>'XCSM Dump'!F412</f>
        <v>Calculus/Analytical Geom III</v>
      </c>
      <c r="F413" s="75">
        <f>'XCSM Dump'!W412</f>
        <v>5</v>
      </c>
      <c r="G413" s="49" t="str">
        <f>'XCSM Dump'!I412</f>
        <v>01/12/2026</v>
      </c>
      <c r="H413" s="49" t="str">
        <f>'XCSM Dump'!J412</f>
        <v>05/15/2026</v>
      </c>
      <c r="I413" s="49">
        <f>'XCSM Dump'!BX412</f>
        <v>46040.44</v>
      </c>
      <c r="J413" s="49">
        <f>'XCSM Dump'!BY412</f>
        <v>46047.88</v>
      </c>
      <c r="K413" s="49">
        <f>'XCSM Dump'!BZ412</f>
        <v>46139.32</v>
      </c>
      <c r="L413" s="76">
        <f>'XCSM Dump'!AT412</f>
        <v>800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800</v>
      </c>
      <c r="V413" s="11"/>
    </row>
    <row r="414" spans="1:22" x14ac:dyDescent="0.3">
      <c r="A414" t="str">
        <f t="shared" si="13"/>
        <v>MAT2315081</v>
      </c>
      <c r="B414" s="1" t="str">
        <f>'XCSM Dump'!C413</f>
        <v>MAT</v>
      </c>
      <c r="C414" s="1" t="str">
        <f>IF(LEN('XCSM Dump'!D413)=4,'XCSM Dump'!D413,REPT("0",3-LEN('XCSM Dump'!D413))&amp;'XCSM Dump'!D413)</f>
        <v>231</v>
      </c>
      <c r="D414" s="1" t="str">
        <f>'XCSM Dump'!E413</f>
        <v>5081</v>
      </c>
      <c r="E414" t="str">
        <f>'XCSM Dump'!F413</f>
        <v>Calculus/Analytical Geom III</v>
      </c>
      <c r="F414" s="75">
        <f>'XCSM Dump'!W413</f>
        <v>5</v>
      </c>
      <c r="G414" s="49" t="str">
        <f>'XCSM Dump'!I413</f>
        <v>01/12/2026</v>
      </c>
      <c r="H414" s="49" t="str">
        <f>'XCSM Dump'!J413</f>
        <v>05/15/2026</v>
      </c>
      <c r="I414" s="49">
        <f>'XCSM Dump'!BX413</f>
        <v>46040.44</v>
      </c>
      <c r="J414" s="49">
        <f>'XCSM Dump'!BY413</f>
        <v>46047.88</v>
      </c>
      <c r="K414" s="49">
        <f>'XCSM Dump'!BZ413</f>
        <v>46139.32</v>
      </c>
      <c r="L414" s="76">
        <f>'XCSM Dump'!AT413</f>
        <v>800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800</v>
      </c>
      <c r="V414" s="11"/>
    </row>
    <row r="415" spans="1:22" x14ac:dyDescent="0.3">
      <c r="A415" t="str">
        <f t="shared" si="13"/>
        <v>MAT2605001</v>
      </c>
      <c r="B415" s="1" t="str">
        <f>'XCSM Dump'!C414</f>
        <v>MAT</v>
      </c>
      <c r="C415" s="1" t="str">
        <f>IF(LEN('XCSM Dump'!D414)=4,'XCSM Dump'!D414,REPT("0",3-LEN('XCSM Dump'!D414))&amp;'XCSM Dump'!D414)</f>
        <v>260</v>
      </c>
      <c r="D415" s="1" t="str">
        <f>'XCSM Dump'!E414</f>
        <v>5001</v>
      </c>
      <c r="E415" t="str">
        <f>'XCSM Dump'!F414</f>
        <v>Differential Equations</v>
      </c>
      <c r="F415" s="75">
        <f>'XCSM Dump'!W414</f>
        <v>3</v>
      </c>
      <c r="G415" s="49" t="str">
        <f>'XCSM Dump'!I414</f>
        <v>01/12/2026</v>
      </c>
      <c r="H415" s="49" t="str">
        <f>'XCSM Dump'!J414</f>
        <v>05/15/2026</v>
      </c>
      <c r="I415" s="49">
        <f>'XCSM Dump'!BX414</f>
        <v>46040.44</v>
      </c>
      <c r="J415" s="49">
        <f>'XCSM Dump'!BY414</f>
        <v>46047.88</v>
      </c>
      <c r="K415" s="49">
        <f>'XCSM Dump'!BZ414</f>
        <v>46139.32</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c r="V415" s="11"/>
    </row>
    <row r="416" spans="1:22" x14ac:dyDescent="0.3">
      <c r="A416" t="str">
        <f t="shared" si="13"/>
        <v>MM1495001</v>
      </c>
      <c r="B416" s="1" t="str">
        <f>'XCSM Dump'!C415</f>
        <v>MM</v>
      </c>
      <c r="C416" s="1" t="str">
        <f>IF(LEN('XCSM Dump'!D415)=4,'XCSM Dump'!D415,REPT("0",3-LEN('XCSM Dump'!D415))&amp;'XCSM Dump'!D415)</f>
        <v>149</v>
      </c>
      <c r="D416" s="1" t="str">
        <f>'XCSM Dump'!E415</f>
        <v>5001</v>
      </c>
      <c r="E416" t="str">
        <f>'XCSM Dump'!F415</f>
        <v>Introduction to Marketing</v>
      </c>
      <c r="F416" s="75">
        <f>'XCSM Dump'!W415</f>
        <v>3</v>
      </c>
      <c r="G416" s="49" t="str">
        <f>'XCSM Dump'!I415</f>
        <v>01/12/2026</v>
      </c>
      <c r="H416" s="49" t="str">
        <f>'XCSM Dump'!J415</f>
        <v>05/15/2026</v>
      </c>
      <c r="I416" s="49">
        <f>'XCSM Dump'!BX415</f>
        <v>46040.44</v>
      </c>
      <c r="J416" s="49">
        <f>'XCSM Dump'!BY415</f>
        <v>46047.88</v>
      </c>
      <c r="K416" s="49">
        <f>'XCSM Dump'!BZ415</f>
        <v>46139.32</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c r="V416" s="11"/>
    </row>
    <row r="417" spans="1:22" x14ac:dyDescent="0.3">
      <c r="A417" t="str">
        <f t="shared" si="13"/>
        <v>MM1495B01</v>
      </c>
      <c r="B417" s="1" t="str">
        <f>'XCSM Dump'!C416</f>
        <v>MM</v>
      </c>
      <c r="C417" s="1" t="str">
        <f>IF(LEN('XCSM Dump'!D416)=4,'XCSM Dump'!D416,REPT("0",3-LEN('XCSM Dump'!D416))&amp;'XCSM Dump'!D416)</f>
        <v>149</v>
      </c>
      <c r="D417" s="1" t="str">
        <f>'XCSM Dump'!E416</f>
        <v>5B01</v>
      </c>
      <c r="E417" t="str">
        <f>'XCSM Dump'!F416</f>
        <v>Introduction to Marketing</v>
      </c>
      <c r="F417" s="75">
        <f>'XCSM Dump'!W416</f>
        <v>3</v>
      </c>
      <c r="G417" s="49" t="str">
        <f>'XCSM Dump'!I416</f>
        <v>03/16/2026</v>
      </c>
      <c r="H417" s="49" t="str">
        <f>'XCSM Dump'!J416</f>
        <v>05/15/2026</v>
      </c>
      <c r="I417" s="49">
        <f>'XCSM Dump'!BX416</f>
        <v>46099.66</v>
      </c>
      <c r="J417" s="49">
        <f>'XCSM Dump'!BY416</f>
        <v>46103.32</v>
      </c>
      <c r="K417" s="49">
        <f>'XCSM Dump'!BZ416</f>
        <v>46147.4</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c r="V417" s="11"/>
    </row>
    <row r="418" spans="1:22" x14ac:dyDescent="0.3">
      <c r="A418" t="str">
        <f t="shared" si="13"/>
        <v>MM1625001</v>
      </c>
      <c r="B418" s="1" t="str">
        <f>'XCSM Dump'!C417</f>
        <v>MM</v>
      </c>
      <c r="C418" s="1" t="str">
        <f>IF(LEN('XCSM Dump'!D417)=4,'XCSM Dump'!D417,REPT("0",3-LEN('XCSM Dump'!D417))&amp;'XCSM Dump'!D417)</f>
        <v>162</v>
      </c>
      <c r="D418" s="1" t="str">
        <f>'XCSM Dump'!E417</f>
        <v>5001</v>
      </c>
      <c r="E418" t="str">
        <f>'XCSM Dump'!F417</f>
        <v>Introduction to Management</v>
      </c>
      <c r="F418" s="75">
        <f>'XCSM Dump'!W417</f>
        <v>3</v>
      </c>
      <c r="G418" s="49" t="str">
        <f>'XCSM Dump'!I417</f>
        <v>01/12/2026</v>
      </c>
      <c r="H418" s="49" t="str">
        <f>'XCSM Dump'!J417</f>
        <v>05/15/2026</v>
      </c>
      <c r="I418" s="49">
        <f>'XCSM Dump'!BX417</f>
        <v>46040.44</v>
      </c>
      <c r="J418" s="49">
        <f>'XCSM Dump'!BY417</f>
        <v>46047.88</v>
      </c>
      <c r="K418" s="49">
        <f>'XCSM Dump'!BZ417</f>
        <v>46139.32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c r="V418" s="11"/>
    </row>
    <row r="419" spans="1:22" x14ac:dyDescent="0.3">
      <c r="A419" t="str">
        <f t="shared" si="13"/>
        <v>MM2345001</v>
      </c>
      <c r="B419" s="1" t="str">
        <f>'XCSM Dump'!C418</f>
        <v>MM</v>
      </c>
      <c r="C419" s="1" t="str">
        <f>IF(LEN('XCSM Dump'!D418)=4,'XCSM Dump'!D418,REPT("0",3-LEN('XCSM Dump'!D418))&amp;'XCSM Dump'!D418)</f>
        <v>234</v>
      </c>
      <c r="D419" s="1" t="str">
        <f>'XCSM Dump'!E418</f>
        <v>5001</v>
      </c>
      <c r="E419" t="str">
        <f>'XCSM Dump'!F418</f>
        <v>Advertising and Promotion</v>
      </c>
      <c r="F419" s="75">
        <f>'XCSM Dump'!W418</f>
        <v>3</v>
      </c>
      <c r="G419" s="49" t="str">
        <f>'XCSM Dump'!I418</f>
        <v>01/12/2026</v>
      </c>
      <c r="H419" s="49" t="str">
        <f>'XCSM Dump'!J418</f>
        <v>05/15/2026</v>
      </c>
      <c r="I419" s="49">
        <f>'XCSM Dump'!BX418</f>
        <v>46040.44</v>
      </c>
      <c r="J419" s="49">
        <f>'XCSM Dump'!BY418</f>
        <v>46047.88</v>
      </c>
      <c r="K419" s="49">
        <f>'XCSM Dump'!BZ418</f>
        <v>46139.32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c r="V419" s="11"/>
    </row>
    <row r="420" spans="1:22" x14ac:dyDescent="0.3">
      <c r="A420" t="str">
        <f t="shared" si="13"/>
        <v>MM2505001</v>
      </c>
      <c r="B420" s="1" t="str">
        <f>'XCSM Dump'!C419</f>
        <v>MM</v>
      </c>
      <c r="C420" s="1" t="str">
        <f>IF(LEN('XCSM Dump'!D419)=4,'XCSM Dump'!D419,REPT("0",3-LEN('XCSM Dump'!D419))&amp;'XCSM Dump'!D419)</f>
        <v>250</v>
      </c>
      <c r="D420" s="1" t="str">
        <f>'XCSM Dump'!E419</f>
        <v>5001</v>
      </c>
      <c r="E420" t="str">
        <f>'XCSM Dump'!F419</f>
        <v>Leadership Development</v>
      </c>
      <c r="F420" s="75">
        <f>'XCSM Dump'!W419</f>
        <v>3</v>
      </c>
      <c r="G420" s="49" t="str">
        <f>'XCSM Dump'!I419</f>
        <v>01/12/2026</v>
      </c>
      <c r="H420" s="49" t="str">
        <f>'XCSM Dump'!J419</f>
        <v>05/15/2026</v>
      </c>
      <c r="I420" s="49">
        <f>'XCSM Dump'!BX419</f>
        <v>46040.44</v>
      </c>
      <c r="J420" s="49">
        <f>'XCSM Dump'!BY419</f>
        <v>46047.88</v>
      </c>
      <c r="K420" s="49">
        <f>'XCSM Dump'!BZ419</f>
        <v>46139.32</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c r="V420" s="11"/>
    </row>
    <row r="421" spans="1:22" x14ac:dyDescent="0.3">
      <c r="A421" t="str">
        <f t="shared" si="13"/>
        <v>MM2595001</v>
      </c>
      <c r="B421" s="1" t="str">
        <f>'XCSM Dump'!C420</f>
        <v>MM</v>
      </c>
      <c r="C421" s="1" t="str">
        <f>IF(LEN('XCSM Dump'!D420)=4,'XCSM Dump'!D420,REPT("0",3-LEN('XCSM Dump'!D420))&amp;'XCSM Dump'!D420)</f>
        <v>259</v>
      </c>
      <c r="D421" s="1" t="str">
        <f>'XCSM Dump'!E420</f>
        <v>5001</v>
      </c>
      <c r="E421" t="str">
        <f>'XCSM Dump'!F420</f>
        <v>Introduction to Finance</v>
      </c>
      <c r="F421" s="75">
        <f>'XCSM Dump'!W420</f>
        <v>3</v>
      </c>
      <c r="G421" s="49" t="str">
        <f>'XCSM Dump'!I420</f>
        <v>01/12/2026</v>
      </c>
      <c r="H421" s="49" t="str">
        <f>'XCSM Dump'!J420</f>
        <v>05/15/2026</v>
      </c>
      <c r="I421" s="49">
        <f>'XCSM Dump'!BX420</f>
        <v>46040.44</v>
      </c>
      <c r="J421" s="49">
        <f>'XCSM Dump'!BY420</f>
        <v>46047.88</v>
      </c>
      <c r="K421" s="49">
        <f>'XCSM Dump'!BZ420</f>
        <v>46139.32</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c r="V421" s="11"/>
    </row>
    <row r="422" spans="1:22" x14ac:dyDescent="0.3">
      <c r="A422" t="str">
        <f t="shared" si="13"/>
        <v>MM2645001</v>
      </c>
      <c r="B422" s="1" t="str">
        <f>'XCSM Dump'!C421</f>
        <v>MM</v>
      </c>
      <c r="C422" s="1" t="str">
        <f>IF(LEN('XCSM Dump'!D421)=4,'XCSM Dump'!D421,REPT("0",3-LEN('XCSM Dump'!D421))&amp;'XCSM Dump'!D421)</f>
        <v>264</v>
      </c>
      <c r="D422" s="1" t="str">
        <f>'XCSM Dump'!E421</f>
        <v>5001</v>
      </c>
      <c r="E422" t="str">
        <f>'XCSM Dump'!F421</f>
        <v>Human Resources Management</v>
      </c>
      <c r="F422" s="75">
        <f>'XCSM Dump'!W421</f>
        <v>3</v>
      </c>
      <c r="G422" s="49" t="str">
        <f>'XCSM Dump'!I421</f>
        <v>01/12/2026</v>
      </c>
      <c r="H422" s="49" t="str">
        <f>'XCSM Dump'!J421</f>
        <v>05/15/2026</v>
      </c>
      <c r="I422" s="49">
        <f>'XCSM Dump'!BX421</f>
        <v>46040.44</v>
      </c>
      <c r="J422" s="49">
        <f>'XCSM Dump'!BY421</f>
        <v>46047.88</v>
      </c>
      <c r="K422" s="49">
        <f>'XCSM Dump'!BZ421</f>
        <v>46139.32</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c r="V422" s="11"/>
    </row>
    <row r="423" spans="1:22" x14ac:dyDescent="0.3">
      <c r="A423" t="str">
        <f t="shared" si="13"/>
        <v>MM2695001</v>
      </c>
      <c r="B423" s="1" t="str">
        <f>'XCSM Dump'!C422</f>
        <v>MM</v>
      </c>
      <c r="C423" s="1" t="str">
        <f>IF(LEN('XCSM Dump'!D422)=4,'XCSM Dump'!D422,REPT("0",3-LEN('XCSM Dump'!D422))&amp;'XCSM Dump'!D422)</f>
        <v>269</v>
      </c>
      <c r="D423" s="1" t="str">
        <f>'XCSM Dump'!E422</f>
        <v>5001</v>
      </c>
      <c r="E423" t="str">
        <f>'XCSM Dump'!F422</f>
        <v>Entrepreneurship</v>
      </c>
      <c r="F423" s="75">
        <f>'XCSM Dump'!W422</f>
        <v>3</v>
      </c>
      <c r="G423" s="49" t="str">
        <f>'XCSM Dump'!I422</f>
        <v>01/12/2026</v>
      </c>
      <c r="H423" s="49" t="str">
        <f>'XCSM Dump'!J422</f>
        <v>05/15/2026</v>
      </c>
      <c r="I423" s="49">
        <f>'XCSM Dump'!BX422</f>
        <v>46040.44</v>
      </c>
      <c r="J423" s="49">
        <f>'XCSM Dump'!BY422</f>
        <v>46047.88</v>
      </c>
      <c r="K423" s="49">
        <f>'XCSM Dump'!BZ422</f>
        <v>46139.32</v>
      </c>
      <c r="L423" s="76">
        <f>'XCSM Dump'!AT422</f>
        <v>480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480</v>
      </c>
      <c r="V423" s="11"/>
    </row>
    <row r="424" spans="1:22" x14ac:dyDescent="0.3">
      <c r="A424" t="str">
        <f t="shared" si="13"/>
        <v>MM2995001</v>
      </c>
      <c r="B424" s="1" t="str">
        <f>'XCSM Dump'!C423</f>
        <v>MM</v>
      </c>
      <c r="C424" s="1" t="str">
        <f>IF(LEN('XCSM Dump'!D423)=4,'XCSM Dump'!D423,REPT("0",3-LEN('XCSM Dump'!D423))&amp;'XCSM Dump'!D423)</f>
        <v>299</v>
      </c>
      <c r="D424" s="1" t="str">
        <f>'XCSM Dump'!E423</f>
        <v>5001</v>
      </c>
      <c r="E424" t="str">
        <f>'XCSM Dump'!F423</f>
        <v>Intern Marketing Or Management</v>
      </c>
      <c r="F424" s="75">
        <f>'XCSM Dump'!W423</f>
        <v>4</v>
      </c>
      <c r="G424" s="49" t="str">
        <f>'XCSM Dump'!I423</f>
        <v>01/12/2026</v>
      </c>
      <c r="H424" s="49" t="str">
        <f>'XCSM Dump'!J423</f>
        <v>05/15/2026</v>
      </c>
      <c r="I424" s="49">
        <f>'XCSM Dump'!BX423</f>
        <v>46040.44</v>
      </c>
      <c r="J424" s="49">
        <f>'XCSM Dump'!BY423</f>
        <v>46047.88</v>
      </c>
      <c r="K424" s="49">
        <f>'XCSM Dump'!BZ423</f>
        <v>46139.32</v>
      </c>
      <c r="L424" s="76">
        <f>'XCSM Dump'!AT423</f>
        <v>640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640</v>
      </c>
      <c r="V424" s="11"/>
    </row>
    <row r="425" spans="1:22" x14ac:dyDescent="0.3">
      <c r="A425" t="str">
        <f t="shared" si="13"/>
        <v>MS1045001</v>
      </c>
      <c r="B425" s="1" t="str">
        <f>'XCSM Dump'!C424</f>
        <v>MS</v>
      </c>
      <c r="C425" s="1" t="str">
        <f>IF(LEN('XCSM Dump'!D424)=4,'XCSM Dump'!D424,REPT("0",3-LEN('XCSM Dump'!D424))&amp;'XCSM Dump'!D424)</f>
        <v>104</v>
      </c>
      <c r="D425" s="1" t="str">
        <f>'XCSM Dump'!E424</f>
        <v>5001</v>
      </c>
      <c r="E425" t="str">
        <f>'XCSM Dump'!F424</f>
        <v>Foundations in Leadership</v>
      </c>
      <c r="F425" s="75">
        <f>'XCSM Dump'!W424</f>
        <v>2</v>
      </c>
      <c r="G425" s="49" t="str">
        <f>'XCSM Dump'!I424</f>
        <v>01/12/2026</v>
      </c>
      <c r="H425" s="49" t="str">
        <f>'XCSM Dump'!J424</f>
        <v>05/15/2026</v>
      </c>
      <c r="I425" s="49">
        <f>'XCSM Dump'!BX424</f>
        <v>46040.44</v>
      </c>
      <c r="J425" s="49">
        <f>'XCSM Dump'!BY424</f>
        <v>46047.88</v>
      </c>
      <c r="K425" s="49">
        <f>'XCSM Dump'!BZ424</f>
        <v>46139.32</v>
      </c>
      <c r="L425" s="76">
        <f>'XCSM Dump'!AT424</f>
        <v>320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320</v>
      </c>
      <c r="V425" s="11"/>
    </row>
    <row r="426" spans="1:22" x14ac:dyDescent="0.3">
      <c r="A426" t="str">
        <f t="shared" si="13"/>
        <v>MS2055001</v>
      </c>
      <c r="B426" s="1" t="str">
        <f>'XCSM Dump'!C425</f>
        <v>MS</v>
      </c>
      <c r="C426" s="1" t="str">
        <f>IF(LEN('XCSM Dump'!D425)=4,'XCSM Dump'!D425,REPT("0",3-LEN('XCSM Dump'!D425))&amp;'XCSM Dump'!D425)</f>
        <v>205</v>
      </c>
      <c r="D426" s="1" t="str">
        <f>'XCSM Dump'!E425</f>
        <v>5001</v>
      </c>
      <c r="E426" t="str">
        <f>'XCSM Dump'!F425</f>
        <v>Foundations-Tactical Leadershp</v>
      </c>
      <c r="F426" s="75">
        <f>'XCSM Dump'!W425</f>
        <v>2</v>
      </c>
      <c r="G426" s="49" t="str">
        <f>'XCSM Dump'!I425</f>
        <v>01/13/2026</v>
      </c>
      <c r="H426" s="49" t="str">
        <f>'XCSM Dump'!J425</f>
        <v>05/15/2026</v>
      </c>
      <c r="I426" s="49">
        <f>'XCSM Dump'!BX425</f>
        <v>46041.38</v>
      </c>
      <c r="J426" s="49">
        <f>'XCSM Dump'!BY425</f>
        <v>46048.76</v>
      </c>
      <c r="K426" s="49">
        <f>'XCSM Dump'!BZ425</f>
        <v>46139.48</v>
      </c>
      <c r="L426" s="76">
        <f>'XCSM Dump'!AT425</f>
        <v>320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320</v>
      </c>
      <c r="V426" s="11"/>
    </row>
    <row r="427" spans="1:22" x14ac:dyDescent="0.3">
      <c r="A427" t="str">
        <f t="shared" si="13"/>
        <v>MT1015001</v>
      </c>
      <c r="B427" s="1" t="str">
        <f>'XCSM Dump'!C426</f>
        <v>MT</v>
      </c>
      <c r="C427" s="1" t="str">
        <f>IF(LEN('XCSM Dump'!D426)=4,'XCSM Dump'!D426,REPT("0",3-LEN('XCSM Dump'!D426))&amp;'XCSM Dump'!D426)</f>
        <v>101</v>
      </c>
      <c r="D427" s="1" t="str">
        <f>'XCSM Dump'!E426</f>
        <v>5001</v>
      </c>
      <c r="E427" t="str">
        <f>'XCSM Dump'!F426</f>
        <v>Print Reading for Industry</v>
      </c>
      <c r="F427" s="75">
        <f>'XCSM Dump'!W426</f>
        <v>2</v>
      </c>
      <c r="G427" s="49" t="str">
        <f>'XCSM Dump'!I426</f>
        <v>01/12/2026</v>
      </c>
      <c r="H427" s="49" t="str">
        <f>'XCSM Dump'!J426</f>
        <v>05/15/2026</v>
      </c>
      <c r="I427" s="49">
        <f>'XCSM Dump'!BX426</f>
        <v>46040.44</v>
      </c>
      <c r="J427" s="49">
        <f>'XCSM Dump'!BY426</f>
        <v>46047.88</v>
      </c>
      <c r="K427" s="49">
        <f>'XCSM Dump'!BZ426</f>
        <v>46139.32</v>
      </c>
      <c r="L427" s="76">
        <f>'XCSM Dump'!AT426</f>
        <v>320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160</v>
      </c>
      <c r="U427" s="11">
        <f t="shared" si="14"/>
        <v>480</v>
      </c>
      <c r="V427" s="11"/>
    </row>
    <row r="428" spans="1:22" x14ac:dyDescent="0.3">
      <c r="A428" t="str">
        <f t="shared" si="13"/>
        <v>MUS1395001</v>
      </c>
      <c r="B428" s="1" t="str">
        <f>'XCSM Dump'!C427</f>
        <v>MUS</v>
      </c>
      <c r="C428" s="1" t="str">
        <f>IF(LEN('XCSM Dump'!D427)=4,'XCSM Dump'!D427,REPT("0",3-LEN('XCSM Dump'!D427))&amp;'XCSM Dump'!D427)</f>
        <v>139</v>
      </c>
      <c r="D428" s="1" t="str">
        <f>'XCSM Dump'!E427</f>
        <v>5001</v>
      </c>
      <c r="E428" t="str">
        <f>'XCSM Dump'!F427</f>
        <v>Private Applied Music I</v>
      </c>
      <c r="F428" s="75">
        <f>'XCSM Dump'!W427</f>
        <v>1</v>
      </c>
      <c r="G428" s="49" t="str">
        <f>'XCSM Dump'!I427</f>
        <v>01/12/2026</v>
      </c>
      <c r="H428" s="49" t="str">
        <f>'XCSM Dump'!J427</f>
        <v>05/15/2026</v>
      </c>
      <c r="I428" s="49">
        <f>'XCSM Dump'!BX427</f>
        <v>46040.44</v>
      </c>
      <c r="J428" s="49">
        <f>'XCSM Dump'!BY427</f>
        <v>46047.88</v>
      </c>
      <c r="K428" s="49">
        <f>'XCSM Dump'!BZ427</f>
        <v>46139.32</v>
      </c>
      <c r="L428" s="76">
        <f>'XCSM Dump'!AT427</f>
        <v>160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160</v>
      </c>
      <c r="V428" s="11"/>
    </row>
    <row r="429" spans="1:22" x14ac:dyDescent="0.3">
      <c r="A429" t="str">
        <f t="shared" si="13"/>
        <v>MUS1805001</v>
      </c>
      <c r="B429" s="1" t="str">
        <f>'XCSM Dump'!C428</f>
        <v>MUS</v>
      </c>
      <c r="C429" s="1" t="str">
        <f>IF(LEN('XCSM Dump'!D428)=4,'XCSM Dump'!D428,REPT("0",3-LEN('XCSM Dump'!D428))&amp;'XCSM Dump'!D428)</f>
        <v>180</v>
      </c>
      <c r="D429" s="1" t="str">
        <f>'XCSM Dump'!E428</f>
        <v>5001</v>
      </c>
      <c r="E429" t="str">
        <f>'XCSM Dump'!F428</f>
        <v>Private Piano I</v>
      </c>
      <c r="F429" s="75">
        <f>'XCSM Dump'!W428</f>
        <v>1</v>
      </c>
      <c r="G429" s="49" t="str">
        <f>'XCSM Dump'!I428</f>
        <v>01/12/2026</v>
      </c>
      <c r="H429" s="49" t="str">
        <f>'XCSM Dump'!J428</f>
        <v>05/15/2026</v>
      </c>
      <c r="I429" s="49">
        <f>'XCSM Dump'!BX428</f>
        <v>46040.44</v>
      </c>
      <c r="J429" s="49">
        <f>'XCSM Dump'!BY428</f>
        <v>46047.88</v>
      </c>
      <c r="K429" s="49">
        <f>'XCSM Dump'!BZ428</f>
        <v>46139.32</v>
      </c>
      <c r="L429" s="76">
        <f>'XCSM Dump'!AT428</f>
        <v>160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160</v>
      </c>
      <c r="V429" s="11"/>
    </row>
    <row r="430" spans="1:22" x14ac:dyDescent="0.3">
      <c r="A430" t="str">
        <f t="shared" si="13"/>
        <v>MUS1815001</v>
      </c>
      <c r="B430" s="1" t="str">
        <f>'XCSM Dump'!C429</f>
        <v>MUS</v>
      </c>
      <c r="C430" s="1" t="str">
        <f>IF(LEN('XCSM Dump'!D429)=4,'XCSM Dump'!D429,REPT("0",3-LEN('XCSM Dump'!D429))&amp;'XCSM Dump'!D429)</f>
        <v>181</v>
      </c>
      <c r="D430" s="1" t="str">
        <f>'XCSM Dump'!E429</f>
        <v>5001</v>
      </c>
      <c r="E430" t="str">
        <f>'XCSM Dump'!F429</f>
        <v>Private Guitar I</v>
      </c>
      <c r="F430" s="75">
        <f>'XCSM Dump'!W429</f>
        <v>1</v>
      </c>
      <c r="G430" s="49" t="str">
        <f>'XCSM Dump'!I429</f>
        <v>01/12/2026</v>
      </c>
      <c r="H430" s="49" t="str">
        <f>'XCSM Dump'!J429</f>
        <v>05/15/2026</v>
      </c>
      <c r="I430" s="49">
        <f>'XCSM Dump'!BX429</f>
        <v>46040.44</v>
      </c>
      <c r="J430" s="49">
        <f>'XCSM Dump'!BY429</f>
        <v>46047.88</v>
      </c>
      <c r="K430" s="49">
        <f>'XCSM Dump'!BZ429</f>
        <v>46139.32</v>
      </c>
      <c r="L430" s="76">
        <f>'XCSM Dump'!AT429</f>
        <v>160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160</v>
      </c>
      <c r="V430" s="11"/>
    </row>
    <row r="431" spans="1:22" x14ac:dyDescent="0.3">
      <c r="A431" t="str">
        <f t="shared" si="13"/>
        <v>MUS1835001</v>
      </c>
      <c r="B431" s="1" t="str">
        <f>'XCSM Dump'!C430</f>
        <v>MUS</v>
      </c>
      <c r="C431" s="1" t="str">
        <f>IF(LEN('XCSM Dump'!D430)=4,'XCSM Dump'!D430,REPT("0",3-LEN('XCSM Dump'!D430))&amp;'XCSM Dump'!D430)</f>
        <v>183</v>
      </c>
      <c r="D431" s="1" t="str">
        <f>'XCSM Dump'!E430</f>
        <v>5001</v>
      </c>
      <c r="E431" t="str">
        <f>'XCSM Dump'!F430</f>
        <v>Private Voice I</v>
      </c>
      <c r="F431" s="75">
        <f>'XCSM Dump'!W430</f>
        <v>1</v>
      </c>
      <c r="G431" s="49" t="str">
        <f>'XCSM Dump'!I430</f>
        <v>01/12/2026</v>
      </c>
      <c r="H431" s="49" t="str">
        <f>'XCSM Dump'!J430</f>
        <v>05/15/2026</v>
      </c>
      <c r="I431" s="49">
        <f>'XCSM Dump'!BX430</f>
        <v>46040.44</v>
      </c>
      <c r="J431" s="49">
        <f>'XCSM Dump'!BY430</f>
        <v>46047.88</v>
      </c>
      <c r="K431" s="49">
        <f>'XCSM Dump'!BZ430</f>
        <v>46139.32</v>
      </c>
      <c r="L431" s="76">
        <f>'XCSM Dump'!AT430</f>
        <v>160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160</v>
      </c>
      <c r="V431" s="11"/>
    </row>
    <row r="432" spans="1:22" x14ac:dyDescent="0.3">
      <c r="A432" t="str">
        <f t="shared" si="13"/>
        <v>MUS2205001</v>
      </c>
      <c r="B432" s="1" t="str">
        <f>'XCSM Dump'!C431</f>
        <v>MUS</v>
      </c>
      <c r="C432" s="1" t="str">
        <f>IF(LEN('XCSM Dump'!D431)=4,'XCSM Dump'!D431,REPT("0",3-LEN('XCSM Dump'!D431))&amp;'XCSM Dump'!D431)</f>
        <v>220</v>
      </c>
      <c r="D432" s="1" t="str">
        <f>'XCSM Dump'!E431</f>
        <v>5001</v>
      </c>
      <c r="E432" t="str">
        <f>'XCSM Dump'!F431</f>
        <v>Music Appreciation</v>
      </c>
      <c r="F432" s="75">
        <f>'XCSM Dump'!W431</f>
        <v>3</v>
      </c>
      <c r="G432" s="49" t="str">
        <f>'XCSM Dump'!I431</f>
        <v>01/12/2026</v>
      </c>
      <c r="H432" s="49" t="str">
        <f>'XCSM Dump'!J431</f>
        <v>05/15/2026</v>
      </c>
      <c r="I432" s="49">
        <f>'XCSM Dump'!BX431</f>
        <v>46040.44</v>
      </c>
      <c r="J432" s="49">
        <f>'XCSM Dump'!BY431</f>
        <v>46047.88</v>
      </c>
      <c r="K432" s="49">
        <f>'XCSM Dump'!BZ431</f>
        <v>46139.32</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c r="V432" s="11"/>
    </row>
    <row r="433" spans="1:22" x14ac:dyDescent="0.3">
      <c r="A433" t="str">
        <f t="shared" si="13"/>
        <v>MUS2205002</v>
      </c>
      <c r="B433" s="1" t="str">
        <f>'XCSM Dump'!C432</f>
        <v>MUS</v>
      </c>
      <c r="C433" s="1" t="str">
        <f>IF(LEN('XCSM Dump'!D432)=4,'XCSM Dump'!D432,REPT("0",3-LEN('XCSM Dump'!D432))&amp;'XCSM Dump'!D432)</f>
        <v>220</v>
      </c>
      <c r="D433" s="1" t="str">
        <f>'XCSM Dump'!E432</f>
        <v>5002</v>
      </c>
      <c r="E433" t="str">
        <f>'XCSM Dump'!F432</f>
        <v>Music Appreciation</v>
      </c>
      <c r="F433" s="75">
        <f>'XCSM Dump'!W432</f>
        <v>3</v>
      </c>
      <c r="G433" s="49" t="str">
        <f>'XCSM Dump'!I432</f>
        <v>01/12/2026</v>
      </c>
      <c r="H433" s="49" t="str">
        <f>'XCSM Dump'!J432</f>
        <v>05/15/2026</v>
      </c>
      <c r="I433" s="49">
        <f>'XCSM Dump'!BX432</f>
        <v>46040.44</v>
      </c>
      <c r="J433" s="49">
        <f>'XCSM Dump'!BY432</f>
        <v>46047.88</v>
      </c>
      <c r="K433" s="49">
        <f>'XCSM Dump'!BZ432</f>
        <v>46139.32</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c r="V433" s="11"/>
    </row>
    <row r="434" spans="1:22" x14ac:dyDescent="0.3">
      <c r="A434" t="str">
        <f t="shared" si="13"/>
        <v>MUS2205090</v>
      </c>
      <c r="B434" s="1" t="str">
        <f>'XCSM Dump'!C433</f>
        <v>MUS</v>
      </c>
      <c r="C434" s="1" t="str">
        <f>IF(LEN('XCSM Dump'!D433)=4,'XCSM Dump'!D433,REPT("0",3-LEN('XCSM Dump'!D433))&amp;'XCSM Dump'!D433)</f>
        <v>220</v>
      </c>
      <c r="D434" s="1" t="str">
        <f>'XCSM Dump'!E433</f>
        <v>5090</v>
      </c>
      <c r="E434" t="str">
        <f>'XCSM Dump'!F433</f>
        <v>Music Appreciation</v>
      </c>
      <c r="F434" s="75">
        <f>'XCSM Dump'!W433</f>
        <v>3</v>
      </c>
      <c r="G434" s="49" t="str">
        <f>'XCSM Dump'!I433</f>
        <v>01/12/2026</v>
      </c>
      <c r="H434" s="49" t="str">
        <f>'XCSM Dump'!J433</f>
        <v>06/01/2026</v>
      </c>
      <c r="I434" s="49">
        <f>'XCSM Dump'!BX433</f>
        <v>46041.46</v>
      </c>
      <c r="J434" s="49">
        <f>'XCSM Dump'!BY433</f>
        <v>46049.919999999998</v>
      </c>
      <c r="K434" s="49">
        <f>'XCSM Dump'!BZ433</f>
        <v>46153.599999999999</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c r="V434" s="11"/>
    </row>
    <row r="435" spans="1:22" x14ac:dyDescent="0.3">
      <c r="A435" t="str">
        <f t="shared" si="13"/>
        <v>MUS2205B01</v>
      </c>
      <c r="B435" s="1" t="str">
        <f>'XCSM Dump'!C434</f>
        <v>MUS</v>
      </c>
      <c r="C435" s="1" t="str">
        <f>IF(LEN('XCSM Dump'!D434)=4,'XCSM Dump'!D434,REPT("0",3-LEN('XCSM Dump'!D434))&amp;'XCSM Dump'!D434)</f>
        <v>220</v>
      </c>
      <c r="D435" s="1" t="str">
        <f>'XCSM Dump'!E434</f>
        <v>5B01</v>
      </c>
      <c r="E435" t="str">
        <f>'XCSM Dump'!F434</f>
        <v>Music Appreciation</v>
      </c>
      <c r="F435" s="75">
        <f>'XCSM Dump'!W434</f>
        <v>3</v>
      </c>
      <c r="G435" s="49" t="str">
        <f>'XCSM Dump'!I434</f>
        <v>03/16/2026</v>
      </c>
      <c r="H435" s="49" t="str">
        <f>'XCSM Dump'!J434</f>
        <v>05/15/2026</v>
      </c>
      <c r="I435" s="49">
        <f>'XCSM Dump'!BX434</f>
        <v>46099.66</v>
      </c>
      <c r="J435" s="49">
        <f>'XCSM Dump'!BY434</f>
        <v>46103.32</v>
      </c>
      <c r="K435" s="49">
        <f>'XCSM Dump'!BZ434</f>
        <v>46147.4</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c r="V435" s="11"/>
    </row>
    <row r="436" spans="1:22" x14ac:dyDescent="0.3">
      <c r="A436" t="str">
        <f t="shared" si="13"/>
        <v>MUS2225001</v>
      </c>
      <c r="B436" s="1" t="str">
        <f>'XCSM Dump'!C435</f>
        <v>MUS</v>
      </c>
      <c r="C436" s="1" t="str">
        <f>IF(LEN('XCSM Dump'!D435)=4,'XCSM Dump'!D435,REPT("0",3-LEN('XCSM Dump'!D435))&amp;'XCSM Dump'!D435)</f>
        <v>222</v>
      </c>
      <c r="D436" s="1" t="str">
        <f>'XCSM Dump'!E435</f>
        <v>5001</v>
      </c>
      <c r="E436" t="str">
        <f>'XCSM Dump'!F435</f>
        <v>Exp World Cul/Music</v>
      </c>
      <c r="F436" s="75">
        <f>'XCSM Dump'!W435</f>
        <v>3</v>
      </c>
      <c r="G436" s="49" t="str">
        <f>'XCSM Dump'!I435</f>
        <v>01/12/2026</v>
      </c>
      <c r="H436" s="49" t="str">
        <f>'XCSM Dump'!J435</f>
        <v>05/15/2026</v>
      </c>
      <c r="I436" s="49">
        <f>'XCSM Dump'!BX435</f>
        <v>46040.44</v>
      </c>
      <c r="J436" s="49">
        <f>'XCSM Dump'!BY435</f>
        <v>46047.88</v>
      </c>
      <c r="K436" s="49">
        <f>'XCSM Dump'!BZ435</f>
        <v>46139.32</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c r="V436" s="11"/>
    </row>
    <row r="437" spans="1:22" x14ac:dyDescent="0.3">
      <c r="A437" t="str">
        <f t="shared" si="13"/>
        <v>MUS2815001</v>
      </c>
      <c r="B437" s="1" t="str">
        <f>'XCSM Dump'!C436</f>
        <v>MUS</v>
      </c>
      <c r="C437" s="1" t="str">
        <f>IF(LEN('XCSM Dump'!D436)=4,'XCSM Dump'!D436,REPT("0",3-LEN('XCSM Dump'!D436))&amp;'XCSM Dump'!D436)</f>
        <v>281</v>
      </c>
      <c r="D437" s="1" t="str">
        <f>'XCSM Dump'!E436</f>
        <v>5001</v>
      </c>
      <c r="E437" t="str">
        <f>'XCSM Dump'!F436</f>
        <v>Private Guitar II</v>
      </c>
      <c r="F437" s="75">
        <f>'XCSM Dump'!W436</f>
        <v>2</v>
      </c>
      <c r="G437" s="49" t="str">
        <f>'XCSM Dump'!I436</f>
        <v>01/12/2026</v>
      </c>
      <c r="H437" s="49" t="str">
        <f>'XCSM Dump'!J436</f>
        <v>05/15/2026</v>
      </c>
      <c r="I437" s="49">
        <f>'XCSM Dump'!BX436</f>
        <v>46040.44</v>
      </c>
      <c r="J437" s="49">
        <f>'XCSM Dump'!BY436</f>
        <v>46047.88</v>
      </c>
      <c r="K437" s="49">
        <f>'XCSM Dump'!BZ436</f>
        <v>46139.32</v>
      </c>
      <c r="L437" s="76">
        <f>'XCSM Dump'!AT436</f>
        <v>320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320</v>
      </c>
      <c r="V437" s="11"/>
    </row>
    <row r="438" spans="1:22" x14ac:dyDescent="0.3">
      <c r="A438" t="str">
        <f t="shared" si="13"/>
        <v>MUS2875001</v>
      </c>
      <c r="B438" s="1" t="str">
        <f>'XCSM Dump'!C437</f>
        <v>MUS</v>
      </c>
      <c r="C438" s="1" t="str">
        <f>IF(LEN('XCSM Dump'!D437)=4,'XCSM Dump'!D437,REPT("0",3-LEN('XCSM Dump'!D437))&amp;'XCSM Dump'!D437)</f>
        <v>287</v>
      </c>
      <c r="D438" s="1" t="str">
        <f>'XCSM Dump'!E437</f>
        <v>5001</v>
      </c>
      <c r="E438" t="str">
        <f>'XCSM Dump'!F437</f>
        <v>Private Piano II</v>
      </c>
      <c r="F438" s="75">
        <f>'XCSM Dump'!W437</f>
        <v>2</v>
      </c>
      <c r="G438" s="49" t="str">
        <f>'XCSM Dump'!I437</f>
        <v>01/12/2026</v>
      </c>
      <c r="H438" s="49" t="str">
        <f>'XCSM Dump'!J437</f>
        <v>05/15/2026</v>
      </c>
      <c r="I438" s="49">
        <f>'XCSM Dump'!BX437</f>
        <v>46040.44</v>
      </c>
      <c r="J438" s="49">
        <f>'XCSM Dump'!BY437</f>
        <v>46047.88</v>
      </c>
      <c r="K438" s="49">
        <f>'XCSM Dump'!BZ437</f>
        <v>46139.32</v>
      </c>
      <c r="L438" s="76">
        <f>'XCSM Dump'!AT437</f>
        <v>320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320</v>
      </c>
      <c r="V438" s="11"/>
    </row>
    <row r="439" spans="1:22" x14ac:dyDescent="0.3">
      <c r="A439" t="str">
        <f t="shared" si="13"/>
        <v>MUS2885001</v>
      </c>
      <c r="B439" s="1" t="str">
        <f>'XCSM Dump'!C438</f>
        <v>MUS</v>
      </c>
      <c r="C439" s="1" t="str">
        <f>IF(LEN('XCSM Dump'!D438)=4,'XCSM Dump'!D438,REPT("0",3-LEN('XCSM Dump'!D438))&amp;'XCSM Dump'!D438)</f>
        <v>288</v>
      </c>
      <c r="D439" s="1" t="str">
        <f>'XCSM Dump'!E438</f>
        <v>5001</v>
      </c>
      <c r="E439" t="str">
        <f>'XCSM Dump'!F438</f>
        <v>Private Voice II</v>
      </c>
      <c r="F439" s="75">
        <f>'XCSM Dump'!W438</f>
        <v>2</v>
      </c>
      <c r="G439" s="49" t="str">
        <f>'XCSM Dump'!I438</f>
        <v>01/12/2026</v>
      </c>
      <c r="H439" s="49" t="str">
        <f>'XCSM Dump'!J438</f>
        <v>05/15/2026</v>
      </c>
      <c r="I439" s="49">
        <f>'XCSM Dump'!BX438</f>
        <v>46040.44</v>
      </c>
      <c r="J439" s="49">
        <f>'XCSM Dump'!BY438</f>
        <v>46047.88</v>
      </c>
      <c r="K439" s="49">
        <f>'XCSM Dump'!BZ438</f>
        <v>46139.32</v>
      </c>
      <c r="L439" s="76">
        <f>'XCSM Dump'!AT438</f>
        <v>320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320</v>
      </c>
      <c r="V439" s="11"/>
    </row>
    <row r="440" spans="1:22" x14ac:dyDescent="0.3">
      <c r="A440" t="str">
        <f t="shared" si="13"/>
        <v>NUR1005A01</v>
      </c>
      <c r="B440" s="1" t="str">
        <f>'XCSM Dump'!C439</f>
        <v>NUR</v>
      </c>
      <c r="C440" s="1" t="str">
        <f>IF(LEN('XCSM Dump'!D439)=4,'XCSM Dump'!D439,REPT("0",3-LEN('XCSM Dump'!D439))&amp;'XCSM Dump'!D439)</f>
        <v>100</v>
      </c>
      <c r="D440" s="1" t="str">
        <f>'XCSM Dump'!E439</f>
        <v>5A01</v>
      </c>
      <c r="E440" t="str">
        <f>'XCSM Dump'!F439</f>
        <v>Basic Nurse Assistant Training</v>
      </c>
      <c r="F440" s="75">
        <f>'XCSM Dump'!W439</f>
        <v>7</v>
      </c>
      <c r="G440" s="49" t="str">
        <f>'XCSM Dump'!I439</f>
        <v>01/12/2026</v>
      </c>
      <c r="H440" s="49" t="str">
        <f>'XCSM Dump'!J439</f>
        <v>03/06/2026</v>
      </c>
      <c r="I440" s="49">
        <f>'XCSM Dump'!BX439</f>
        <v>46036.24</v>
      </c>
      <c r="J440" s="49">
        <f>'XCSM Dump'!BY439</f>
        <v>46039.48</v>
      </c>
      <c r="K440" s="49">
        <f>'XCSM Dump'!BZ439</f>
        <v>46078.52</v>
      </c>
      <c r="L440" s="76">
        <f>'XCSM Dump'!AT439</f>
        <v>1120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1120</v>
      </c>
      <c r="V440" s="11"/>
    </row>
    <row r="441" spans="1:22" x14ac:dyDescent="0.3">
      <c r="A441" t="str">
        <f t="shared" si="13"/>
        <v>NUR1005A02</v>
      </c>
      <c r="B441" s="1" t="str">
        <f>'XCSM Dump'!C440</f>
        <v>NUR</v>
      </c>
      <c r="C441" s="1" t="str">
        <f>IF(LEN('XCSM Dump'!D440)=4,'XCSM Dump'!D440,REPT("0",3-LEN('XCSM Dump'!D440))&amp;'XCSM Dump'!D440)</f>
        <v>100</v>
      </c>
      <c r="D441" s="1" t="str">
        <f>'XCSM Dump'!E440</f>
        <v>5A02</v>
      </c>
      <c r="E441" t="str">
        <f>'XCSM Dump'!F440</f>
        <v>Basic Nurse Assistant Training</v>
      </c>
      <c r="F441" s="75">
        <f>'XCSM Dump'!W440</f>
        <v>7</v>
      </c>
      <c r="G441" s="49" t="str">
        <f>'XCSM Dump'!I440</f>
        <v>01/12/2026</v>
      </c>
      <c r="H441" s="49" t="str">
        <f>'XCSM Dump'!J440</f>
        <v>03/06/2026</v>
      </c>
      <c r="I441" s="49">
        <f>'XCSM Dump'!BX440</f>
        <v>46036.24</v>
      </c>
      <c r="J441" s="49">
        <f>'XCSM Dump'!BY440</f>
        <v>46039.48</v>
      </c>
      <c r="K441" s="49">
        <f>'XCSM Dump'!BZ440</f>
        <v>46078.52</v>
      </c>
      <c r="L441" s="76">
        <f>'XCSM Dump'!AT440</f>
        <v>1120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1120</v>
      </c>
      <c r="V441" s="11"/>
    </row>
    <row r="442" spans="1:22" x14ac:dyDescent="0.3">
      <c r="A442" t="str">
        <f t="shared" si="13"/>
        <v>NUR1005B01</v>
      </c>
      <c r="B442" s="1" t="str">
        <f>'XCSM Dump'!C441</f>
        <v>NUR</v>
      </c>
      <c r="C442" s="1" t="str">
        <f>IF(LEN('XCSM Dump'!D441)=4,'XCSM Dump'!D441,REPT("0",3-LEN('XCSM Dump'!D441))&amp;'XCSM Dump'!D441)</f>
        <v>100</v>
      </c>
      <c r="D442" s="1" t="str">
        <f>'XCSM Dump'!E441</f>
        <v>5B01</v>
      </c>
      <c r="E442" t="str">
        <f>'XCSM Dump'!F441</f>
        <v>Basic Nurse Assistant Training</v>
      </c>
      <c r="F442" s="75">
        <f>'XCSM Dump'!W441</f>
        <v>7</v>
      </c>
      <c r="G442" s="49" t="str">
        <f>'XCSM Dump'!I441</f>
        <v>03/16/2026</v>
      </c>
      <c r="H442" s="49" t="str">
        <f>'XCSM Dump'!J441</f>
        <v>05/15/2026</v>
      </c>
      <c r="I442" s="49">
        <f>'XCSM Dump'!BX441</f>
        <v>46099.66</v>
      </c>
      <c r="J442" s="49">
        <f>'XCSM Dump'!BY441</f>
        <v>46103.32</v>
      </c>
      <c r="K442" s="49">
        <f>'XCSM Dump'!BZ441</f>
        <v>46147.4</v>
      </c>
      <c r="L442" s="76">
        <f>'XCSM Dump'!AT441</f>
        <v>1120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1120</v>
      </c>
      <c r="V442" s="11"/>
    </row>
    <row r="443" spans="1:22" x14ac:dyDescent="0.3">
      <c r="A443" t="str">
        <f t="shared" si="13"/>
        <v>NUR1005B02</v>
      </c>
      <c r="B443" s="1" t="str">
        <f>'XCSM Dump'!C442</f>
        <v>NUR</v>
      </c>
      <c r="C443" s="1" t="str">
        <f>IF(LEN('XCSM Dump'!D442)=4,'XCSM Dump'!D442,REPT("0",3-LEN('XCSM Dump'!D442))&amp;'XCSM Dump'!D442)</f>
        <v>100</v>
      </c>
      <c r="D443" s="1" t="str">
        <f>'XCSM Dump'!E442</f>
        <v>5B02</v>
      </c>
      <c r="E443" t="str">
        <f>'XCSM Dump'!F442</f>
        <v>Basic Nurse Assistant Training</v>
      </c>
      <c r="F443" s="75">
        <f>'XCSM Dump'!W442</f>
        <v>7</v>
      </c>
      <c r="G443" s="49" t="str">
        <f>'XCSM Dump'!I442</f>
        <v>03/16/2026</v>
      </c>
      <c r="H443" s="49" t="str">
        <f>'XCSM Dump'!J442</f>
        <v>05/15/2026</v>
      </c>
      <c r="I443" s="49">
        <f>'XCSM Dump'!BX442</f>
        <v>46099.66</v>
      </c>
      <c r="J443" s="49">
        <f>'XCSM Dump'!BY442</f>
        <v>46103.32</v>
      </c>
      <c r="K443" s="49">
        <f>'XCSM Dump'!BZ442</f>
        <v>46147.4</v>
      </c>
      <c r="L443" s="76">
        <f>'XCSM Dump'!AT442</f>
        <v>1120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1120</v>
      </c>
      <c r="V443" s="11"/>
    </row>
    <row r="444" spans="1:22" x14ac:dyDescent="0.3">
      <c r="A444" t="str">
        <f t="shared" si="13"/>
        <v>NUR1175001</v>
      </c>
      <c r="B444" s="1" t="str">
        <f>'XCSM Dump'!C443</f>
        <v>NUR</v>
      </c>
      <c r="C444" s="1" t="str">
        <f>IF(LEN('XCSM Dump'!D443)=4,'XCSM Dump'!D443,REPT("0",3-LEN('XCSM Dump'!D443))&amp;'XCSM Dump'!D443)</f>
        <v>117</v>
      </c>
      <c r="D444" s="1" t="str">
        <f>'XCSM Dump'!E443</f>
        <v>5001</v>
      </c>
      <c r="E444" t="str">
        <f>'XCSM Dump'!F443</f>
        <v>Fundamentals of Nursing</v>
      </c>
      <c r="F444" s="75">
        <f>'XCSM Dump'!W443</f>
        <v>7</v>
      </c>
      <c r="G444" s="49" t="str">
        <f>'XCSM Dump'!I443</f>
        <v>01/12/2026</v>
      </c>
      <c r="H444" s="49" t="str">
        <f>'XCSM Dump'!J443</f>
        <v>05/15/2026</v>
      </c>
      <c r="I444" s="49">
        <f>'XCSM Dump'!BX443</f>
        <v>46040.44</v>
      </c>
      <c r="J444" s="49">
        <f>'XCSM Dump'!BY443</f>
        <v>46047.88</v>
      </c>
      <c r="K444" s="49">
        <f>'XCSM Dump'!BZ443</f>
        <v>46139.32</v>
      </c>
      <c r="L444" s="76">
        <f>'XCSM Dump'!AT443</f>
        <v>1120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560</v>
      </c>
      <c r="U444" s="11">
        <f t="shared" si="14"/>
        <v>1680</v>
      </c>
      <c r="V444" s="11"/>
    </row>
    <row r="445" spans="1:22" x14ac:dyDescent="0.3">
      <c r="A445" t="str">
        <f t="shared" si="13"/>
        <v>NUR1175002</v>
      </c>
      <c r="B445" s="1" t="str">
        <f>'XCSM Dump'!C444</f>
        <v>NUR</v>
      </c>
      <c r="C445" s="1" t="str">
        <f>IF(LEN('XCSM Dump'!D444)=4,'XCSM Dump'!D444,REPT("0",3-LEN('XCSM Dump'!D444))&amp;'XCSM Dump'!D444)</f>
        <v>117</v>
      </c>
      <c r="D445" s="1" t="str">
        <f>'XCSM Dump'!E444</f>
        <v>5002</v>
      </c>
      <c r="E445" t="str">
        <f>'XCSM Dump'!F444</f>
        <v>Fundamentals of Nursing</v>
      </c>
      <c r="F445" s="75">
        <f>'XCSM Dump'!W444</f>
        <v>7</v>
      </c>
      <c r="G445" s="49" t="str">
        <f>'XCSM Dump'!I444</f>
        <v>01/12/2026</v>
      </c>
      <c r="H445" s="49" t="str">
        <f>'XCSM Dump'!J444</f>
        <v>05/15/2026</v>
      </c>
      <c r="I445" s="49">
        <f>'XCSM Dump'!BX444</f>
        <v>46040.44</v>
      </c>
      <c r="J445" s="49">
        <f>'XCSM Dump'!BY444</f>
        <v>46047.88</v>
      </c>
      <c r="K445" s="49">
        <f>'XCSM Dump'!BZ444</f>
        <v>46139.32</v>
      </c>
      <c r="L445" s="76">
        <f>'XCSM Dump'!AT444</f>
        <v>1120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560</v>
      </c>
      <c r="U445" s="11">
        <f t="shared" si="14"/>
        <v>1680</v>
      </c>
      <c r="V445" s="11"/>
    </row>
    <row r="446" spans="1:22" x14ac:dyDescent="0.3">
      <c r="A446" t="str">
        <f t="shared" si="13"/>
        <v>NUR1175003</v>
      </c>
      <c r="B446" s="1" t="str">
        <f>'XCSM Dump'!C445</f>
        <v>NUR</v>
      </c>
      <c r="C446" s="1" t="str">
        <f>IF(LEN('XCSM Dump'!D445)=4,'XCSM Dump'!D445,REPT("0",3-LEN('XCSM Dump'!D445))&amp;'XCSM Dump'!D445)</f>
        <v>117</v>
      </c>
      <c r="D446" s="1" t="str">
        <f>'XCSM Dump'!E445</f>
        <v>5003</v>
      </c>
      <c r="E446" t="str">
        <f>'XCSM Dump'!F445</f>
        <v>Fundamentals of Nursing</v>
      </c>
      <c r="F446" s="75">
        <f>'XCSM Dump'!W445</f>
        <v>7</v>
      </c>
      <c r="G446" s="49" t="str">
        <f>'XCSM Dump'!I445</f>
        <v>01/12/2026</v>
      </c>
      <c r="H446" s="49" t="str">
        <f>'XCSM Dump'!J445</f>
        <v>05/15/2026</v>
      </c>
      <c r="I446" s="49">
        <f>'XCSM Dump'!BX445</f>
        <v>46040.44</v>
      </c>
      <c r="J446" s="49">
        <f>'XCSM Dump'!BY445</f>
        <v>46047.88</v>
      </c>
      <c r="K446" s="49">
        <f>'XCSM Dump'!BZ445</f>
        <v>46139.32</v>
      </c>
      <c r="L446" s="76">
        <f>'XCSM Dump'!AT445</f>
        <v>1120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560</v>
      </c>
      <c r="U446" s="11">
        <f t="shared" si="14"/>
        <v>1680</v>
      </c>
      <c r="V446" s="11"/>
    </row>
    <row r="447" spans="1:22" x14ac:dyDescent="0.3">
      <c r="A447" t="str">
        <f t="shared" si="13"/>
        <v>NUR1175004</v>
      </c>
      <c r="B447" s="1" t="str">
        <f>'XCSM Dump'!C446</f>
        <v>NUR</v>
      </c>
      <c r="C447" s="1" t="str">
        <f>IF(LEN('XCSM Dump'!D446)=4,'XCSM Dump'!D446,REPT("0",3-LEN('XCSM Dump'!D446))&amp;'XCSM Dump'!D446)</f>
        <v>117</v>
      </c>
      <c r="D447" s="1" t="str">
        <f>'XCSM Dump'!E446</f>
        <v>5004</v>
      </c>
      <c r="E447" t="str">
        <f>'XCSM Dump'!F446</f>
        <v>Fundamentals of Nursing</v>
      </c>
      <c r="F447" s="75">
        <f>'XCSM Dump'!W446</f>
        <v>7</v>
      </c>
      <c r="G447" s="49" t="str">
        <f>'XCSM Dump'!I446</f>
        <v>01/12/2026</v>
      </c>
      <c r="H447" s="49" t="str">
        <f>'XCSM Dump'!J446</f>
        <v>05/15/2026</v>
      </c>
      <c r="I447" s="49">
        <f>'XCSM Dump'!BX446</f>
        <v>46040.44</v>
      </c>
      <c r="J447" s="49">
        <f>'XCSM Dump'!BY446</f>
        <v>46047.88</v>
      </c>
      <c r="K447" s="49">
        <f>'XCSM Dump'!BZ446</f>
        <v>46139.32</v>
      </c>
      <c r="L447" s="76">
        <f>'XCSM Dump'!AT446</f>
        <v>1120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560</v>
      </c>
      <c r="U447" s="11">
        <f t="shared" si="14"/>
        <v>1680</v>
      </c>
      <c r="V447" s="11"/>
    </row>
    <row r="448" spans="1:22" x14ac:dyDescent="0.3">
      <c r="A448" t="str">
        <f t="shared" si="13"/>
        <v>NUR1175005</v>
      </c>
      <c r="B448" s="1" t="str">
        <f>'XCSM Dump'!C447</f>
        <v>NUR</v>
      </c>
      <c r="C448" s="1" t="str">
        <f>IF(LEN('XCSM Dump'!D447)=4,'XCSM Dump'!D447,REPT("0",3-LEN('XCSM Dump'!D447))&amp;'XCSM Dump'!D447)</f>
        <v>117</v>
      </c>
      <c r="D448" s="1" t="str">
        <f>'XCSM Dump'!E447</f>
        <v>5005</v>
      </c>
      <c r="E448" t="str">
        <f>'XCSM Dump'!F447</f>
        <v>Fundamentals of Nursing</v>
      </c>
      <c r="F448" s="75">
        <f>'XCSM Dump'!W447</f>
        <v>7</v>
      </c>
      <c r="G448" s="49" t="str">
        <f>'XCSM Dump'!I447</f>
        <v>01/12/2026</v>
      </c>
      <c r="H448" s="49" t="str">
        <f>'XCSM Dump'!J447</f>
        <v>05/15/2026</v>
      </c>
      <c r="I448" s="49">
        <f>'XCSM Dump'!BX447</f>
        <v>46040.44</v>
      </c>
      <c r="J448" s="49">
        <f>'XCSM Dump'!BY447</f>
        <v>46047.88</v>
      </c>
      <c r="K448" s="49">
        <f>'XCSM Dump'!BZ447</f>
        <v>46139.32</v>
      </c>
      <c r="L448" s="76">
        <f>'XCSM Dump'!AT447</f>
        <v>1120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560</v>
      </c>
      <c r="U448" s="11">
        <f t="shared" si="14"/>
        <v>1680</v>
      </c>
      <c r="V448" s="11"/>
    </row>
    <row r="449" spans="1:22" x14ac:dyDescent="0.3">
      <c r="A449" t="str">
        <f t="shared" si="13"/>
        <v>NUR1235001</v>
      </c>
      <c r="B449" s="1" t="str">
        <f>'XCSM Dump'!C448</f>
        <v>NUR</v>
      </c>
      <c r="C449" s="1" t="str">
        <f>IF(LEN('XCSM Dump'!D448)=4,'XCSM Dump'!D448,REPT("0",3-LEN('XCSM Dump'!D448))&amp;'XCSM Dump'!D448)</f>
        <v>123</v>
      </c>
      <c r="D449" s="1" t="str">
        <f>'XCSM Dump'!E448</f>
        <v>5001</v>
      </c>
      <c r="E449" t="str">
        <f>'XCSM Dump'!F448</f>
        <v>Orientation to Pharmacology</v>
      </c>
      <c r="F449" s="75">
        <f>'XCSM Dump'!W448</f>
        <v>1</v>
      </c>
      <c r="G449" s="49" t="str">
        <f>'XCSM Dump'!I448</f>
        <v>01/12/2026</v>
      </c>
      <c r="H449" s="49" t="str">
        <f>'XCSM Dump'!J448</f>
        <v>05/15/2026</v>
      </c>
      <c r="I449" s="49">
        <f>'XCSM Dump'!BX448</f>
        <v>46040.44</v>
      </c>
      <c r="J449" s="49">
        <f>'XCSM Dump'!BY448</f>
        <v>46047.88</v>
      </c>
      <c r="K449" s="49">
        <f>'XCSM Dump'!BZ448</f>
        <v>46139.32</v>
      </c>
      <c r="L449" s="76">
        <f>'XCSM Dump'!AT448</f>
        <v>160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80</v>
      </c>
      <c r="U449" s="11">
        <f t="shared" si="14"/>
        <v>240</v>
      </c>
      <c r="V449" s="11"/>
    </row>
    <row r="450" spans="1:22" x14ac:dyDescent="0.3">
      <c r="A450" t="str">
        <f t="shared" si="13"/>
        <v>NUR1235002</v>
      </c>
      <c r="B450" s="1" t="str">
        <f>'XCSM Dump'!C449</f>
        <v>NUR</v>
      </c>
      <c r="C450" s="1" t="str">
        <f>IF(LEN('XCSM Dump'!D449)=4,'XCSM Dump'!D449,REPT("0",3-LEN('XCSM Dump'!D449))&amp;'XCSM Dump'!D449)</f>
        <v>123</v>
      </c>
      <c r="D450" s="1" t="str">
        <f>'XCSM Dump'!E449</f>
        <v>5002</v>
      </c>
      <c r="E450" t="str">
        <f>'XCSM Dump'!F449</f>
        <v>Orientation to Pharmacology</v>
      </c>
      <c r="F450" s="75">
        <f>'XCSM Dump'!W449</f>
        <v>1</v>
      </c>
      <c r="G450" s="49" t="str">
        <f>'XCSM Dump'!I449</f>
        <v>01/12/2026</v>
      </c>
      <c r="H450" s="49" t="str">
        <f>'XCSM Dump'!J449</f>
        <v>05/15/2026</v>
      </c>
      <c r="I450" s="49">
        <f>'XCSM Dump'!BX449</f>
        <v>46040.44</v>
      </c>
      <c r="J450" s="49">
        <f>'XCSM Dump'!BY449</f>
        <v>46047.88</v>
      </c>
      <c r="K450" s="49">
        <f>'XCSM Dump'!BZ449</f>
        <v>46139.32</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80</v>
      </c>
      <c r="U450" s="11">
        <f t="shared" si="14"/>
        <v>240</v>
      </c>
      <c r="V450" s="11"/>
    </row>
    <row r="451" spans="1:22" x14ac:dyDescent="0.3">
      <c r="A451" t="str">
        <f t="shared" si="13"/>
        <v>NUR1235003</v>
      </c>
      <c r="B451" s="1" t="str">
        <f>'XCSM Dump'!C450</f>
        <v>NUR</v>
      </c>
      <c r="C451" s="1" t="str">
        <f>IF(LEN('XCSM Dump'!D450)=4,'XCSM Dump'!D450,REPT("0",3-LEN('XCSM Dump'!D450))&amp;'XCSM Dump'!D450)</f>
        <v>123</v>
      </c>
      <c r="D451" s="1" t="str">
        <f>'XCSM Dump'!E450</f>
        <v>5003</v>
      </c>
      <c r="E451" t="str">
        <f>'XCSM Dump'!F450</f>
        <v>Orientation to Pharmacology</v>
      </c>
      <c r="F451" s="75">
        <f>'XCSM Dump'!W450</f>
        <v>1</v>
      </c>
      <c r="G451" s="49" t="str">
        <f>'XCSM Dump'!I450</f>
        <v>01/12/2026</v>
      </c>
      <c r="H451" s="49" t="str">
        <f>'XCSM Dump'!J450</f>
        <v>05/15/2026</v>
      </c>
      <c r="I451" s="49">
        <f>'XCSM Dump'!BX450</f>
        <v>46040.44</v>
      </c>
      <c r="J451" s="49">
        <f>'XCSM Dump'!BY450</f>
        <v>46047.88</v>
      </c>
      <c r="K451" s="49">
        <f>'XCSM Dump'!BZ450</f>
        <v>46139.32</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80</v>
      </c>
      <c r="U451" s="11">
        <f t="shared" si="14"/>
        <v>240</v>
      </c>
      <c r="V451" s="11"/>
    </row>
    <row r="452" spans="1:22" x14ac:dyDescent="0.3">
      <c r="A452" t="str">
        <f t="shared" si="13"/>
        <v>NUR1685A01</v>
      </c>
      <c r="B452" s="1" t="str">
        <f>'XCSM Dump'!C451</f>
        <v>NUR</v>
      </c>
      <c r="C452" s="1" t="str">
        <f>IF(LEN('XCSM Dump'!D451)=4,'XCSM Dump'!D451,REPT("0",3-LEN('XCSM Dump'!D451))&amp;'XCSM Dump'!D451)</f>
        <v>168</v>
      </c>
      <c r="D452" s="1" t="str">
        <f>'XCSM Dump'!E451</f>
        <v>5A01</v>
      </c>
      <c r="E452" t="str">
        <f>'XCSM Dump'!F451</f>
        <v>Adult Health Nursing I</v>
      </c>
      <c r="F452" s="75">
        <f>'XCSM Dump'!W451</f>
        <v>5</v>
      </c>
      <c r="G452" s="49" t="str">
        <f>'XCSM Dump'!I451</f>
        <v>01/12/2026</v>
      </c>
      <c r="H452" s="49" t="str">
        <f>'XCSM Dump'!J451</f>
        <v>03/06/2026</v>
      </c>
      <c r="I452" s="49">
        <f>'XCSM Dump'!BX451</f>
        <v>46036.24</v>
      </c>
      <c r="J452" s="49">
        <f>'XCSM Dump'!BY451</f>
        <v>46039.48</v>
      </c>
      <c r="K452" s="49">
        <f>'XCSM Dump'!BZ451</f>
        <v>46078.52</v>
      </c>
      <c r="L452" s="76">
        <f>'XCSM Dump'!AT451</f>
        <v>800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400</v>
      </c>
      <c r="U452" s="11">
        <f t="shared" si="14"/>
        <v>1200</v>
      </c>
      <c r="V452" s="11"/>
    </row>
    <row r="453" spans="1:22" x14ac:dyDescent="0.3">
      <c r="A453" t="str">
        <f t="shared" si="13"/>
        <v>NUR1685A02</v>
      </c>
      <c r="B453" s="1" t="str">
        <f>'XCSM Dump'!C452</f>
        <v>NUR</v>
      </c>
      <c r="C453" s="1" t="str">
        <f>IF(LEN('XCSM Dump'!D452)=4,'XCSM Dump'!D452,REPT("0",3-LEN('XCSM Dump'!D452))&amp;'XCSM Dump'!D452)</f>
        <v>168</v>
      </c>
      <c r="D453" s="1" t="str">
        <f>'XCSM Dump'!E452</f>
        <v>5A02</v>
      </c>
      <c r="E453" t="str">
        <f>'XCSM Dump'!F452</f>
        <v>Adult Health Nursing I</v>
      </c>
      <c r="F453" s="75">
        <f>'XCSM Dump'!W452</f>
        <v>5</v>
      </c>
      <c r="G453" s="49" t="str">
        <f>'XCSM Dump'!I452</f>
        <v>01/12/2026</v>
      </c>
      <c r="H453" s="49" t="str">
        <f>'XCSM Dump'!J452</f>
        <v>03/06/2026</v>
      </c>
      <c r="I453" s="49">
        <f>'XCSM Dump'!BX452</f>
        <v>46036.24</v>
      </c>
      <c r="J453" s="49">
        <f>'XCSM Dump'!BY452</f>
        <v>46039.48</v>
      </c>
      <c r="K453" s="49">
        <f>'XCSM Dump'!BZ452</f>
        <v>46078.52</v>
      </c>
      <c r="L453" s="76">
        <f>'XCSM Dump'!AT452</f>
        <v>800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400</v>
      </c>
      <c r="U453" s="11">
        <f t="shared" si="14"/>
        <v>1200</v>
      </c>
      <c r="V453" s="11"/>
    </row>
    <row r="454" spans="1:22" x14ac:dyDescent="0.3">
      <c r="A454" t="str">
        <f t="shared" si="13"/>
        <v>NUR1685A03</v>
      </c>
      <c r="B454" s="1" t="str">
        <f>'XCSM Dump'!C453</f>
        <v>NUR</v>
      </c>
      <c r="C454" s="1" t="str">
        <f>IF(LEN('XCSM Dump'!D453)=4,'XCSM Dump'!D453,REPT("0",3-LEN('XCSM Dump'!D453))&amp;'XCSM Dump'!D453)</f>
        <v>168</v>
      </c>
      <c r="D454" s="1" t="str">
        <f>'XCSM Dump'!E453</f>
        <v>5A03</v>
      </c>
      <c r="E454" t="str">
        <f>'XCSM Dump'!F453</f>
        <v>Adult Health Nursing I</v>
      </c>
      <c r="F454" s="75">
        <f>'XCSM Dump'!W453</f>
        <v>4</v>
      </c>
      <c r="G454" s="49" t="str">
        <f>'XCSM Dump'!I453</f>
        <v>01/12/2026</v>
      </c>
      <c r="H454" s="49" t="str">
        <f>'XCSM Dump'!J453</f>
        <v>03/06/2026</v>
      </c>
      <c r="I454" s="49">
        <f>'XCSM Dump'!BX453</f>
        <v>46036.24</v>
      </c>
      <c r="J454" s="49">
        <f>'XCSM Dump'!BY453</f>
        <v>46039.48</v>
      </c>
      <c r="K454" s="49">
        <f>'XCSM Dump'!BZ453</f>
        <v>46078.52</v>
      </c>
      <c r="L454" s="76">
        <f>'XCSM Dump'!AT453</f>
        <v>640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320</v>
      </c>
      <c r="U454" s="11">
        <f t="shared" si="14"/>
        <v>960</v>
      </c>
      <c r="V454" s="11"/>
    </row>
    <row r="455" spans="1:22" x14ac:dyDescent="0.3">
      <c r="A455" t="str">
        <f t="shared" si="13"/>
        <v>NUR1685A04</v>
      </c>
      <c r="B455" s="1" t="str">
        <f>'XCSM Dump'!C454</f>
        <v>NUR</v>
      </c>
      <c r="C455" s="1" t="str">
        <f>IF(LEN('XCSM Dump'!D454)=4,'XCSM Dump'!D454,REPT("0",3-LEN('XCSM Dump'!D454))&amp;'XCSM Dump'!D454)</f>
        <v>168</v>
      </c>
      <c r="D455" s="1" t="str">
        <f>'XCSM Dump'!E454</f>
        <v>5A04</v>
      </c>
      <c r="E455" t="str">
        <f>'XCSM Dump'!F454</f>
        <v>Adult Health Nursing I</v>
      </c>
      <c r="F455" s="75">
        <f>'XCSM Dump'!W454</f>
        <v>4</v>
      </c>
      <c r="G455" s="49" t="str">
        <f>'XCSM Dump'!I454</f>
        <v>01/12/2026</v>
      </c>
      <c r="H455" s="49" t="str">
        <f>'XCSM Dump'!J454</f>
        <v>03/06/2026</v>
      </c>
      <c r="I455" s="49">
        <f>'XCSM Dump'!BX454</f>
        <v>46036.24</v>
      </c>
      <c r="J455" s="49">
        <f>'XCSM Dump'!BY454</f>
        <v>46039.48</v>
      </c>
      <c r="K455" s="49">
        <f>'XCSM Dump'!BZ454</f>
        <v>46078.52</v>
      </c>
      <c r="L455" s="76">
        <f>'XCSM Dump'!AT454</f>
        <v>640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320</v>
      </c>
      <c r="U455" s="11">
        <f t="shared" si="14"/>
        <v>960</v>
      </c>
      <c r="V455" s="11"/>
    </row>
    <row r="456" spans="1:22" x14ac:dyDescent="0.3">
      <c r="A456" t="str">
        <f t="shared" ref="A456:A519" si="15">B456&amp;C456&amp;D456</f>
        <v>NUR1685B01</v>
      </c>
      <c r="B456" s="1" t="str">
        <f>'XCSM Dump'!C455</f>
        <v>NUR</v>
      </c>
      <c r="C456" s="1" t="str">
        <f>IF(LEN('XCSM Dump'!D455)=4,'XCSM Dump'!D455,REPT("0",3-LEN('XCSM Dump'!D455))&amp;'XCSM Dump'!D455)</f>
        <v>168</v>
      </c>
      <c r="D456" s="1" t="str">
        <f>'XCSM Dump'!E455</f>
        <v>5B01</v>
      </c>
      <c r="E456" t="str">
        <f>'XCSM Dump'!F455</f>
        <v>Adult Health Nursing I</v>
      </c>
      <c r="F456" s="75">
        <f>'XCSM Dump'!W455</f>
        <v>5</v>
      </c>
      <c r="G456" s="49" t="str">
        <f>'XCSM Dump'!I455</f>
        <v>03/16/2026</v>
      </c>
      <c r="H456" s="49" t="str">
        <f>'XCSM Dump'!J455</f>
        <v>05/15/2026</v>
      </c>
      <c r="I456" s="49">
        <f>'XCSM Dump'!BX455</f>
        <v>46099.66</v>
      </c>
      <c r="J456" s="49">
        <f>'XCSM Dump'!BY455</f>
        <v>46103.32</v>
      </c>
      <c r="K456" s="49">
        <f>'XCSM Dump'!BZ455</f>
        <v>46147.4</v>
      </c>
      <c r="L456" s="76">
        <f>'XCSM Dump'!AT455</f>
        <v>800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400</v>
      </c>
      <c r="U456" s="11">
        <f t="shared" ref="U456:U519" si="16">SUM(L456:T456)</f>
        <v>1200</v>
      </c>
      <c r="V456" s="11"/>
    </row>
    <row r="457" spans="1:22" x14ac:dyDescent="0.3">
      <c r="A457" t="str">
        <f t="shared" si="15"/>
        <v>NUR1685B02</v>
      </c>
      <c r="B457" s="1" t="str">
        <f>'XCSM Dump'!C456</f>
        <v>NUR</v>
      </c>
      <c r="C457" s="1" t="str">
        <f>IF(LEN('XCSM Dump'!D456)=4,'XCSM Dump'!D456,REPT("0",3-LEN('XCSM Dump'!D456))&amp;'XCSM Dump'!D456)</f>
        <v>168</v>
      </c>
      <c r="D457" s="1" t="str">
        <f>'XCSM Dump'!E456</f>
        <v>5B02</v>
      </c>
      <c r="E457" t="str">
        <f>'XCSM Dump'!F456</f>
        <v>Adult Health Nursing I</v>
      </c>
      <c r="F457" s="75">
        <f>'XCSM Dump'!W456</f>
        <v>5</v>
      </c>
      <c r="G457" s="49" t="str">
        <f>'XCSM Dump'!I456</f>
        <v>03/16/2026</v>
      </c>
      <c r="H457" s="49" t="str">
        <f>'XCSM Dump'!J456</f>
        <v>05/15/2026</v>
      </c>
      <c r="I457" s="49">
        <f>'XCSM Dump'!BX456</f>
        <v>46099.66</v>
      </c>
      <c r="J457" s="49">
        <f>'XCSM Dump'!BY456</f>
        <v>46103.32</v>
      </c>
      <c r="K457" s="49">
        <f>'XCSM Dump'!BZ456</f>
        <v>46147.4</v>
      </c>
      <c r="L457" s="76">
        <f>'XCSM Dump'!AT456</f>
        <v>800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400</v>
      </c>
      <c r="U457" s="11">
        <f t="shared" si="16"/>
        <v>1200</v>
      </c>
      <c r="V457" s="11"/>
    </row>
    <row r="458" spans="1:22" x14ac:dyDescent="0.3">
      <c r="A458" t="str">
        <f t="shared" si="15"/>
        <v>NUR1695A01</v>
      </c>
      <c r="B458" s="1" t="str">
        <f>'XCSM Dump'!C457</f>
        <v>NUR</v>
      </c>
      <c r="C458" s="1" t="str">
        <f>IF(LEN('XCSM Dump'!D457)=4,'XCSM Dump'!D457,REPT("0",3-LEN('XCSM Dump'!D457))&amp;'XCSM Dump'!D457)</f>
        <v>169</v>
      </c>
      <c r="D458" s="1" t="str">
        <f>'XCSM Dump'!E457</f>
        <v>5A01</v>
      </c>
      <c r="E458" t="str">
        <f>'XCSM Dump'!F457</f>
        <v>Adult Health Nursing II</v>
      </c>
      <c r="F458" s="75">
        <f>'XCSM Dump'!W457</f>
        <v>5</v>
      </c>
      <c r="G458" s="49" t="str">
        <f>'XCSM Dump'!I457</f>
        <v>01/12/2026</v>
      </c>
      <c r="H458" s="49" t="str">
        <f>'XCSM Dump'!J457</f>
        <v>03/06/2026</v>
      </c>
      <c r="I458" s="49">
        <f>'XCSM Dump'!BX457</f>
        <v>46036.24</v>
      </c>
      <c r="J458" s="49">
        <f>'XCSM Dump'!BY457</f>
        <v>46039.48</v>
      </c>
      <c r="K458" s="49">
        <f>'XCSM Dump'!BZ457</f>
        <v>46078.52</v>
      </c>
      <c r="L458" s="76">
        <f>'XCSM Dump'!AT457</f>
        <v>800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400</v>
      </c>
      <c r="U458" s="11">
        <f t="shared" si="16"/>
        <v>1200</v>
      </c>
      <c r="V458" s="11"/>
    </row>
    <row r="459" spans="1:22" x14ac:dyDescent="0.3">
      <c r="A459" t="str">
        <f t="shared" si="15"/>
        <v>NUR1695A02</v>
      </c>
      <c r="B459" s="1" t="str">
        <f>'XCSM Dump'!C458</f>
        <v>NUR</v>
      </c>
      <c r="C459" s="1" t="str">
        <f>IF(LEN('XCSM Dump'!D458)=4,'XCSM Dump'!D458,REPT("0",3-LEN('XCSM Dump'!D458))&amp;'XCSM Dump'!D458)</f>
        <v>169</v>
      </c>
      <c r="D459" s="1" t="str">
        <f>'XCSM Dump'!E458</f>
        <v>5A02</v>
      </c>
      <c r="E459" t="str">
        <f>'XCSM Dump'!F458</f>
        <v>Adult Health Nursing II</v>
      </c>
      <c r="F459" s="75">
        <f>'XCSM Dump'!W458</f>
        <v>5</v>
      </c>
      <c r="G459" s="49" t="str">
        <f>'XCSM Dump'!I458</f>
        <v>01/12/2026</v>
      </c>
      <c r="H459" s="49" t="str">
        <f>'XCSM Dump'!J458</f>
        <v>03/06/2026</v>
      </c>
      <c r="I459" s="49">
        <f>'XCSM Dump'!BX458</f>
        <v>46036.24</v>
      </c>
      <c r="J459" s="49">
        <f>'XCSM Dump'!BY458</f>
        <v>46039.48</v>
      </c>
      <c r="K459" s="49">
        <f>'XCSM Dump'!BZ458</f>
        <v>46078.52</v>
      </c>
      <c r="L459" s="76">
        <f>'XCSM Dump'!AT458</f>
        <v>800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400</v>
      </c>
      <c r="U459" s="11">
        <f t="shared" si="16"/>
        <v>1200</v>
      </c>
      <c r="V459" s="11"/>
    </row>
    <row r="460" spans="1:22" x14ac:dyDescent="0.3">
      <c r="A460" t="str">
        <f t="shared" si="15"/>
        <v>NUR1695B01</v>
      </c>
      <c r="B460" s="1" t="str">
        <f>'XCSM Dump'!C459</f>
        <v>NUR</v>
      </c>
      <c r="C460" s="1" t="str">
        <f>IF(LEN('XCSM Dump'!D459)=4,'XCSM Dump'!D459,REPT("0",3-LEN('XCSM Dump'!D459))&amp;'XCSM Dump'!D459)</f>
        <v>169</v>
      </c>
      <c r="D460" s="1" t="str">
        <f>'XCSM Dump'!E459</f>
        <v>5B01</v>
      </c>
      <c r="E460" t="str">
        <f>'XCSM Dump'!F459</f>
        <v>Adult Health Nursing II</v>
      </c>
      <c r="F460" s="75">
        <f>'XCSM Dump'!W459</f>
        <v>5</v>
      </c>
      <c r="G460" s="49" t="str">
        <f>'XCSM Dump'!I459</f>
        <v>03/16/2026</v>
      </c>
      <c r="H460" s="49" t="str">
        <f>'XCSM Dump'!J459</f>
        <v>05/15/2026</v>
      </c>
      <c r="I460" s="49">
        <f>'XCSM Dump'!BX459</f>
        <v>46099.66</v>
      </c>
      <c r="J460" s="49">
        <f>'XCSM Dump'!BY459</f>
        <v>46103.32</v>
      </c>
      <c r="K460" s="49">
        <f>'XCSM Dump'!BZ459</f>
        <v>46147.4</v>
      </c>
      <c r="L460" s="76">
        <f>'XCSM Dump'!AT459</f>
        <v>800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400</v>
      </c>
      <c r="U460" s="11">
        <f t="shared" si="16"/>
        <v>1200</v>
      </c>
      <c r="V460" s="11"/>
    </row>
    <row r="461" spans="1:22" x14ac:dyDescent="0.3">
      <c r="A461" t="str">
        <f t="shared" si="15"/>
        <v>NUR1695B02</v>
      </c>
      <c r="B461" s="1" t="str">
        <f>'XCSM Dump'!C460</f>
        <v>NUR</v>
      </c>
      <c r="C461" s="1" t="str">
        <f>IF(LEN('XCSM Dump'!D460)=4,'XCSM Dump'!D460,REPT("0",3-LEN('XCSM Dump'!D460))&amp;'XCSM Dump'!D460)</f>
        <v>169</v>
      </c>
      <c r="D461" s="1" t="str">
        <f>'XCSM Dump'!E460</f>
        <v>5B02</v>
      </c>
      <c r="E461" t="str">
        <f>'XCSM Dump'!F460</f>
        <v>Adult Health Nursing II</v>
      </c>
      <c r="F461" s="75">
        <f>'XCSM Dump'!W460</f>
        <v>5</v>
      </c>
      <c r="G461" s="49" t="str">
        <f>'XCSM Dump'!I460</f>
        <v>03/16/2026</v>
      </c>
      <c r="H461" s="49" t="str">
        <f>'XCSM Dump'!J460</f>
        <v>05/15/2026</v>
      </c>
      <c r="I461" s="49">
        <f>'XCSM Dump'!BX460</f>
        <v>46099.66</v>
      </c>
      <c r="J461" s="49">
        <f>'XCSM Dump'!BY460</f>
        <v>46103.32</v>
      </c>
      <c r="K461" s="49">
        <f>'XCSM Dump'!BZ460</f>
        <v>46147.4</v>
      </c>
      <c r="L461" s="76">
        <f>'XCSM Dump'!AT460</f>
        <v>800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400</v>
      </c>
      <c r="U461" s="11">
        <f t="shared" si="16"/>
        <v>1200</v>
      </c>
      <c r="V461" s="11"/>
    </row>
    <row r="462" spans="1:22" x14ac:dyDescent="0.3">
      <c r="A462" t="str">
        <f t="shared" si="15"/>
        <v>NUR1695B03</v>
      </c>
      <c r="B462" s="1" t="str">
        <f>'XCSM Dump'!C461</f>
        <v>NUR</v>
      </c>
      <c r="C462" s="1" t="str">
        <f>IF(LEN('XCSM Dump'!D461)=4,'XCSM Dump'!D461,REPT("0",3-LEN('XCSM Dump'!D461))&amp;'XCSM Dump'!D461)</f>
        <v>169</v>
      </c>
      <c r="D462" s="1" t="str">
        <f>'XCSM Dump'!E461</f>
        <v>5B03</v>
      </c>
      <c r="E462" t="str">
        <f>'XCSM Dump'!F461</f>
        <v>Adult Health Nursing II</v>
      </c>
      <c r="F462" s="75">
        <f>'XCSM Dump'!W461</f>
        <v>4</v>
      </c>
      <c r="G462" s="49" t="str">
        <f>'XCSM Dump'!I461</f>
        <v>03/16/2026</v>
      </c>
      <c r="H462" s="49" t="str">
        <f>'XCSM Dump'!J461</f>
        <v>05/15/2026</v>
      </c>
      <c r="I462" s="49">
        <f>'XCSM Dump'!BX461</f>
        <v>46099.66</v>
      </c>
      <c r="J462" s="49">
        <f>'XCSM Dump'!BY461</f>
        <v>46103.32</v>
      </c>
      <c r="K462" s="49">
        <f>'XCSM Dump'!BZ461</f>
        <v>46147.4</v>
      </c>
      <c r="L462" s="76">
        <f>'XCSM Dump'!AT461</f>
        <v>640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320</v>
      </c>
      <c r="U462" s="11">
        <f t="shared" si="16"/>
        <v>960</v>
      </c>
      <c r="V462" s="11"/>
    </row>
    <row r="463" spans="1:22" x14ac:dyDescent="0.3">
      <c r="A463" t="str">
        <f t="shared" si="15"/>
        <v>NUR1695B04</v>
      </c>
      <c r="B463" s="1" t="str">
        <f>'XCSM Dump'!C462</f>
        <v>NUR</v>
      </c>
      <c r="C463" s="1" t="str">
        <f>IF(LEN('XCSM Dump'!D462)=4,'XCSM Dump'!D462,REPT("0",3-LEN('XCSM Dump'!D462))&amp;'XCSM Dump'!D462)</f>
        <v>169</v>
      </c>
      <c r="D463" s="1" t="str">
        <f>'XCSM Dump'!E462</f>
        <v>5B04</v>
      </c>
      <c r="E463" t="str">
        <f>'XCSM Dump'!F462</f>
        <v>Adult Health Nursing II</v>
      </c>
      <c r="F463" s="75">
        <f>'XCSM Dump'!W462</f>
        <v>4</v>
      </c>
      <c r="G463" s="49" t="str">
        <f>'XCSM Dump'!I462</f>
        <v>03/16/2026</v>
      </c>
      <c r="H463" s="49" t="str">
        <f>'XCSM Dump'!J462</f>
        <v>05/15/2026</v>
      </c>
      <c r="I463" s="49">
        <f>'XCSM Dump'!BX462</f>
        <v>46099.66</v>
      </c>
      <c r="J463" s="49">
        <f>'XCSM Dump'!BY462</f>
        <v>46103.32</v>
      </c>
      <c r="K463" s="49">
        <f>'XCSM Dump'!BZ462</f>
        <v>46147.4</v>
      </c>
      <c r="L463" s="76">
        <f>'XCSM Dump'!AT462</f>
        <v>640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320</v>
      </c>
      <c r="U463" s="11">
        <f t="shared" si="16"/>
        <v>960</v>
      </c>
      <c r="V463" s="11"/>
    </row>
    <row r="464" spans="1:22" x14ac:dyDescent="0.3">
      <c r="A464" t="str">
        <f t="shared" si="15"/>
        <v>NUR2265A01</v>
      </c>
      <c r="B464" s="1" t="str">
        <f>'XCSM Dump'!C463</f>
        <v>NUR</v>
      </c>
      <c r="C464" s="1" t="str">
        <f>IF(LEN('XCSM Dump'!D463)=4,'XCSM Dump'!D463,REPT("0",3-LEN('XCSM Dump'!D463))&amp;'XCSM Dump'!D463)</f>
        <v>226</v>
      </c>
      <c r="D464" s="1" t="str">
        <f>'XCSM Dump'!E463</f>
        <v>5A01</v>
      </c>
      <c r="E464" t="str">
        <f>'XCSM Dump'!F463</f>
        <v>Maternal Child Health Nursing</v>
      </c>
      <c r="F464" s="75">
        <f>'XCSM Dump'!W463</f>
        <v>4.5</v>
      </c>
      <c r="G464" s="49" t="str">
        <f>'XCSM Dump'!I463</f>
        <v>01/12/2026</v>
      </c>
      <c r="H464" s="49" t="str">
        <f>'XCSM Dump'!J463</f>
        <v>03/06/2026</v>
      </c>
      <c r="I464" s="49">
        <f>'XCSM Dump'!BX463</f>
        <v>46036.24</v>
      </c>
      <c r="J464" s="49">
        <f>'XCSM Dump'!BY463</f>
        <v>46039.48</v>
      </c>
      <c r="K464" s="49">
        <f>'XCSM Dump'!BZ463</f>
        <v>46078.52</v>
      </c>
      <c r="L464" s="76">
        <f>'XCSM Dump'!AT463</f>
        <v>720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360</v>
      </c>
      <c r="U464" s="11">
        <f t="shared" si="16"/>
        <v>1080</v>
      </c>
      <c r="V464" s="11"/>
    </row>
    <row r="465" spans="1:22" x14ac:dyDescent="0.3">
      <c r="A465" t="str">
        <f t="shared" si="15"/>
        <v>NUR2265A02</v>
      </c>
      <c r="B465" s="1" t="str">
        <f>'XCSM Dump'!C464</f>
        <v>NUR</v>
      </c>
      <c r="C465" s="1" t="str">
        <f>IF(LEN('XCSM Dump'!D464)=4,'XCSM Dump'!D464,REPT("0",3-LEN('XCSM Dump'!D464))&amp;'XCSM Dump'!D464)</f>
        <v>226</v>
      </c>
      <c r="D465" s="1" t="str">
        <f>'XCSM Dump'!E464</f>
        <v>5A02</v>
      </c>
      <c r="E465" t="str">
        <f>'XCSM Dump'!F464</f>
        <v>Maternal Child Health Nursing</v>
      </c>
      <c r="F465" s="75">
        <f>'XCSM Dump'!W464</f>
        <v>4.5</v>
      </c>
      <c r="G465" s="49" t="str">
        <f>'XCSM Dump'!I464</f>
        <v>01/12/2026</v>
      </c>
      <c r="H465" s="49" t="str">
        <f>'XCSM Dump'!J464</f>
        <v>03/06/2026</v>
      </c>
      <c r="I465" s="49">
        <f>'XCSM Dump'!BX464</f>
        <v>46036.24</v>
      </c>
      <c r="J465" s="49">
        <f>'XCSM Dump'!BY464</f>
        <v>46039.48</v>
      </c>
      <c r="K465" s="49">
        <f>'XCSM Dump'!BZ464</f>
        <v>46078.52</v>
      </c>
      <c r="L465" s="76">
        <f>'XCSM Dump'!AT464</f>
        <v>720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360</v>
      </c>
      <c r="U465" s="11">
        <f t="shared" si="16"/>
        <v>1080</v>
      </c>
      <c r="V465" s="11"/>
    </row>
    <row r="466" spans="1:22" x14ac:dyDescent="0.3">
      <c r="A466" t="str">
        <f t="shared" si="15"/>
        <v>NUR2265A03</v>
      </c>
      <c r="B466" s="1" t="str">
        <f>'XCSM Dump'!C465</f>
        <v>NUR</v>
      </c>
      <c r="C466" s="1" t="str">
        <f>IF(LEN('XCSM Dump'!D465)=4,'XCSM Dump'!D465,REPT("0",3-LEN('XCSM Dump'!D465))&amp;'XCSM Dump'!D465)</f>
        <v>226</v>
      </c>
      <c r="D466" s="1" t="str">
        <f>'XCSM Dump'!E465</f>
        <v>5A03</v>
      </c>
      <c r="E466" t="str">
        <f>'XCSM Dump'!F465</f>
        <v>Maternal Child Health Nursing</v>
      </c>
      <c r="F466" s="75">
        <f>'XCSM Dump'!W465</f>
        <v>4.5</v>
      </c>
      <c r="G466" s="49" t="str">
        <f>'XCSM Dump'!I465</f>
        <v>01/12/2026</v>
      </c>
      <c r="H466" s="49" t="str">
        <f>'XCSM Dump'!J465</f>
        <v>03/07/2026</v>
      </c>
      <c r="I466" s="49">
        <f>'XCSM Dump'!BX465</f>
        <v>46036.3</v>
      </c>
      <c r="J466" s="49">
        <f>'XCSM Dump'!BY465</f>
        <v>46039.6</v>
      </c>
      <c r="K466" s="49">
        <f>'XCSM Dump'!BZ465</f>
        <v>46079.360000000001</v>
      </c>
      <c r="L466" s="76">
        <f>'XCSM Dump'!AT465</f>
        <v>720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360</v>
      </c>
      <c r="U466" s="11">
        <f t="shared" si="16"/>
        <v>1080</v>
      </c>
      <c r="V466" s="11"/>
    </row>
    <row r="467" spans="1:22" x14ac:dyDescent="0.3">
      <c r="A467" t="str">
        <f t="shared" si="15"/>
        <v>NUR2265A04</v>
      </c>
      <c r="B467" s="1" t="str">
        <f>'XCSM Dump'!C466</f>
        <v>NUR</v>
      </c>
      <c r="C467" s="1" t="str">
        <f>IF(LEN('XCSM Dump'!D466)=4,'XCSM Dump'!D466,REPT("0",3-LEN('XCSM Dump'!D466))&amp;'XCSM Dump'!D466)</f>
        <v>226</v>
      </c>
      <c r="D467" s="1" t="str">
        <f>'XCSM Dump'!E466</f>
        <v>5A04</v>
      </c>
      <c r="E467" t="str">
        <f>'XCSM Dump'!F466</f>
        <v>Maternal Child Health Nursing</v>
      </c>
      <c r="F467" s="75">
        <f>'XCSM Dump'!W466</f>
        <v>4</v>
      </c>
      <c r="G467" s="49" t="str">
        <f>'XCSM Dump'!I466</f>
        <v>01/12/2026</v>
      </c>
      <c r="H467" s="49" t="str">
        <f>'XCSM Dump'!J466</f>
        <v>03/06/2026</v>
      </c>
      <c r="I467" s="49">
        <f>'XCSM Dump'!BX466</f>
        <v>46036.24</v>
      </c>
      <c r="J467" s="49">
        <f>'XCSM Dump'!BY466</f>
        <v>46039.48</v>
      </c>
      <c r="K467" s="49">
        <f>'XCSM Dump'!BZ466</f>
        <v>46078.52</v>
      </c>
      <c r="L467" s="76">
        <f>'XCSM Dump'!AT466</f>
        <v>640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320</v>
      </c>
      <c r="U467" s="11">
        <f t="shared" si="16"/>
        <v>960</v>
      </c>
      <c r="V467" s="11"/>
    </row>
    <row r="468" spans="1:22" x14ac:dyDescent="0.3">
      <c r="A468" t="str">
        <f t="shared" si="15"/>
        <v>NUR2265B01</v>
      </c>
      <c r="B468" s="1" t="str">
        <f>'XCSM Dump'!C467</f>
        <v>NUR</v>
      </c>
      <c r="C468" s="1" t="str">
        <f>IF(LEN('XCSM Dump'!D467)=4,'XCSM Dump'!D467,REPT("0",3-LEN('XCSM Dump'!D467))&amp;'XCSM Dump'!D467)</f>
        <v>226</v>
      </c>
      <c r="D468" s="1" t="str">
        <f>'XCSM Dump'!E467</f>
        <v>5B01</v>
      </c>
      <c r="E468" t="str">
        <f>'XCSM Dump'!F467</f>
        <v>Maternal Child Health Nursing</v>
      </c>
      <c r="F468" s="75">
        <f>'XCSM Dump'!W467</f>
        <v>4.5</v>
      </c>
      <c r="G468" s="49" t="str">
        <f>'XCSM Dump'!I467</f>
        <v>03/16/2026</v>
      </c>
      <c r="H468" s="49" t="str">
        <f>'XCSM Dump'!J467</f>
        <v>05/15/2026</v>
      </c>
      <c r="I468" s="49">
        <f>'XCSM Dump'!BX467</f>
        <v>46099.66</v>
      </c>
      <c r="J468" s="49">
        <f>'XCSM Dump'!BY467</f>
        <v>46103.32</v>
      </c>
      <c r="K468" s="49">
        <f>'XCSM Dump'!BZ467</f>
        <v>46147.4</v>
      </c>
      <c r="L468" s="76">
        <f>'XCSM Dump'!AT467</f>
        <v>720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360</v>
      </c>
      <c r="U468" s="11">
        <f t="shared" si="16"/>
        <v>1080</v>
      </c>
      <c r="V468" s="11"/>
    </row>
    <row r="469" spans="1:22" x14ac:dyDescent="0.3">
      <c r="A469" t="str">
        <f t="shared" si="15"/>
        <v>NUR2265B02</v>
      </c>
      <c r="B469" s="1" t="str">
        <f>'XCSM Dump'!C468</f>
        <v>NUR</v>
      </c>
      <c r="C469" s="1" t="str">
        <f>IF(LEN('XCSM Dump'!D468)=4,'XCSM Dump'!D468,REPT("0",3-LEN('XCSM Dump'!D468))&amp;'XCSM Dump'!D468)</f>
        <v>226</v>
      </c>
      <c r="D469" s="1" t="str">
        <f>'XCSM Dump'!E468</f>
        <v>5B02</v>
      </c>
      <c r="E469" t="str">
        <f>'XCSM Dump'!F468</f>
        <v>Maternal Child Health Nursing</v>
      </c>
      <c r="F469" s="75">
        <f>'XCSM Dump'!W468</f>
        <v>4.5</v>
      </c>
      <c r="G469" s="49" t="str">
        <f>'XCSM Dump'!I468</f>
        <v>03/16/2026</v>
      </c>
      <c r="H469" s="49" t="str">
        <f>'XCSM Dump'!J468</f>
        <v>05/15/2026</v>
      </c>
      <c r="I469" s="49">
        <f>'XCSM Dump'!BX468</f>
        <v>46099.66</v>
      </c>
      <c r="J469" s="49">
        <f>'XCSM Dump'!BY468</f>
        <v>46103.32</v>
      </c>
      <c r="K469" s="49">
        <f>'XCSM Dump'!BZ468</f>
        <v>46147.4</v>
      </c>
      <c r="L469" s="76">
        <f>'XCSM Dump'!AT468</f>
        <v>720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360</v>
      </c>
      <c r="U469" s="11">
        <f t="shared" si="16"/>
        <v>1080</v>
      </c>
      <c r="V469" s="11"/>
    </row>
    <row r="470" spans="1:22" x14ac:dyDescent="0.3">
      <c r="A470" t="str">
        <f t="shared" si="15"/>
        <v>NUR2275A01</v>
      </c>
      <c r="B470" s="1" t="str">
        <f>'XCSM Dump'!C469</f>
        <v>NUR</v>
      </c>
      <c r="C470" s="1" t="str">
        <f>IF(LEN('XCSM Dump'!D469)=4,'XCSM Dump'!D469,REPT("0",3-LEN('XCSM Dump'!D469))&amp;'XCSM Dump'!D469)</f>
        <v>227</v>
      </c>
      <c r="D470" s="1" t="str">
        <f>'XCSM Dump'!E469</f>
        <v>5A01</v>
      </c>
      <c r="E470" t="str">
        <f>'XCSM Dump'!F469</f>
        <v>Pediatric Health Nursing</v>
      </c>
      <c r="F470" s="75">
        <f>'XCSM Dump'!W469</f>
        <v>4.5</v>
      </c>
      <c r="G470" s="49" t="str">
        <f>'XCSM Dump'!I469</f>
        <v>01/12/2026</v>
      </c>
      <c r="H470" s="49" t="str">
        <f>'XCSM Dump'!J469</f>
        <v>03/06/2026</v>
      </c>
      <c r="I470" s="49">
        <f>'XCSM Dump'!BX469</f>
        <v>46036.24</v>
      </c>
      <c r="J470" s="49">
        <f>'XCSM Dump'!BY469</f>
        <v>46039.48</v>
      </c>
      <c r="K470" s="49">
        <f>'XCSM Dump'!BZ469</f>
        <v>46078.52</v>
      </c>
      <c r="L470" s="76">
        <f>'XCSM Dump'!AT469</f>
        <v>720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360</v>
      </c>
      <c r="U470" s="11">
        <f t="shared" si="16"/>
        <v>1080</v>
      </c>
      <c r="V470" s="11"/>
    </row>
    <row r="471" spans="1:22" x14ac:dyDescent="0.3">
      <c r="A471" t="str">
        <f t="shared" si="15"/>
        <v>NUR2275A02</v>
      </c>
      <c r="B471" s="1" t="str">
        <f>'XCSM Dump'!C470</f>
        <v>NUR</v>
      </c>
      <c r="C471" s="1" t="str">
        <f>IF(LEN('XCSM Dump'!D470)=4,'XCSM Dump'!D470,REPT("0",3-LEN('XCSM Dump'!D470))&amp;'XCSM Dump'!D470)</f>
        <v>227</v>
      </c>
      <c r="D471" s="1" t="str">
        <f>'XCSM Dump'!E470</f>
        <v>5A02</v>
      </c>
      <c r="E471" t="str">
        <f>'XCSM Dump'!F470</f>
        <v>Pediatric Health Nursing</v>
      </c>
      <c r="F471" s="75">
        <f>'XCSM Dump'!W470</f>
        <v>4.5</v>
      </c>
      <c r="G471" s="49" t="str">
        <f>'XCSM Dump'!I470</f>
        <v>01/12/2026</v>
      </c>
      <c r="H471" s="49" t="str">
        <f>'XCSM Dump'!J470</f>
        <v>03/06/2026</v>
      </c>
      <c r="I471" s="49">
        <f>'XCSM Dump'!BX470</f>
        <v>46036.24</v>
      </c>
      <c r="J471" s="49">
        <f>'XCSM Dump'!BY470</f>
        <v>46039.48</v>
      </c>
      <c r="K471" s="49">
        <f>'XCSM Dump'!BZ470</f>
        <v>46078.52</v>
      </c>
      <c r="L471" s="76">
        <f>'XCSM Dump'!AT470</f>
        <v>720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360</v>
      </c>
      <c r="U471" s="11">
        <f t="shared" si="16"/>
        <v>1080</v>
      </c>
      <c r="V471" s="11"/>
    </row>
    <row r="472" spans="1:22" x14ac:dyDescent="0.3">
      <c r="A472" t="str">
        <f t="shared" si="15"/>
        <v>NUR2275B01</v>
      </c>
      <c r="B472" s="1" t="str">
        <f>'XCSM Dump'!C471</f>
        <v>NUR</v>
      </c>
      <c r="C472" s="1" t="str">
        <f>IF(LEN('XCSM Dump'!D471)=4,'XCSM Dump'!D471,REPT("0",3-LEN('XCSM Dump'!D471))&amp;'XCSM Dump'!D471)</f>
        <v>227</v>
      </c>
      <c r="D472" s="1" t="str">
        <f>'XCSM Dump'!E471</f>
        <v>5B01</v>
      </c>
      <c r="E472" t="str">
        <f>'XCSM Dump'!F471</f>
        <v>Pediatric Health Nursing</v>
      </c>
      <c r="F472" s="75">
        <f>'XCSM Dump'!W471</f>
        <v>4.5</v>
      </c>
      <c r="G472" s="49" t="str">
        <f>'XCSM Dump'!I471</f>
        <v>03/16/2026</v>
      </c>
      <c r="H472" s="49" t="str">
        <f>'XCSM Dump'!J471</f>
        <v>05/15/2026</v>
      </c>
      <c r="I472" s="49">
        <f>'XCSM Dump'!BX471</f>
        <v>46099.66</v>
      </c>
      <c r="J472" s="49">
        <f>'XCSM Dump'!BY471</f>
        <v>46103.32</v>
      </c>
      <c r="K472" s="49">
        <f>'XCSM Dump'!BZ471</f>
        <v>46147.4</v>
      </c>
      <c r="L472" s="76">
        <f>'XCSM Dump'!AT471</f>
        <v>720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360</v>
      </c>
      <c r="U472" s="11">
        <f t="shared" si="16"/>
        <v>1080</v>
      </c>
      <c r="V472" s="11"/>
    </row>
    <row r="473" spans="1:22" x14ac:dyDescent="0.3">
      <c r="A473" t="str">
        <f t="shared" si="15"/>
        <v>NUR2275B02</v>
      </c>
      <c r="B473" s="1" t="str">
        <f>'XCSM Dump'!C472</f>
        <v>NUR</v>
      </c>
      <c r="C473" s="1" t="str">
        <f>IF(LEN('XCSM Dump'!D472)=4,'XCSM Dump'!D472,REPT("0",3-LEN('XCSM Dump'!D472))&amp;'XCSM Dump'!D472)</f>
        <v>227</v>
      </c>
      <c r="D473" s="1" t="str">
        <f>'XCSM Dump'!E472</f>
        <v>5B02</v>
      </c>
      <c r="E473" t="str">
        <f>'XCSM Dump'!F472</f>
        <v>Pediatric Health Nursing</v>
      </c>
      <c r="F473" s="75">
        <f>'XCSM Dump'!W472</f>
        <v>4.5</v>
      </c>
      <c r="G473" s="49" t="str">
        <f>'XCSM Dump'!I472</f>
        <v>03/16/2026</v>
      </c>
      <c r="H473" s="49" t="str">
        <f>'XCSM Dump'!J472</f>
        <v>05/15/2026</v>
      </c>
      <c r="I473" s="49">
        <f>'XCSM Dump'!BX472</f>
        <v>46099.66</v>
      </c>
      <c r="J473" s="49">
        <f>'XCSM Dump'!BY472</f>
        <v>46103.32</v>
      </c>
      <c r="K473" s="49">
        <f>'XCSM Dump'!BZ472</f>
        <v>46147.4</v>
      </c>
      <c r="L473" s="76">
        <f>'XCSM Dump'!AT472</f>
        <v>720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360</v>
      </c>
      <c r="U473" s="11">
        <f t="shared" si="16"/>
        <v>1080</v>
      </c>
      <c r="V473" s="11"/>
    </row>
    <row r="474" spans="1:22" x14ac:dyDescent="0.3">
      <c r="A474" t="str">
        <f t="shared" si="15"/>
        <v>NUR2275B03</v>
      </c>
      <c r="B474" s="1" t="str">
        <f>'XCSM Dump'!C473</f>
        <v>NUR</v>
      </c>
      <c r="C474" s="1" t="str">
        <f>IF(LEN('XCSM Dump'!D473)=4,'XCSM Dump'!D473,REPT("0",3-LEN('XCSM Dump'!D473))&amp;'XCSM Dump'!D473)</f>
        <v>227</v>
      </c>
      <c r="D474" s="1" t="str">
        <f>'XCSM Dump'!E473</f>
        <v>5B03</v>
      </c>
      <c r="E474" t="str">
        <f>'XCSM Dump'!F473</f>
        <v>Pediatric Health Nursing</v>
      </c>
      <c r="F474" s="75">
        <f>'XCSM Dump'!W473</f>
        <v>4.5</v>
      </c>
      <c r="G474" s="49" t="str">
        <f>'XCSM Dump'!I473</f>
        <v>03/16/2026</v>
      </c>
      <c r="H474" s="49" t="str">
        <f>'XCSM Dump'!J473</f>
        <v>05/15/2026</v>
      </c>
      <c r="I474" s="49">
        <f>'XCSM Dump'!BX473</f>
        <v>46099.66</v>
      </c>
      <c r="J474" s="49">
        <f>'XCSM Dump'!BY473</f>
        <v>46103.32</v>
      </c>
      <c r="K474" s="49">
        <f>'XCSM Dump'!BZ473</f>
        <v>46147.4</v>
      </c>
      <c r="L474" s="76">
        <f>'XCSM Dump'!AT473</f>
        <v>720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360</v>
      </c>
      <c r="U474" s="11">
        <f t="shared" si="16"/>
        <v>1080</v>
      </c>
      <c r="V474" s="11"/>
    </row>
    <row r="475" spans="1:22" x14ac:dyDescent="0.3">
      <c r="A475" t="str">
        <f t="shared" si="15"/>
        <v>NUR2275B04</v>
      </c>
      <c r="B475" s="1" t="str">
        <f>'XCSM Dump'!C474</f>
        <v>NUR</v>
      </c>
      <c r="C475" s="1" t="str">
        <f>IF(LEN('XCSM Dump'!D474)=4,'XCSM Dump'!D474,REPT("0",3-LEN('XCSM Dump'!D474))&amp;'XCSM Dump'!D474)</f>
        <v>227</v>
      </c>
      <c r="D475" s="1" t="str">
        <f>'XCSM Dump'!E474</f>
        <v>5B04</v>
      </c>
      <c r="E475" t="str">
        <f>'XCSM Dump'!F474</f>
        <v>Pediatric Health Nursing</v>
      </c>
      <c r="F475" s="75">
        <f>'XCSM Dump'!W474</f>
        <v>4</v>
      </c>
      <c r="G475" s="49" t="str">
        <f>'XCSM Dump'!I474</f>
        <v>03/16/2026</v>
      </c>
      <c r="H475" s="49" t="str">
        <f>'XCSM Dump'!J474</f>
        <v>05/15/2026</v>
      </c>
      <c r="I475" s="49">
        <f>'XCSM Dump'!BX474</f>
        <v>46099.66</v>
      </c>
      <c r="J475" s="49">
        <f>'XCSM Dump'!BY474</f>
        <v>46103.32</v>
      </c>
      <c r="K475" s="49">
        <f>'XCSM Dump'!BZ474</f>
        <v>46147.4</v>
      </c>
      <c r="L475" s="76">
        <f>'XCSM Dump'!AT474</f>
        <v>640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320</v>
      </c>
      <c r="U475" s="11">
        <f t="shared" si="16"/>
        <v>960</v>
      </c>
      <c r="V475" s="11"/>
    </row>
    <row r="476" spans="1:22" x14ac:dyDescent="0.3">
      <c r="A476" t="str">
        <f t="shared" si="15"/>
        <v>NUR2395A01</v>
      </c>
      <c r="B476" s="1" t="str">
        <f>'XCSM Dump'!C475</f>
        <v>NUR</v>
      </c>
      <c r="C476" s="1" t="str">
        <f>IF(LEN('XCSM Dump'!D475)=4,'XCSM Dump'!D475,REPT("0",3-LEN('XCSM Dump'!D475))&amp;'XCSM Dump'!D475)</f>
        <v>239</v>
      </c>
      <c r="D476" s="1" t="str">
        <f>'XCSM Dump'!E475</f>
        <v>5A01</v>
      </c>
      <c r="E476" t="str">
        <f>'XCSM Dump'!F475</f>
        <v>Adult Health Nursing III</v>
      </c>
      <c r="F476" s="75">
        <f>'XCSM Dump'!W475</f>
        <v>5</v>
      </c>
      <c r="G476" s="49" t="str">
        <f>'XCSM Dump'!I475</f>
        <v>01/12/2026</v>
      </c>
      <c r="H476" s="49" t="str">
        <f>'XCSM Dump'!J475</f>
        <v>03/06/2026</v>
      </c>
      <c r="I476" s="49">
        <f>'XCSM Dump'!BX475</f>
        <v>46036.24</v>
      </c>
      <c r="J476" s="49">
        <f>'XCSM Dump'!BY475</f>
        <v>46039.48</v>
      </c>
      <c r="K476" s="49">
        <f>'XCSM Dump'!BZ475</f>
        <v>46078.52</v>
      </c>
      <c r="L476" s="76">
        <f>'XCSM Dump'!AT475</f>
        <v>800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400</v>
      </c>
      <c r="U476" s="11">
        <f t="shared" si="16"/>
        <v>1200</v>
      </c>
      <c r="V476" s="11"/>
    </row>
    <row r="477" spans="1:22" x14ac:dyDescent="0.3">
      <c r="A477" t="str">
        <f t="shared" si="15"/>
        <v>NUR2395A02</v>
      </c>
      <c r="B477" s="1" t="str">
        <f>'XCSM Dump'!C476</f>
        <v>NUR</v>
      </c>
      <c r="C477" s="1" t="str">
        <f>IF(LEN('XCSM Dump'!D476)=4,'XCSM Dump'!D476,REPT("0",3-LEN('XCSM Dump'!D476))&amp;'XCSM Dump'!D476)</f>
        <v>239</v>
      </c>
      <c r="D477" s="1" t="str">
        <f>'XCSM Dump'!E476</f>
        <v>5A02</v>
      </c>
      <c r="E477" t="str">
        <f>'XCSM Dump'!F476</f>
        <v>Adult Health Nursing III</v>
      </c>
      <c r="F477" s="75">
        <f>'XCSM Dump'!W476</f>
        <v>5</v>
      </c>
      <c r="G477" s="49" t="str">
        <f>'XCSM Dump'!I476</f>
        <v>01/12/2026</v>
      </c>
      <c r="H477" s="49" t="str">
        <f>'XCSM Dump'!J476</f>
        <v>03/06/2026</v>
      </c>
      <c r="I477" s="49">
        <f>'XCSM Dump'!BX476</f>
        <v>46036.24</v>
      </c>
      <c r="J477" s="49">
        <f>'XCSM Dump'!BY476</f>
        <v>46039.48</v>
      </c>
      <c r="K477" s="49">
        <f>'XCSM Dump'!BZ476</f>
        <v>46078.52</v>
      </c>
      <c r="L477" s="76">
        <f>'XCSM Dump'!AT476</f>
        <v>800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400</v>
      </c>
      <c r="U477" s="11">
        <f t="shared" si="16"/>
        <v>1200</v>
      </c>
      <c r="V477" s="11"/>
    </row>
    <row r="478" spans="1:22" x14ac:dyDescent="0.3">
      <c r="A478" t="str">
        <f t="shared" si="15"/>
        <v>NUR2395B01</v>
      </c>
      <c r="B478" s="1" t="str">
        <f>'XCSM Dump'!C477</f>
        <v>NUR</v>
      </c>
      <c r="C478" s="1" t="str">
        <f>IF(LEN('XCSM Dump'!D477)=4,'XCSM Dump'!D477,REPT("0",3-LEN('XCSM Dump'!D477))&amp;'XCSM Dump'!D477)</f>
        <v>239</v>
      </c>
      <c r="D478" s="1" t="str">
        <f>'XCSM Dump'!E477</f>
        <v>5B01</v>
      </c>
      <c r="E478" t="str">
        <f>'XCSM Dump'!F477</f>
        <v>Adult Health Nursing III</v>
      </c>
      <c r="F478" s="75">
        <f>'XCSM Dump'!W477</f>
        <v>5</v>
      </c>
      <c r="G478" s="49" t="str">
        <f>'XCSM Dump'!I477</f>
        <v>03/16/2026</v>
      </c>
      <c r="H478" s="49" t="str">
        <f>'XCSM Dump'!J477</f>
        <v>05/15/2026</v>
      </c>
      <c r="I478" s="49">
        <f>'XCSM Dump'!BX477</f>
        <v>46099.66</v>
      </c>
      <c r="J478" s="49">
        <f>'XCSM Dump'!BY477</f>
        <v>46103.32</v>
      </c>
      <c r="K478" s="49">
        <f>'XCSM Dump'!BZ477</f>
        <v>46147.4</v>
      </c>
      <c r="L478" s="76">
        <f>'XCSM Dump'!AT477</f>
        <v>800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400</v>
      </c>
      <c r="U478" s="11">
        <f t="shared" si="16"/>
        <v>1200</v>
      </c>
      <c r="V478" s="11"/>
    </row>
    <row r="479" spans="1:22" x14ac:dyDescent="0.3">
      <c r="A479" t="str">
        <f t="shared" si="15"/>
        <v>NUR2395B02</v>
      </c>
      <c r="B479" s="1" t="str">
        <f>'XCSM Dump'!C478</f>
        <v>NUR</v>
      </c>
      <c r="C479" s="1" t="str">
        <f>IF(LEN('XCSM Dump'!D478)=4,'XCSM Dump'!D478,REPT("0",3-LEN('XCSM Dump'!D478))&amp;'XCSM Dump'!D478)</f>
        <v>239</v>
      </c>
      <c r="D479" s="1" t="str">
        <f>'XCSM Dump'!E478</f>
        <v>5B02</v>
      </c>
      <c r="E479" t="str">
        <f>'XCSM Dump'!F478</f>
        <v>Adult Health Nursing III</v>
      </c>
      <c r="F479" s="75">
        <f>'XCSM Dump'!W478</f>
        <v>5</v>
      </c>
      <c r="G479" s="49" t="str">
        <f>'XCSM Dump'!I478</f>
        <v>03/16/2026</v>
      </c>
      <c r="H479" s="49" t="str">
        <f>'XCSM Dump'!J478</f>
        <v>05/15/2026</v>
      </c>
      <c r="I479" s="49">
        <f>'XCSM Dump'!BX478</f>
        <v>46099.66</v>
      </c>
      <c r="J479" s="49">
        <f>'XCSM Dump'!BY478</f>
        <v>46103.32</v>
      </c>
      <c r="K479" s="49">
        <f>'XCSM Dump'!BZ478</f>
        <v>46147.4</v>
      </c>
      <c r="L479" s="76">
        <f>'XCSM Dump'!AT478</f>
        <v>800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400</v>
      </c>
      <c r="U479" s="11">
        <f t="shared" si="16"/>
        <v>1200</v>
      </c>
      <c r="V479" s="11"/>
    </row>
    <row r="480" spans="1:22" x14ac:dyDescent="0.3">
      <c r="A480" t="str">
        <f t="shared" si="15"/>
        <v>NUR2495A01</v>
      </c>
      <c r="B480" s="1" t="str">
        <f>'XCSM Dump'!C479</f>
        <v>NUR</v>
      </c>
      <c r="C480" s="1" t="str">
        <f>IF(LEN('XCSM Dump'!D479)=4,'XCSM Dump'!D479,REPT("0",3-LEN('XCSM Dump'!D479))&amp;'XCSM Dump'!D479)</f>
        <v>249</v>
      </c>
      <c r="D480" s="1" t="str">
        <f>'XCSM Dump'!E479</f>
        <v>5A01</v>
      </c>
      <c r="E480" t="str">
        <f>'XCSM Dump'!F479</f>
        <v>Mental Health Nursing</v>
      </c>
      <c r="F480" s="75">
        <f>'XCSM Dump'!W479</f>
        <v>5</v>
      </c>
      <c r="G480" s="49" t="str">
        <f>'XCSM Dump'!I479</f>
        <v>01/12/2026</v>
      </c>
      <c r="H480" s="49" t="str">
        <f>'XCSM Dump'!J479</f>
        <v>03/06/2026</v>
      </c>
      <c r="I480" s="49">
        <f>'XCSM Dump'!BX479</f>
        <v>46036.24</v>
      </c>
      <c r="J480" s="49">
        <f>'XCSM Dump'!BY479</f>
        <v>46039.48</v>
      </c>
      <c r="K480" s="49">
        <f>'XCSM Dump'!BZ479</f>
        <v>46078.52</v>
      </c>
      <c r="L480" s="76">
        <f>'XCSM Dump'!AT479</f>
        <v>800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400</v>
      </c>
      <c r="U480" s="11">
        <f t="shared" si="16"/>
        <v>1200</v>
      </c>
      <c r="V480" s="11"/>
    </row>
    <row r="481" spans="1:22" x14ac:dyDescent="0.3">
      <c r="A481" t="str">
        <f t="shared" si="15"/>
        <v>NUR2495A02</v>
      </c>
      <c r="B481" s="1" t="str">
        <f>'XCSM Dump'!C480</f>
        <v>NUR</v>
      </c>
      <c r="C481" s="1" t="str">
        <f>IF(LEN('XCSM Dump'!D480)=4,'XCSM Dump'!D480,REPT("0",3-LEN('XCSM Dump'!D480))&amp;'XCSM Dump'!D480)</f>
        <v>249</v>
      </c>
      <c r="D481" s="1" t="str">
        <f>'XCSM Dump'!E480</f>
        <v>5A02</v>
      </c>
      <c r="E481" t="str">
        <f>'XCSM Dump'!F480</f>
        <v>Mental Health Nursing</v>
      </c>
      <c r="F481" s="75">
        <f>'XCSM Dump'!W480</f>
        <v>5</v>
      </c>
      <c r="G481" s="49" t="str">
        <f>'XCSM Dump'!I480</f>
        <v>01/12/2026</v>
      </c>
      <c r="H481" s="49" t="str">
        <f>'XCSM Dump'!J480</f>
        <v>03/06/2026</v>
      </c>
      <c r="I481" s="49">
        <f>'XCSM Dump'!BX480</f>
        <v>46036.24</v>
      </c>
      <c r="J481" s="49">
        <f>'XCSM Dump'!BY480</f>
        <v>46039.48</v>
      </c>
      <c r="K481" s="49">
        <f>'XCSM Dump'!BZ480</f>
        <v>46078.52</v>
      </c>
      <c r="L481" s="76">
        <f>'XCSM Dump'!AT480</f>
        <v>800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400</v>
      </c>
      <c r="U481" s="11">
        <f t="shared" si="16"/>
        <v>1200</v>
      </c>
      <c r="V481" s="11"/>
    </row>
    <row r="482" spans="1:22" x14ac:dyDescent="0.3">
      <c r="A482" t="str">
        <f t="shared" si="15"/>
        <v>NUR2495B01</v>
      </c>
      <c r="B482" s="1" t="str">
        <f>'XCSM Dump'!C481</f>
        <v>NUR</v>
      </c>
      <c r="C482" s="1" t="str">
        <f>IF(LEN('XCSM Dump'!D481)=4,'XCSM Dump'!D481,REPT("0",3-LEN('XCSM Dump'!D481))&amp;'XCSM Dump'!D481)</f>
        <v>249</v>
      </c>
      <c r="D482" s="1" t="str">
        <f>'XCSM Dump'!E481</f>
        <v>5B01</v>
      </c>
      <c r="E482" t="str">
        <f>'XCSM Dump'!F481</f>
        <v>Mental Health Nursing</v>
      </c>
      <c r="F482" s="75">
        <f>'XCSM Dump'!W481</f>
        <v>5</v>
      </c>
      <c r="G482" s="49" t="str">
        <f>'XCSM Dump'!I481</f>
        <v>03/16/2026</v>
      </c>
      <c r="H482" s="49" t="str">
        <f>'XCSM Dump'!J481</f>
        <v>05/15/2026</v>
      </c>
      <c r="I482" s="49">
        <f>'XCSM Dump'!BX481</f>
        <v>46099.66</v>
      </c>
      <c r="J482" s="49">
        <f>'XCSM Dump'!BY481</f>
        <v>46103.32</v>
      </c>
      <c r="K482" s="49">
        <f>'XCSM Dump'!BZ481</f>
        <v>46147.4</v>
      </c>
      <c r="L482" s="76">
        <f>'XCSM Dump'!AT481</f>
        <v>800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400</v>
      </c>
      <c r="U482" s="11">
        <f t="shared" si="16"/>
        <v>1200</v>
      </c>
      <c r="V482" s="11"/>
    </row>
    <row r="483" spans="1:22" x14ac:dyDescent="0.3">
      <c r="A483" t="str">
        <f t="shared" si="15"/>
        <v>NUR2495B02</v>
      </c>
      <c r="B483" s="1" t="str">
        <f>'XCSM Dump'!C482</f>
        <v>NUR</v>
      </c>
      <c r="C483" s="1" t="str">
        <f>IF(LEN('XCSM Dump'!D482)=4,'XCSM Dump'!D482,REPT("0",3-LEN('XCSM Dump'!D482))&amp;'XCSM Dump'!D482)</f>
        <v>249</v>
      </c>
      <c r="D483" s="1" t="str">
        <f>'XCSM Dump'!E482</f>
        <v>5B02</v>
      </c>
      <c r="E483" t="str">
        <f>'XCSM Dump'!F482</f>
        <v>Mental Health Nursing</v>
      </c>
      <c r="F483" s="75">
        <f>'XCSM Dump'!W482</f>
        <v>5</v>
      </c>
      <c r="G483" s="49" t="str">
        <f>'XCSM Dump'!I482</f>
        <v>03/16/2026</v>
      </c>
      <c r="H483" s="49" t="str">
        <f>'XCSM Dump'!J482</f>
        <v>05/15/2026</v>
      </c>
      <c r="I483" s="49">
        <f>'XCSM Dump'!BX482</f>
        <v>46099.66</v>
      </c>
      <c r="J483" s="49">
        <f>'XCSM Dump'!BY482</f>
        <v>46103.32</v>
      </c>
      <c r="K483" s="49">
        <f>'XCSM Dump'!BZ482</f>
        <v>46147.4</v>
      </c>
      <c r="L483" s="76">
        <f>'XCSM Dump'!AT482</f>
        <v>800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400</v>
      </c>
      <c r="U483" s="11">
        <f t="shared" si="16"/>
        <v>1200</v>
      </c>
      <c r="V483" s="11"/>
    </row>
    <row r="484" spans="1:22" x14ac:dyDescent="0.3">
      <c r="A484" t="str">
        <f t="shared" si="15"/>
        <v>NUR2625001</v>
      </c>
      <c r="B484" s="1" t="str">
        <f>'XCSM Dump'!C483</f>
        <v>NUR</v>
      </c>
      <c r="C484" s="1" t="str">
        <f>IF(LEN('XCSM Dump'!D483)=4,'XCSM Dump'!D483,REPT("0",3-LEN('XCSM Dump'!D483))&amp;'XCSM Dump'!D483)</f>
        <v>262</v>
      </c>
      <c r="D484" s="1" t="str">
        <f>'XCSM Dump'!E483</f>
        <v>5001</v>
      </c>
      <c r="E484" t="str">
        <f>'XCSM Dump'!F483</f>
        <v>Professional Nursing</v>
      </c>
      <c r="F484" s="75">
        <f>'XCSM Dump'!W483</f>
        <v>1</v>
      </c>
      <c r="G484" s="49" t="str">
        <f>'XCSM Dump'!I483</f>
        <v>01/12/2026</v>
      </c>
      <c r="H484" s="49" t="str">
        <f>'XCSM Dump'!J483</f>
        <v>05/15/2026</v>
      </c>
      <c r="I484" s="49">
        <f>'XCSM Dump'!BX483</f>
        <v>46040.44</v>
      </c>
      <c r="J484" s="49">
        <f>'XCSM Dump'!BY483</f>
        <v>46047.88</v>
      </c>
      <c r="K484" s="49">
        <f>'XCSM Dump'!BZ483</f>
        <v>46139.32</v>
      </c>
      <c r="L484" s="76">
        <f>'XCSM Dump'!AT483</f>
        <v>160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80</v>
      </c>
      <c r="U484" s="11">
        <f t="shared" si="16"/>
        <v>240</v>
      </c>
      <c r="V484" s="11"/>
    </row>
    <row r="485" spans="1:22" x14ac:dyDescent="0.3">
      <c r="A485" t="str">
        <f t="shared" si="15"/>
        <v>NUR2625002</v>
      </c>
      <c r="B485" s="1" t="str">
        <f>'XCSM Dump'!C484</f>
        <v>NUR</v>
      </c>
      <c r="C485" s="1" t="str">
        <f>IF(LEN('XCSM Dump'!D484)=4,'XCSM Dump'!D484,REPT("0",3-LEN('XCSM Dump'!D484))&amp;'XCSM Dump'!D484)</f>
        <v>262</v>
      </c>
      <c r="D485" s="1" t="str">
        <f>'XCSM Dump'!E484</f>
        <v>5002</v>
      </c>
      <c r="E485" t="str">
        <f>'XCSM Dump'!F484</f>
        <v>Professional Nursing</v>
      </c>
      <c r="F485" s="75">
        <f>'XCSM Dump'!W484</f>
        <v>1</v>
      </c>
      <c r="G485" s="49" t="str">
        <f>'XCSM Dump'!I484</f>
        <v>01/12/2026</v>
      </c>
      <c r="H485" s="49" t="str">
        <f>'XCSM Dump'!J484</f>
        <v>05/15/2026</v>
      </c>
      <c r="I485" s="49">
        <f>'XCSM Dump'!BX484</f>
        <v>46040.44</v>
      </c>
      <c r="J485" s="49">
        <f>'XCSM Dump'!BY484</f>
        <v>46047.88</v>
      </c>
      <c r="K485" s="49">
        <f>'XCSM Dump'!BZ484</f>
        <v>46139.32</v>
      </c>
      <c r="L485" s="76">
        <f>'XCSM Dump'!AT484</f>
        <v>160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80</v>
      </c>
      <c r="U485" s="11">
        <f t="shared" si="16"/>
        <v>240</v>
      </c>
      <c r="V485" s="11"/>
    </row>
    <row r="486" spans="1:22" x14ac:dyDescent="0.3">
      <c r="A486" t="str">
        <f t="shared" si="15"/>
        <v>OS1255001</v>
      </c>
      <c r="B486" s="1" t="str">
        <f>'XCSM Dump'!C485</f>
        <v>OS</v>
      </c>
      <c r="C486" s="1" t="str">
        <f>IF(LEN('XCSM Dump'!D485)=4,'XCSM Dump'!D485,REPT("0",3-LEN('XCSM Dump'!D485))&amp;'XCSM Dump'!D485)</f>
        <v>125</v>
      </c>
      <c r="D486" s="1" t="str">
        <f>'XCSM Dump'!E485</f>
        <v>5001</v>
      </c>
      <c r="E486" t="str">
        <f>'XCSM Dump'!F485</f>
        <v>Word Processing/Word</v>
      </c>
      <c r="F486" s="75">
        <f>'XCSM Dump'!W485</f>
        <v>3</v>
      </c>
      <c r="G486" s="49" t="str">
        <f>'XCSM Dump'!I485</f>
        <v>01/12/2026</v>
      </c>
      <c r="H486" s="49" t="str">
        <f>'XCSM Dump'!J485</f>
        <v>05/15/2026</v>
      </c>
      <c r="I486" s="49">
        <f>'XCSM Dump'!BX485</f>
        <v>46040.44</v>
      </c>
      <c r="J486" s="49">
        <f>'XCSM Dump'!BY485</f>
        <v>46047.88</v>
      </c>
      <c r="K486" s="49">
        <f>'XCSM Dump'!BZ485</f>
        <v>46139.32</v>
      </c>
      <c r="L486" s="76">
        <f>'XCSM Dump'!AT485</f>
        <v>480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480</v>
      </c>
      <c r="V486" s="11"/>
    </row>
    <row r="487" spans="1:22" x14ac:dyDescent="0.3">
      <c r="A487" t="str">
        <f t="shared" si="15"/>
        <v>OS1255002</v>
      </c>
      <c r="B487" s="1" t="str">
        <f>'XCSM Dump'!C486</f>
        <v>OS</v>
      </c>
      <c r="C487" s="1" t="str">
        <f>IF(LEN('XCSM Dump'!D486)=4,'XCSM Dump'!D486,REPT("0",3-LEN('XCSM Dump'!D486))&amp;'XCSM Dump'!D486)</f>
        <v>125</v>
      </c>
      <c r="D487" s="1" t="str">
        <f>'XCSM Dump'!E486</f>
        <v>5002</v>
      </c>
      <c r="E487" t="str">
        <f>'XCSM Dump'!F486</f>
        <v>Word Processing/Word</v>
      </c>
      <c r="F487" s="75">
        <f>'XCSM Dump'!W486</f>
        <v>3</v>
      </c>
      <c r="G487" s="49" t="str">
        <f>'XCSM Dump'!I486</f>
        <v>01/12/2026</v>
      </c>
      <c r="H487" s="49" t="str">
        <f>'XCSM Dump'!J486</f>
        <v>05/15/2026</v>
      </c>
      <c r="I487" s="49">
        <f>'XCSM Dump'!BX486</f>
        <v>46040.44</v>
      </c>
      <c r="J487" s="49">
        <f>'XCSM Dump'!BY486</f>
        <v>46047.88</v>
      </c>
      <c r="K487" s="49">
        <f>'XCSM Dump'!BZ486</f>
        <v>46139.32</v>
      </c>
      <c r="L487" s="76">
        <f>'XCSM Dump'!AT486</f>
        <v>480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480</v>
      </c>
      <c r="V487" s="11"/>
    </row>
    <row r="488" spans="1:22" x14ac:dyDescent="0.3">
      <c r="A488" t="str">
        <f t="shared" si="15"/>
        <v>OS1275002</v>
      </c>
      <c r="B488" s="1" t="str">
        <f>'XCSM Dump'!C487</f>
        <v>OS</v>
      </c>
      <c r="C488" s="1" t="str">
        <f>IF(LEN('XCSM Dump'!D487)=4,'XCSM Dump'!D487,REPT("0",3-LEN('XCSM Dump'!D487))&amp;'XCSM Dump'!D487)</f>
        <v>127</v>
      </c>
      <c r="D488" s="1" t="str">
        <f>'XCSM Dump'!E487</f>
        <v>5002</v>
      </c>
      <c r="E488" t="str">
        <f>'XCSM Dump'!F487</f>
        <v>Advanced Word Processing/Word</v>
      </c>
      <c r="F488" s="75">
        <f>'XCSM Dump'!W487</f>
        <v>3</v>
      </c>
      <c r="G488" s="49" t="str">
        <f>'XCSM Dump'!I487</f>
        <v>01/12/2026</v>
      </c>
      <c r="H488" s="49" t="str">
        <f>'XCSM Dump'!J487</f>
        <v>05/15/2026</v>
      </c>
      <c r="I488" s="49">
        <f>'XCSM Dump'!BX487</f>
        <v>46040.44</v>
      </c>
      <c r="J488" s="49">
        <f>'XCSM Dump'!BY487</f>
        <v>46047.88</v>
      </c>
      <c r="K488" s="49">
        <f>'XCSM Dump'!BZ487</f>
        <v>46139.32</v>
      </c>
      <c r="L488" s="76">
        <f>'XCSM Dump'!AT487</f>
        <v>480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480</v>
      </c>
      <c r="V488" s="11"/>
    </row>
    <row r="489" spans="1:22" x14ac:dyDescent="0.3">
      <c r="A489" t="str">
        <f t="shared" si="15"/>
        <v>OS1335001</v>
      </c>
      <c r="B489" s="1" t="str">
        <f>'XCSM Dump'!C488</f>
        <v>OS</v>
      </c>
      <c r="C489" s="1" t="str">
        <f>IF(LEN('XCSM Dump'!D488)=4,'XCSM Dump'!D488,REPT("0",3-LEN('XCSM Dump'!D488))&amp;'XCSM Dump'!D488)</f>
        <v>133</v>
      </c>
      <c r="D489" s="1" t="str">
        <f>'XCSM Dump'!E488</f>
        <v>5001</v>
      </c>
      <c r="E489" t="str">
        <f>'XCSM Dump'!F488</f>
        <v>Spreadsheets/Excel</v>
      </c>
      <c r="F489" s="75">
        <f>'XCSM Dump'!W488</f>
        <v>3</v>
      </c>
      <c r="G489" s="49" t="str">
        <f>'XCSM Dump'!I488</f>
        <v>01/12/2026</v>
      </c>
      <c r="H489" s="49" t="str">
        <f>'XCSM Dump'!J488</f>
        <v>05/15/2026</v>
      </c>
      <c r="I489" s="49">
        <f>'XCSM Dump'!BX488</f>
        <v>46040.44</v>
      </c>
      <c r="J489" s="49">
        <f>'XCSM Dump'!BY488</f>
        <v>46047.88</v>
      </c>
      <c r="K489" s="49">
        <f>'XCSM Dump'!BZ488</f>
        <v>46139.32</v>
      </c>
      <c r="L489" s="76">
        <f>'XCSM Dump'!AT488</f>
        <v>480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480</v>
      </c>
      <c r="V489" s="11"/>
    </row>
    <row r="490" spans="1:22" x14ac:dyDescent="0.3">
      <c r="A490" t="str">
        <f t="shared" si="15"/>
        <v>OS1335002</v>
      </c>
      <c r="B490" s="1" t="str">
        <f>'XCSM Dump'!C489</f>
        <v>OS</v>
      </c>
      <c r="C490" s="1" t="str">
        <f>IF(LEN('XCSM Dump'!D489)=4,'XCSM Dump'!D489,REPT("0",3-LEN('XCSM Dump'!D489))&amp;'XCSM Dump'!D489)</f>
        <v>133</v>
      </c>
      <c r="D490" s="1" t="str">
        <f>'XCSM Dump'!E489</f>
        <v>5002</v>
      </c>
      <c r="E490" t="str">
        <f>'XCSM Dump'!F489</f>
        <v>Spreadsheets/Excel</v>
      </c>
      <c r="F490" s="75">
        <f>'XCSM Dump'!W489</f>
        <v>3</v>
      </c>
      <c r="G490" s="49" t="str">
        <f>'XCSM Dump'!I489</f>
        <v>01/12/2026</v>
      </c>
      <c r="H490" s="49" t="str">
        <f>'XCSM Dump'!J489</f>
        <v>05/15/2026</v>
      </c>
      <c r="I490" s="49">
        <f>'XCSM Dump'!BX489</f>
        <v>46040.44</v>
      </c>
      <c r="J490" s="49">
        <f>'XCSM Dump'!BY489</f>
        <v>46047.88</v>
      </c>
      <c r="K490" s="49">
        <f>'XCSM Dump'!BZ489</f>
        <v>46139.32</v>
      </c>
      <c r="L490" s="76">
        <f>'XCSM Dump'!AT489</f>
        <v>480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480</v>
      </c>
      <c r="V490" s="11"/>
    </row>
    <row r="491" spans="1:22" x14ac:dyDescent="0.3">
      <c r="A491" t="str">
        <f t="shared" si="15"/>
        <v>OS1385001</v>
      </c>
      <c r="B491" s="1" t="str">
        <f>'XCSM Dump'!C490</f>
        <v>OS</v>
      </c>
      <c r="C491" s="1" t="str">
        <f>IF(LEN('XCSM Dump'!D490)=4,'XCSM Dump'!D490,REPT("0",3-LEN('XCSM Dump'!D490))&amp;'XCSM Dump'!D490)</f>
        <v>138</v>
      </c>
      <c r="D491" s="1" t="str">
        <f>'XCSM Dump'!E490</f>
        <v>5001</v>
      </c>
      <c r="E491" t="str">
        <f>'XCSM Dump'!F490</f>
        <v>QuickBooks</v>
      </c>
      <c r="F491" s="75">
        <f>'XCSM Dump'!W490</f>
        <v>3</v>
      </c>
      <c r="G491" s="49" t="str">
        <f>'XCSM Dump'!I490</f>
        <v>01/12/2026</v>
      </c>
      <c r="H491" s="49" t="str">
        <f>'XCSM Dump'!J490</f>
        <v>05/15/2026</v>
      </c>
      <c r="I491" s="49">
        <f>'XCSM Dump'!BX490</f>
        <v>46040.44</v>
      </c>
      <c r="J491" s="49">
        <f>'XCSM Dump'!BY490</f>
        <v>46047.88</v>
      </c>
      <c r="K491" s="49">
        <f>'XCSM Dump'!BZ490</f>
        <v>46139.32</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c r="V491" s="11"/>
    </row>
    <row r="492" spans="1:22" x14ac:dyDescent="0.3">
      <c r="A492" t="str">
        <f t="shared" si="15"/>
        <v>OS1385002</v>
      </c>
      <c r="B492" s="1" t="str">
        <f>'XCSM Dump'!C491</f>
        <v>OS</v>
      </c>
      <c r="C492" s="1" t="str">
        <f>IF(LEN('XCSM Dump'!D491)=4,'XCSM Dump'!D491,REPT("0",3-LEN('XCSM Dump'!D491))&amp;'XCSM Dump'!D491)</f>
        <v>138</v>
      </c>
      <c r="D492" s="1" t="str">
        <f>'XCSM Dump'!E491</f>
        <v>5002</v>
      </c>
      <c r="E492" t="str">
        <f>'XCSM Dump'!F491</f>
        <v>QuickBooks</v>
      </c>
      <c r="F492" s="75">
        <f>'XCSM Dump'!W491</f>
        <v>3</v>
      </c>
      <c r="G492" s="49" t="str">
        <f>'XCSM Dump'!I491</f>
        <v>01/12/2026</v>
      </c>
      <c r="H492" s="49" t="str">
        <f>'XCSM Dump'!J491</f>
        <v>05/15/2026</v>
      </c>
      <c r="I492" s="49">
        <f>'XCSM Dump'!BX491</f>
        <v>46040.44</v>
      </c>
      <c r="J492" s="49">
        <f>'XCSM Dump'!BY491</f>
        <v>46047.88</v>
      </c>
      <c r="K492" s="49">
        <f>'XCSM Dump'!BZ491</f>
        <v>46139.32</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c r="V492" s="11"/>
    </row>
    <row r="493" spans="1:22" x14ac:dyDescent="0.3">
      <c r="A493" t="str">
        <f t="shared" si="15"/>
        <v>OS1425001</v>
      </c>
      <c r="B493" s="1" t="str">
        <f>'XCSM Dump'!C492</f>
        <v>OS</v>
      </c>
      <c r="C493" s="1" t="str">
        <f>IF(LEN('XCSM Dump'!D492)=4,'XCSM Dump'!D492,REPT("0",3-LEN('XCSM Dump'!D492))&amp;'XCSM Dump'!D492)</f>
        <v>142</v>
      </c>
      <c r="D493" s="1" t="str">
        <f>'XCSM Dump'!E492</f>
        <v>5001</v>
      </c>
      <c r="E493" t="str">
        <f>'XCSM Dump'!F492</f>
        <v>Contemporary Office Technology</v>
      </c>
      <c r="F493" s="75">
        <f>'XCSM Dump'!W492</f>
        <v>3</v>
      </c>
      <c r="G493" s="49" t="str">
        <f>'XCSM Dump'!I492</f>
        <v>01/12/2026</v>
      </c>
      <c r="H493" s="49" t="str">
        <f>'XCSM Dump'!J492</f>
        <v>05/15/2026</v>
      </c>
      <c r="I493" s="49">
        <f>'XCSM Dump'!BX492</f>
        <v>46040.44</v>
      </c>
      <c r="J493" s="49">
        <f>'XCSM Dump'!BY492</f>
        <v>46047.88</v>
      </c>
      <c r="K493" s="49">
        <f>'XCSM Dump'!BZ492</f>
        <v>46139.32</v>
      </c>
      <c r="L493" s="76">
        <f>'XCSM Dump'!AT492</f>
        <v>480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480</v>
      </c>
      <c r="V493" s="11"/>
    </row>
    <row r="494" spans="1:22" x14ac:dyDescent="0.3">
      <c r="A494" t="str">
        <f t="shared" si="15"/>
        <v>OS1425002</v>
      </c>
      <c r="B494" s="1" t="str">
        <f>'XCSM Dump'!C493</f>
        <v>OS</v>
      </c>
      <c r="C494" s="1" t="str">
        <f>IF(LEN('XCSM Dump'!D493)=4,'XCSM Dump'!D493,REPT("0",3-LEN('XCSM Dump'!D493))&amp;'XCSM Dump'!D493)</f>
        <v>142</v>
      </c>
      <c r="D494" s="1" t="str">
        <f>'XCSM Dump'!E493</f>
        <v>5002</v>
      </c>
      <c r="E494" t="str">
        <f>'XCSM Dump'!F493</f>
        <v>Contemporary Office Technology</v>
      </c>
      <c r="F494" s="75">
        <f>'XCSM Dump'!W493</f>
        <v>3</v>
      </c>
      <c r="G494" s="49" t="str">
        <f>'XCSM Dump'!I493</f>
        <v>01/12/2026</v>
      </c>
      <c r="H494" s="49" t="str">
        <f>'XCSM Dump'!J493</f>
        <v>05/15/2026</v>
      </c>
      <c r="I494" s="49">
        <f>'XCSM Dump'!BX493</f>
        <v>46040.44</v>
      </c>
      <c r="J494" s="49">
        <f>'XCSM Dump'!BY493</f>
        <v>46047.88</v>
      </c>
      <c r="K494" s="49">
        <f>'XCSM Dump'!BZ493</f>
        <v>46139.32</v>
      </c>
      <c r="L494" s="76">
        <f>'XCSM Dump'!AT493</f>
        <v>480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480</v>
      </c>
      <c r="V494" s="11"/>
    </row>
    <row r="495" spans="1:22" x14ac:dyDescent="0.3">
      <c r="A495" t="str">
        <f t="shared" si="15"/>
        <v>OS2525001</v>
      </c>
      <c r="B495" s="1" t="str">
        <f>'XCSM Dump'!C494</f>
        <v>OS</v>
      </c>
      <c r="C495" s="1" t="str">
        <f>IF(LEN('XCSM Dump'!D494)=4,'XCSM Dump'!D494,REPT("0",3-LEN('XCSM Dump'!D494))&amp;'XCSM Dump'!D494)</f>
        <v>252</v>
      </c>
      <c r="D495" s="1" t="str">
        <f>'XCSM Dump'!E494</f>
        <v>5001</v>
      </c>
      <c r="E495" t="str">
        <f>'XCSM Dump'!F494</f>
        <v>Office Procedures</v>
      </c>
      <c r="F495" s="75">
        <f>'XCSM Dump'!W494</f>
        <v>3</v>
      </c>
      <c r="G495" s="49" t="str">
        <f>'XCSM Dump'!I494</f>
        <v>01/12/2026</v>
      </c>
      <c r="H495" s="49" t="str">
        <f>'XCSM Dump'!J494</f>
        <v>05/15/2026</v>
      </c>
      <c r="I495" s="49">
        <f>'XCSM Dump'!BX494</f>
        <v>46040.44</v>
      </c>
      <c r="J495" s="49">
        <f>'XCSM Dump'!BY494</f>
        <v>46047.88</v>
      </c>
      <c r="K495" s="49">
        <f>'XCSM Dump'!BZ494</f>
        <v>46139.32</v>
      </c>
      <c r="L495" s="76">
        <f>'XCSM Dump'!AT494</f>
        <v>480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480</v>
      </c>
      <c r="V495" s="11"/>
    </row>
    <row r="496" spans="1:22" x14ac:dyDescent="0.3">
      <c r="A496" t="str">
        <f t="shared" si="15"/>
        <v>OS2525002</v>
      </c>
      <c r="B496" s="1" t="str">
        <f>'XCSM Dump'!C495</f>
        <v>OS</v>
      </c>
      <c r="C496" s="1" t="str">
        <f>IF(LEN('XCSM Dump'!D495)=4,'XCSM Dump'!D495,REPT("0",3-LEN('XCSM Dump'!D495))&amp;'XCSM Dump'!D495)</f>
        <v>252</v>
      </c>
      <c r="D496" s="1" t="str">
        <f>'XCSM Dump'!E495</f>
        <v>5002</v>
      </c>
      <c r="E496" t="str">
        <f>'XCSM Dump'!F495</f>
        <v>Office Procedures</v>
      </c>
      <c r="F496" s="75">
        <f>'XCSM Dump'!W495</f>
        <v>3</v>
      </c>
      <c r="G496" s="49" t="str">
        <f>'XCSM Dump'!I495</f>
        <v>01/12/2026</v>
      </c>
      <c r="H496" s="49" t="str">
        <f>'XCSM Dump'!J495</f>
        <v>05/15/2026</v>
      </c>
      <c r="I496" s="49">
        <f>'XCSM Dump'!BX495</f>
        <v>46040.44</v>
      </c>
      <c r="J496" s="49">
        <f>'XCSM Dump'!BY495</f>
        <v>46047.88</v>
      </c>
      <c r="K496" s="49">
        <f>'XCSM Dump'!BZ495</f>
        <v>46139.32</v>
      </c>
      <c r="L496" s="76">
        <f>'XCSM Dump'!AT495</f>
        <v>480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480</v>
      </c>
      <c r="V496" s="11"/>
    </row>
    <row r="497" spans="1:22" x14ac:dyDescent="0.3">
      <c r="A497" t="str">
        <f t="shared" si="15"/>
        <v>OS2535001</v>
      </c>
      <c r="B497" s="1" t="str">
        <f>'XCSM Dump'!C496</f>
        <v>OS</v>
      </c>
      <c r="C497" s="1" t="str">
        <f>IF(LEN('XCSM Dump'!D496)=4,'XCSM Dump'!D496,REPT("0",3-LEN('XCSM Dump'!D496))&amp;'XCSM Dump'!D496)</f>
        <v>253</v>
      </c>
      <c r="D497" s="1" t="str">
        <f>'XCSM Dump'!E496</f>
        <v>5001</v>
      </c>
      <c r="E497" t="str">
        <f>'XCSM Dump'!F496</f>
        <v>Records Management</v>
      </c>
      <c r="F497" s="75">
        <f>'XCSM Dump'!W496</f>
        <v>3</v>
      </c>
      <c r="G497" s="49" t="str">
        <f>'XCSM Dump'!I496</f>
        <v>01/12/2026</v>
      </c>
      <c r="H497" s="49" t="str">
        <f>'XCSM Dump'!J496</f>
        <v>05/15/2026</v>
      </c>
      <c r="I497" s="49">
        <f>'XCSM Dump'!BX496</f>
        <v>46040.44</v>
      </c>
      <c r="J497" s="49">
        <f>'XCSM Dump'!BY496</f>
        <v>46047.88</v>
      </c>
      <c r="K497" s="49">
        <f>'XCSM Dump'!BZ496</f>
        <v>46139.32</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c r="V497" s="11"/>
    </row>
    <row r="498" spans="1:22" x14ac:dyDescent="0.3">
      <c r="A498" t="str">
        <f t="shared" si="15"/>
        <v>OS2535002</v>
      </c>
      <c r="B498" s="1" t="str">
        <f>'XCSM Dump'!C497</f>
        <v>OS</v>
      </c>
      <c r="C498" s="1" t="str">
        <f>IF(LEN('XCSM Dump'!D497)=4,'XCSM Dump'!D497,REPT("0",3-LEN('XCSM Dump'!D497))&amp;'XCSM Dump'!D497)</f>
        <v>253</v>
      </c>
      <c r="D498" s="1" t="str">
        <f>'XCSM Dump'!E497</f>
        <v>5002</v>
      </c>
      <c r="E498" t="str">
        <f>'XCSM Dump'!F497</f>
        <v>Records Management</v>
      </c>
      <c r="F498" s="75">
        <f>'XCSM Dump'!W497</f>
        <v>3</v>
      </c>
      <c r="G498" s="49" t="str">
        <f>'XCSM Dump'!I497</f>
        <v>01/12/2026</v>
      </c>
      <c r="H498" s="49" t="str">
        <f>'XCSM Dump'!J497</f>
        <v>05/15/2026</v>
      </c>
      <c r="I498" s="49">
        <f>'XCSM Dump'!BX497</f>
        <v>46040.44</v>
      </c>
      <c r="J498" s="49">
        <f>'XCSM Dump'!BY497</f>
        <v>46047.88</v>
      </c>
      <c r="K498" s="49">
        <f>'XCSM Dump'!BZ497</f>
        <v>46139.32</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c r="V498" s="11"/>
    </row>
    <row r="499" spans="1:22" x14ac:dyDescent="0.3">
      <c r="A499" t="str">
        <f t="shared" si="15"/>
        <v>PE1405001</v>
      </c>
      <c r="B499" s="1" t="str">
        <f>'XCSM Dump'!C498</f>
        <v>PE</v>
      </c>
      <c r="C499" s="1" t="str">
        <f>IF(LEN('XCSM Dump'!D498)=4,'XCSM Dump'!D498,REPT("0",3-LEN('XCSM Dump'!D498))&amp;'XCSM Dump'!D498)</f>
        <v>140</v>
      </c>
      <c r="D499" s="1" t="str">
        <f>'XCSM Dump'!E498</f>
        <v>5001</v>
      </c>
      <c r="E499" t="str">
        <f>'XCSM Dump'!F498</f>
        <v>Fitness Training I</v>
      </c>
      <c r="F499" s="75">
        <f>'XCSM Dump'!W498</f>
        <v>1</v>
      </c>
      <c r="G499" s="49" t="str">
        <f>'XCSM Dump'!I498</f>
        <v>01/12/2026</v>
      </c>
      <c r="H499" s="49" t="str">
        <f>'XCSM Dump'!J498</f>
        <v>05/15/2026</v>
      </c>
      <c r="I499" s="49">
        <f>'XCSM Dump'!BX498</f>
        <v>46040.44</v>
      </c>
      <c r="J499" s="49">
        <f>'XCSM Dump'!BY498</f>
        <v>46047.88</v>
      </c>
      <c r="K499" s="49">
        <f>'XCSM Dump'!BZ498</f>
        <v>46139.32</v>
      </c>
      <c r="L499" s="76">
        <f>'XCSM Dump'!AT498</f>
        <v>160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160</v>
      </c>
      <c r="V499" s="11"/>
    </row>
    <row r="500" spans="1:22" x14ac:dyDescent="0.3">
      <c r="A500" t="str">
        <f t="shared" si="15"/>
        <v>PE1415001</v>
      </c>
      <c r="B500" s="1" t="str">
        <f>'XCSM Dump'!C499</f>
        <v>PE</v>
      </c>
      <c r="C500" s="1" t="str">
        <f>IF(LEN('XCSM Dump'!D499)=4,'XCSM Dump'!D499,REPT("0",3-LEN('XCSM Dump'!D499))&amp;'XCSM Dump'!D499)</f>
        <v>141</v>
      </c>
      <c r="D500" s="1" t="str">
        <f>'XCSM Dump'!E499</f>
        <v>5001</v>
      </c>
      <c r="E500" t="str">
        <f>'XCSM Dump'!F499</f>
        <v>Fitness Training II</v>
      </c>
      <c r="F500" s="75">
        <f>'XCSM Dump'!W499</f>
        <v>1</v>
      </c>
      <c r="G500" s="49" t="str">
        <f>'XCSM Dump'!I499</f>
        <v>01/12/2026</v>
      </c>
      <c r="H500" s="49" t="str">
        <f>'XCSM Dump'!J499</f>
        <v>05/15/2026</v>
      </c>
      <c r="I500" s="49">
        <f>'XCSM Dump'!BX499</f>
        <v>46040.44</v>
      </c>
      <c r="J500" s="49">
        <f>'XCSM Dump'!BY499</f>
        <v>46047.88</v>
      </c>
      <c r="K500" s="49">
        <f>'XCSM Dump'!BZ499</f>
        <v>46139.32</v>
      </c>
      <c r="L500" s="76">
        <f>'XCSM Dump'!AT499</f>
        <v>160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160</v>
      </c>
      <c r="V500" s="11"/>
    </row>
    <row r="501" spans="1:22" x14ac:dyDescent="0.3">
      <c r="A501" t="str">
        <f t="shared" si="15"/>
        <v>PE1625001</v>
      </c>
      <c r="B501" s="1" t="str">
        <f>'XCSM Dump'!C500</f>
        <v>PE</v>
      </c>
      <c r="C501" s="1" t="str">
        <f>IF(LEN('XCSM Dump'!D500)=4,'XCSM Dump'!D500,REPT("0",3-LEN('XCSM Dump'!D500))&amp;'XCSM Dump'!D500)</f>
        <v>162</v>
      </c>
      <c r="D501" s="1" t="str">
        <f>'XCSM Dump'!E500</f>
        <v>5001</v>
      </c>
      <c r="E501" t="str">
        <f>'XCSM Dump'!F500</f>
        <v>First Aid &amp; Emergency Response</v>
      </c>
      <c r="F501" s="75">
        <f>'XCSM Dump'!W500</f>
        <v>3</v>
      </c>
      <c r="G501" s="49" t="str">
        <f>'XCSM Dump'!I500</f>
        <v>01/12/2026</v>
      </c>
      <c r="H501" s="49" t="str">
        <f>'XCSM Dump'!J500</f>
        <v>05/15/2026</v>
      </c>
      <c r="I501" s="49">
        <f>'XCSM Dump'!BX500</f>
        <v>46040.44</v>
      </c>
      <c r="J501" s="49">
        <f>'XCSM Dump'!BY500</f>
        <v>46047.88</v>
      </c>
      <c r="K501" s="49">
        <f>'XCSM Dump'!BZ500</f>
        <v>46139.32</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c r="V501" s="11"/>
    </row>
    <row r="502" spans="1:22" x14ac:dyDescent="0.3">
      <c r="A502" t="str">
        <f t="shared" si="15"/>
        <v>PHL1015001</v>
      </c>
      <c r="B502" s="1" t="str">
        <f>'XCSM Dump'!C501</f>
        <v>PHL</v>
      </c>
      <c r="C502" s="1" t="str">
        <f>IF(LEN('XCSM Dump'!D501)=4,'XCSM Dump'!D501,REPT("0",3-LEN('XCSM Dump'!D501))&amp;'XCSM Dump'!D501)</f>
        <v>101</v>
      </c>
      <c r="D502" s="1" t="str">
        <f>'XCSM Dump'!E501</f>
        <v>5001</v>
      </c>
      <c r="E502" t="str">
        <f>'XCSM Dump'!F501</f>
        <v>Intro Philosophy</v>
      </c>
      <c r="F502" s="75">
        <f>'XCSM Dump'!W501</f>
        <v>3</v>
      </c>
      <c r="G502" s="49" t="str">
        <f>'XCSM Dump'!I501</f>
        <v>01/12/2026</v>
      </c>
      <c r="H502" s="49" t="str">
        <f>'XCSM Dump'!J501</f>
        <v>05/15/2026</v>
      </c>
      <c r="I502" s="49">
        <f>'XCSM Dump'!BX501</f>
        <v>46040.44</v>
      </c>
      <c r="J502" s="49">
        <f>'XCSM Dump'!BY501</f>
        <v>46047.88</v>
      </c>
      <c r="K502" s="49">
        <f>'XCSM Dump'!BZ501</f>
        <v>46139.32</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c r="V502" s="11"/>
    </row>
    <row r="503" spans="1:22" x14ac:dyDescent="0.3">
      <c r="A503" t="str">
        <f t="shared" si="15"/>
        <v>PHL1035001</v>
      </c>
      <c r="B503" s="1" t="str">
        <f>'XCSM Dump'!C502</f>
        <v>PHL</v>
      </c>
      <c r="C503" s="1" t="str">
        <f>IF(LEN('XCSM Dump'!D502)=4,'XCSM Dump'!D502,REPT("0",3-LEN('XCSM Dump'!D502))&amp;'XCSM Dump'!D502)</f>
        <v>103</v>
      </c>
      <c r="D503" s="1" t="str">
        <f>'XCSM Dump'!E502</f>
        <v>5001</v>
      </c>
      <c r="E503" t="str">
        <f>'XCSM Dump'!F502</f>
        <v>Intro to Logic</v>
      </c>
      <c r="F503" s="75">
        <f>'XCSM Dump'!W502</f>
        <v>3</v>
      </c>
      <c r="G503" s="49" t="str">
        <f>'XCSM Dump'!I502</f>
        <v>01/12/2026</v>
      </c>
      <c r="H503" s="49" t="str">
        <f>'XCSM Dump'!J502</f>
        <v>05/15/2026</v>
      </c>
      <c r="I503" s="49">
        <f>'XCSM Dump'!BX502</f>
        <v>46040.44</v>
      </c>
      <c r="J503" s="49">
        <f>'XCSM Dump'!BY502</f>
        <v>46047.88</v>
      </c>
      <c r="K503" s="49">
        <f>'XCSM Dump'!BZ502</f>
        <v>46139.32</v>
      </c>
      <c r="L503" s="76">
        <f>'XCSM Dump'!AT502</f>
        <v>480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480</v>
      </c>
      <c r="V503" s="11"/>
    </row>
    <row r="504" spans="1:22" x14ac:dyDescent="0.3">
      <c r="A504" t="str">
        <f t="shared" si="15"/>
        <v>PHL1985001</v>
      </c>
      <c r="B504" s="1" t="str">
        <f>'XCSM Dump'!C503</f>
        <v>PHL</v>
      </c>
      <c r="C504" s="1" t="str">
        <f>IF(LEN('XCSM Dump'!D503)=4,'XCSM Dump'!D503,REPT("0",3-LEN('XCSM Dump'!D503))&amp;'XCSM Dump'!D503)</f>
        <v>198</v>
      </c>
      <c r="D504" s="1" t="str">
        <f>'XCSM Dump'!E503</f>
        <v>5001</v>
      </c>
      <c r="E504" t="str">
        <f>'XCSM Dump'!F503</f>
        <v>World Religions</v>
      </c>
      <c r="F504" s="75">
        <f>'XCSM Dump'!W503</f>
        <v>3</v>
      </c>
      <c r="G504" s="49" t="str">
        <f>'XCSM Dump'!I503</f>
        <v>01/12/2026</v>
      </c>
      <c r="H504" s="49" t="str">
        <f>'XCSM Dump'!J503</f>
        <v>05/15/2026</v>
      </c>
      <c r="I504" s="49">
        <f>'XCSM Dump'!BX503</f>
        <v>46040.44</v>
      </c>
      <c r="J504" s="49">
        <f>'XCSM Dump'!BY503</f>
        <v>46047.88</v>
      </c>
      <c r="K504" s="49">
        <f>'XCSM Dump'!BZ503</f>
        <v>46139.32</v>
      </c>
      <c r="L504" s="76">
        <f>'XCSM Dump'!AT503</f>
        <v>480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480</v>
      </c>
      <c r="V504" s="11"/>
    </row>
    <row r="505" spans="1:22" x14ac:dyDescent="0.3">
      <c r="A505" t="str">
        <f t="shared" si="15"/>
        <v>PHL2005001</v>
      </c>
      <c r="B505" s="1" t="str">
        <f>'XCSM Dump'!C504</f>
        <v>PHL</v>
      </c>
      <c r="C505" s="1" t="str">
        <f>IF(LEN('XCSM Dump'!D504)=4,'XCSM Dump'!D504,REPT("0",3-LEN('XCSM Dump'!D504))&amp;'XCSM Dump'!D504)</f>
        <v>200</v>
      </c>
      <c r="D505" s="1" t="str">
        <f>'XCSM Dump'!E504</f>
        <v>5001</v>
      </c>
      <c r="E505" t="str">
        <f>'XCSM Dump'!F504</f>
        <v>Ethics</v>
      </c>
      <c r="F505" s="75">
        <f>'XCSM Dump'!W504</f>
        <v>3</v>
      </c>
      <c r="G505" s="49" t="str">
        <f>'XCSM Dump'!I504</f>
        <v>01/12/2026</v>
      </c>
      <c r="H505" s="49" t="str">
        <f>'XCSM Dump'!J504</f>
        <v>05/15/2026</v>
      </c>
      <c r="I505" s="49">
        <f>'XCSM Dump'!BX504</f>
        <v>46040.44</v>
      </c>
      <c r="J505" s="49">
        <f>'XCSM Dump'!BY504</f>
        <v>46047.88</v>
      </c>
      <c r="K505" s="49">
        <f>'XCSM Dump'!BZ504</f>
        <v>46139.32</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c r="V505" s="11"/>
    </row>
    <row r="506" spans="1:22" x14ac:dyDescent="0.3">
      <c r="A506" t="str">
        <f t="shared" si="15"/>
        <v>PHL2005081</v>
      </c>
      <c r="B506" s="1" t="str">
        <f>'XCSM Dump'!C505</f>
        <v>PHL</v>
      </c>
      <c r="C506" s="1" t="str">
        <f>IF(LEN('XCSM Dump'!D505)=4,'XCSM Dump'!D505,REPT("0",3-LEN('XCSM Dump'!D505))&amp;'XCSM Dump'!D505)</f>
        <v>200</v>
      </c>
      <c r="D506" s="1" t="str">
        <f>'XCSM Dump'!E505</f>
        <v>5081</v>
      </c>
      <c r="E506" t="str">
        <f>'XCSM Dump'!F505</f>
        <v>Ethics</v>
      </c>
      <c r="F506" s="75">
        <f>'XCSM Dump'!W505</f>
        <v>3</v>
      </c>
      <c r="G506" s="49" t="str">
        <f>'XCSM Dump'!I505</f>
        <v>01/12/2026</v>
      </c>
      <c r="H506" s="49" t="str">
        <f>'XCSM Dump'!J505</f>
        <v>05/15/2026</v>
      </c>
      <c r="I506" s="49">
        <f>'XCSM Dump'!BX505</f>
        <v>46040.44</v>
      </c>
      <c r="J506" s="49">
        <f>'XCSM Dump'!BY505</f>
        <v>46047.88</v>
      </c>
      <c r="K506" s="49">
        <f>'XCSM Dump'!BZ505</f>
        <v>46139.32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c r="V506" s="11"/>
    </row>
    <row r="507" spans="1:22" x14ac:dyDescent="0.3">
      <c r="A507" t="str">
        <f t="shared" si="15"/>
        <v>PHL2005090</v>
      </c>
      <c r="B507" s="1" t="str">
        <f>'XCSM Dump'!C506</f>
        <v>PHL</v>
      </c>
      <c r="C507" s="1" t="str">
        <f>IF(LEN('XCSM Dump'!D506)=4,'XCSM Dump'!D506,REPT("0",3-LEN('XCSM Dump'!D506))&amp;'XCSM Dump'!D506)</f>
        <v>200</v>
      </c>
      <c r="D507" s="1" t="str">
        <f>'XCSM Dump'!E506</f>
        <v>5090</v>
      </c>
      <c r="E507" t="str">
        <f>'XCSM Dump'!F506</f>
        <v>Ethics</v>
      </c>
      <c r="F507" s="75">
        <f>'XCSM Dump'!W506</f>
        <v>3</v>
      </c>
      <c r="G507" s="49" t="str">
        <f>'XCSM Dump'!I506</f>
        <v>01/12/2026</v>
      </c>
      <c r="H507" s="49" t="str">
        <f>'XCSM Dump'!J506</f>
        <v>05/15/2026</v>
      </c>
      <c r="I507" s="49">
        <f>'XCSM Dump'!BX506</f>
        <v>46040.44</v>
      </c>
      <c r="J507" s="49">
        <f>'XCSM Dump'!BY506</f>
        <v>46047.88</v>
      </c>
      <c r="K507" s="49">
        <f>'XCSM Dump'!BZ506</f>
        <v>46139.32</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c r="V507" s="11"/>
    </row>
    <row r="508" spans="1:22" x14ac:dyDescent="0.3">
      <c r="A508" t="str">
        <f t="shared" si="15"/>
        <v>PHS1185001</v>
      </c>
      <c r="B508" s="1" t="str">
        <f>'XCSM Dump'!C507</f>
        <v>PHS</v>
      </c>
      <c r="C508" s="1" t="str">
        <f>IF(LEN('XCSM Dump'!D507)=4,'XCSM Dump'!D507,REPT("0",3-LEN('XCSM Dump'!D507))&amp;'XCSM Dump'!D507)</f>
        <v>118</v>
      </c>
      <c r="D508" s="1" t="str">
        <f>'XCSM Dump'!E507</f>
        <v>5001</v>
      </c>
      <c r="E508" t="str">
        <f>'XCSM Dump'!F507</f>
        <v>Physical Science Lab</v>
      </c>
      <c r="F508" s="75">
        <f>'XCSM Dump'!W507</f>
        <v>1</v>
      </c>
      <c r="G508" s="49" t="str">
        <f>'XCSM Dump'!I507</f>
        <v>01/12/2026</v>
      </c>
      <c r="H508" s="49" t="str">
        <f>'XCSM Dump'!J507</f>
        <v>05/15/2026</v>
      </c>
      <c r="I508" s="49">
        <f>'XCSM Dump'!BX507</f>
        <v>46040.44</v>
      </c>
      <c r="J508" s="49">
        <f>'XCSM Dump'!BY507</f>
        <v>46047.88</v>
      </c>
      <c r="K508" s="49">
        <f>'XCSM Dump'!BZ507</f>
        <v>46139.32</v>
      </c>
      <c r="L508" s="76">
        <f>'XCSM Dump'!AT507</f>
        <v>160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160</v>
      </c>
      <c r="V508" s="11"/>
    </row>
    <row r="509" spans="1:22" x14ac:dyDescent="0.3">
      <c r="A509" t="str">
        <f t="shared" si="15"/>
        <v>PHS1185081</v>
      </c>
      <c r="B509" s="1" t="str">
        <f>'XCSM Dump'!C508</f>
        <v>PHS</v>
      </c>
      <c r="C509" s="1" t="str">
        <f>IF(LEN('XCSM Dump'!D508)=4,'XCSM Dump'!D508,REPT("0",3-LEN('XCSM Dump'!D508))&amp;'XCSM Dump'!D508)</f>
        <v>118</v>
      </c>
      <c r="D509" s="1" t="str">
        <f>'XCSM Dump'!E508</f>
        <v>5081</v>
      </c>
      <c r="E509" t="str">
        <f>'XCSM Dump'!F508</f>
        <v>Physical Science Lab</v>
      </c>
      <c r="F509" s="75">
        <f>'XCSM Dump'!W508</f>
        <v>1</v>
      </c>
      <c r="G509" s="49" t="str">
        <f>'XCSM Dump'!I508</f>
        <v>01/12/2026</v>
      </c>
      <c r="H509" s="49" t="str">
        <f>'XCSM Dump'!J508</f>
        <v>05/15/2026</v>
      </c>
      <c r="I509" s="49">
        <f>'XCSM Dump'!BX508</f>
        <v>46040.44</v>
      </c>
      <c r="J509" s="49">
        <f>'XCSM Dump'!BY508</f>
        <v>46047.88</v>
      </c>
      <c r="K509" s="49">
        <f>'XCSM Dump'!BZ508</f>
        <v>46139.32</v>
      </c>
      <c r="L509" s="76">
        <f>'XCSM Dump'!AT508</f>
        <v>160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160</v>
      </c>
      <c r="V509" s="11"/>
    </row>
    <row r="510" spans="1:22" x14ac:dyDescent="0.3">
      <c r="A510" t="str">
        <f t="shared" si="15"/>
        <v>PHS1195001</v>
      </c>
      <c r="B510" s="1" t="str">
        <f>'XCSM Dump'!C509</f>
        <v>PHS</v>
      </c>
      <c r="C510" s="1" t="str">
        <f>IF(LEN('XCSM Dump'!D509)=4,'XCSM Dump'!D509,REPT("0",3-LEN('XCSM Dump'!D509))&amp;'XCSM Dump'!D509)</f>
        <v>119</v>
      </c>
      <c r="D510" s="1" t="str">
        <f>'XCSM Dump'!E509</f>
        <v>5001</v>
      </c>
      <c r="E510" t="str">
        <f>'XCSM Dump'!F509</f>
        <v>Introduction Physical Science</v>
      </c>
      <c r="F510" s="75">
        <f>'XCSM Dump'!W509</f>
        <v>3</v>
      </c>
      <c r="G510" s="49" t="str">
        <f>'XCSM Dump'!I509</f>
        <v>01/12/2026</v>
      </c>
      <c r="H510" s="49" t="str">
        <f>'XCSM Dump'!J509</f>
        <v>05/15/2026</v>
      </c>
      <c r="I510" s="49">
        <f>'XCSM Dump'!BX509</f>
        <v>46040.44</v>
      </c>
      <c r="J510" s="49">
        <f>'XCSM Dump'!BY509</f>
        <v>46047.88</v>
      </c>
      <c r="K510" s="49">
        <f>'XCSM Dump'!BZ509</f>
        <v>46139.32</v>
      </c>
      <c r="L510" s="76">
        <f>'XCSM Dump'!AT509</f>
        <v>480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480</v>
      </c>
      <c r="V510" s="11"/>
    </row>
    <row r="511" spans="1:22" x14ac:dyDescent="0.3">
      <c r="A511" t="str">
        <f t="shared" si="15"/>
        <v>PHS1195081</v>
      </c>
      <c r="B511" s="1" t="str">
        <f>'XCSM Dump'!C510</f>
        <v>PHS</v>
      </c>
      <c r="C511" s="1" t="str">
        <f>IF(LEN('XCSM Dump'!D510)=4,'XCSM Dump'!D510,REPT("0",3-LEN('XCSM Dump'!D510))&amp;'XCSM Dump'!D510)</f>
        <v>119</v>
      </c>
      <c r="D511" s="1" t="str">
        <f>'XCSM Dump'!E510</f>
        <v>5081</v>
      </c>
      <c r="E511" t="str">
        <f>'XCSM Dump'!F510</f>
        <v>Introduction Physical Science</v>
      </c>
      <c r="F511" s="75">
        <f>'XCSM Dump'!W510</f>
        <v>3</v>
      </c>
      <c r="G511" s="49" t="str">
        <f>'XCSM Dump'!I510</f>
        <v>01/12/2026</v>
      </c>
      <c r="H511" s="49" t="str">
        <f>'XCSM Dump'!J510</f>
        <v>05/15/2026</v>
      </c>
      <c r="I511" s="49">
        <f>'XCSM Dump'!BX510</f>
        <v>46040.44</v>
      </c>
      <c r="J511" s="49">
        <f>'XCSM Dump'!BY510</f>
        <v>46047.88</v>
      </c>
      <c r="K511" s="49">
        <f>'XCSM Dump'!BZ510</f>
        <v>46139.32</v>
      </c>
      <c r="L511" s="76">
        <f>'XCSM Dump'!AT510</f>
        <v>480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480</v>
      </c>
      <c r="V511" s="11"/>
    </row>
    <row r="512" spans="1:22" x14ac:dyDescent="0.3">
      <c r="A512" t="str">
        <f t="shared" si="15"/>
        <v>PHS1195B01</v>
      </c>
      <c r="B512" s="1" t="str">
        <f>'XCSM Dump'!C511</f>
        <v>PHS</v>
      </c>
      <c r="C512" s="1" t="str">
        <f>IF(LEN('XCSM Dump'!D511)=4,'XCSM Dump'!D511,REPT("0",3-LEN('XCSM Dump'!D511))&amp;'XCSM Dump'!D511)</f>
        <v>119</v>
      </c>
      <c r="D512" s="1" t="str">
        <f>'XCSM Dump'!E511</f>
        <v>5B01</v>
      </c>
      <c r="E512" t="str">
        <f>'XCSM Dump'!F511</f>
        <v>Introduction Physical Science</v>
      </c>
      <c r="F512" s="75">
        <f>'XCSM Dump'!W511</f>
        <v>3</v>
      </c>
      <c r="G512" s="49" t="str">
        <f>'XCSM Dump'!I511</f>
        <v>03/16/2026</v>
      </c>
      <c r="H512" s="49" t="str">
        <f>'XCSM Dump'!J511</f>
        <v>05/15/2026</v>
      </c>
      <c r="I512" s="49">
        <f>'XCSM Dump'!BX511</f>
        <v>46099.66</v>
      </c>
      <c r="J512" s="49">
        <f>'XCSM Dump'!BY511</f>
        <v>46103.32</v>
      </c>
      <c r="K512" s="49">
        <f>'XCSM Dump'!BZ511</f>
        <v>46147.4</v>
      </c>
      <c r="L512" s="76">
        <f>'XCSM Dump'!AT511</f>
        <v>480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480</v>
      </c>
      <c r="V512" s="11"/>
    </row>
    <row r="513" spans="1:22" x14ac:dyDescent="0.3">
      <c r="A513" t="str">
        <f t="shared" si="15"/>
        <v>PHS1205001</v>
      </c>
      <c r="B513" s="1" t="str">
        <f>'XCSM Dump'!C512</f>
        <v>PHS</v>
      </c>
      <c r="C513" s="1" t="str">
        <f>IF(LEN('XCSM Dump'!D512)=4,'XCSM Dump'!D512,REPT("0",3-LEN('XCSM Dump'!D512))&amp;'XCSM Dump'!D512)</f>
        <v>120</v>
      </c>
      <c r="D513" s="1" t="str">
        <f>'XCSM Dump'!E512</f>
        <v>5001</v>
      </c>
      <c r="E513" t="str">
        <f>'XCSM Dump'!F512</f>
        <v>Introduction- Physical Geology</v>
      </c>
      <c r="F513" s="75">
        <f>'XCSM Dump'!W512</f>
        <v>3</v>
      </c>
      <c r="G513" s="49" t="str">
        <f>'XCSM Dump'!I512</f>
        <v>01/12/2026</v>
      </c>
      <c r="H513" s="49" t="str">
        <f>'XCSM Dump'!J512</f>
        <v>05/15/2026</v>
      </c>
      <c r="I513" s="49">
        <f>'XCSM Dump'!BX512</f>
        <v>46040.44</v>
      </c>
      <c r="J513" s="49">
        <f>'XCSM Dump'!BY512</f>
        <v>46047.88</v>
      </c>
      <c r="K513" s="49">
        <f>'XCSM Dump'!BZ512</f>
        <v>46139.32</v>
      </c>
      <c r="L513" s="76">
        <f>'XCSM Dump'!AT512</f>
        <v>480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480</v>
      </c>
      <c r="V513" s="11"/>
    </row>
    <row r="514" spans="1:22" x14ac:dyDescent="0.3">
      <c r="A514" t="str">
        <f t="shared" si="15"/>
        <v>PHS1305001</v>
      </c>
      <c r="B514" s="1" t="str">
        <f>'XCSM Dump'!C513</f>
        <v>PHS</v>
      </c>
      <c r="C514" s="1" t="str">
        <f>IF(LEN('XCSM Dump'!D513)=4,'XCSM Dump'!D513,REPT("0",3-LEN('XCSM Dump'!D513))&amp;'XCSM Dump'!D513)</f>
        <v>130</v>
      </c>
      <c r="D514" s="1" t="str">
        <f>'XCSM Dump'!E513</f>
        <v>5001</v>
      </c>
      <c r="E514" t="str">
        <f>'XCSM Dump'!F513</f>
        <v>Introduction to Astronomy</v>
      </c>
      <c r="F514" s="75">
        <f>'XCSM Dump'!W513</f>
        <v>3</v>
      </c>
      <c r="G514" s="49" t="str">
        <f>'XCSM Dump'!I513</f>
        <v>01/12/2026</v>
      </c>
      <c r="H514" s="49" t="str">
        <f>'XCSM Dump'!J513</f>
        <v>05/15/2026</v>
      </c>
      <c r="I514" s="49">
        <f>'XCSM Dump'!BX513</f>
        <v>46040.44</v>
      </c>
      <c r="J514" s="49">
        <f>'XCSM Dump'!BY513</f>
        <v>46047.88</v>
      </c>
      <c r="K514" s="49">
        <f>'XCSM Dump'!BZ513</f>
        <v>46139.32</v>
      </c>
      <c r="L514" s="76">
        <f>'XCSM Dump'!AT513</f>
        <v>480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480</v>
      </c>
      <c r="V514" s="11"/>
    </row>
    <row r="515" spans="1:22" x14ac:dyDescent="0.3">
      <c r="A515" t="str">
        <f t="shared" si="15"/>
        <v>PHS1305002</v>
      </c>
      <c r="B515" s="1" t="str">
        <f>'XCSM Dump'!C514</f>
        <v>PHS</v>
      </c>
      <c r="C515" s="1" t="str">
        <f>IF(LEN('XCSM Dump'!D514)=4,'XCSM Dump'!D514,REPT("0",3-LEN('XCSM Dump'!D514))&amp;'XCSM Dump'!D514)</f>
        <v>130</v>
      </c>
      <c r="D515" s="1" t="str">
        <f>'XCSM Dump'!E514</f>
        <v>5002</v>
      </c>
      <c r="E515" t="str">
        <f>'XCSM Dump'!F514</f>
        <v>Introduction to Astronomy</v>
      </c>
      <c r="F515" s="75">
        <f>'XCSM Dump'!W514</f>
        <v>3</v>
      </c>
      <c r="G515" s="49" t="str">
        <f>'XCSM Dump'!I514</f>
        <v>01/12/2026</v>
      </c>
      <c r="H515" s="49" t="str">
        <f>'XCSM Dump'!J514</f>
        <v>05/15/2026</v>
      </c>
      <c r="I515" s="49">
        <f>'XCSM Dump'!BX514</f>
        <v>46040.44</v>
      </c>
      <c r="J515" s="49">
        <f>'XCSM Dump'!BY514</f>
        <v>46047.88</v>
      </c>
      <c r="K515" s="49">
        <f>'XCSM Dump'!BZ514</f>
        <v>46139.32</v>
      </c>
      <c r="L515" s="76">
        <f>'XCSM Dump'!AT514</f>
        <v>480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480</v>
      </c>
      <c r="V515" s="11"/>
    </row>
    <row r="516" spans="1:22" x14ac:dyDescent="0.3">
      <c r="A516" t="str">
        <f t="shared" si="15"/>
        <v>PHY1505001</v>
      </c>
      <c r="B516" s="1" t="str">
        <f>'XCSM Dump'!C515</f>
        <v>PHY</v>
      </c>
      <c r="C516" s="1" t="str">
        <f>IF(LEN('XCSM Dump'!D515)=4,'XCSM Dump'!D515,REPT("0",3-LEN('XCSM Dump'!D515))&amp;'XCSM Dump'!D515)</f>
        <v>150</v>
      </c>
      <c r="D516" s="1" t="str">
        <f>'XCSM Dump'!E515</f>
        <v>5001</v>
      </c>
      <c r="E516" t="str">
        <f>'XCSM Dump'!F515</f>
        <v>Introductory Physics</v>
      </c>
      <c r="F516" s="75">
        <f>'XCSM Dump'!W515</f>
        <v>3</v>
      </c>
      <c r="G516" s="49" t="str">
        <f>'XCSM Dump'!I515</f>
        <v>01/12/2026</v>
      </c>
      <c r="H516" s="49" t="str">
        <f>'XCSM Dump'!J515</f>
        <v>05/15/2026</v>
      </c>
      <c r="I516" s="49">
        <f>'XCSM Dump'!BX515</f>
        <v>46040.44</v>
      </c>
      <c r="J516" s="49">
        <f>'XCSM Dump'!BY515</f>
        <v>46047.88</v>
      </c>
      <c r="K516" s="49">
        <f>'XCSM Dump'!BZ515</f>
        <v>46139.32</v>
      </c>
      <c r="L516" s="76">
        <f>'XCSM Dump'!AT515</f>
        <v>480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480</v>
      </c>
      <c r="V516" s="11"/>
    </row>
    <row r="517" spans="1:22" x14ac:dyDescent="0.3">
      <c r="A517" t="str">
        <f t="shared" si="15"/>
        <v>PHY1505002</v>
      </c>
      <c r="B517" s="1" t="str">
        <f>'XCSM Dump'!C516</f>
        <v>PHY</v>
      </c>
      <c r="C517" s="1" t="str">
        <f>IF(LEN('XCSM Dump'!D516)=4,'XCSM Dump'!D516,REPT("0",3-LEN('XCSM Dump'!D516))&amp;'XCSM Dump'!D516)</f>
        <v>150</v>
      </c>
      <c r="D517" s="1" t="str">
        <f>'XCSM Dump'!E516</f>
        <v>5002</v>
      </c>
      <c r="E517" t="str">
        <f>'XCSM Dump'!F516</f>
        <v>Introductory Physics</v>
      </c>
      <c r="F517" s="75">
        <f>'XCSM Dump'!W516</f>
        <v>3</v>
      </c>
      <c r="G517" s="49" t="str">
        <f>'XCSM Dump'!I516</f>
        <v>01/12/2026</v>
      </c>
      <c r="H517" s="49" t="str">
        <f>'XCSM Dump'!J516</f>
        <v>05/15/2026</v>
      </c>
      <c r="I517" s="49">
        <f>'XCSM Dump'!BX516</f>
        <v>46040.44</v>
      </c>
      <c r="J517" s="49">
        <f>'XCSM Dump'!BY516</f>
        <v>46047.88</v>
      </c>
      <c r="K517" s="49">
        <f>'XCSM Dump'!BZ516</f>
        <v>46139.32</v>
      </c>
      <c r="L517" s="76">
        <f>'XCSM Dump'!AT516</f>
        <v>480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480</v>
      </c>
      <c r="V517" s="11"/>
    </row>
    <row r="518" spans="1:22" x14ac:dyDescent="0.3">
      <c r="A518" t="str">
        <f t="shared" si="15"/>
        <v>PHY1515001</v>
      </c>
      <c r="B518" s="1" t="str">
        <f>'XCSM Dump'!C517</f>
        <v>PHY</v>
      </c>
      <c r="C518" s="1" t="str">
        <f>IF(LEN('XCSM Dump'!D517)=4,'XCSM Dump'!D517,REPT("0",3-LEN('XCSM Dump'!D517))&amp;'XCSM Dump'!D517)</f>
        <v>151</v>
      </c>
      <c r="D518" s="1" t="str">
        <f>'XCSM Dump'!E517</f>
        <v>5001</v>
      </c>
      <c r="E518" t="str">
        <f>'XCSM Dump'!F517</f>
        <v>Introductory Physics Lab</v>
      </c>
      <c r="F518" s="75">
        <f>'XCSM Dump'!W517</f>
        <v>1</v>
      </c>
      <c r="G518" s="49" t="str">
        <f>'XCSM Dump'!I517</f>
        <v>01/12/2026</v>
      </c>
      <c r="H518" s="49" t="str">
        <f>'XCSM Dump'!J517</f>
        <v>05/15/2026</v>
      </c>
      <c r="I518" s="49">
        <f>'XCSM Dump'!BX517</f>
        <v>46040.44</v>
      </c>
      <c r="J518" s="49">
        <f>'XCSM Dump'!BY517</f>
        <v>46047.88</v>
      </c>
      <c r="K518" s="49">
        <f>'XCSM Dump'!BZ517</f>
        <v>46139.32</v>
      </c>
      <c r="L518" s="76">
        <f>'XCSM Dump'!AT517</f>
        <v>160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160</v>
      </c>
      <c r="V518" s="11"/>
    </row>
    <row r="519" spans="1:22" x14ac:dyDescent="0.3">
      <c r="A519" t="str">
        <f t="shared" si="15"/>
        <v>PHY2635001</v>
      </c>
      <c r="B519" s="1" t="str">
        <f>'XCSM Dump'!C518</f>
        <v>PHY</v>
      </c>
      <c r="C519" s="1" t="str">
        <f>IF(LEN('XCSM Dump'!D518)=4,'XCSM Dump'!D518,REPT("0",3-LEN('XCSM Dump'!D518))&amp;'XCSM Dump'!D518)</f>
        <v>263</v>
      </c>
      <c r="D519" s="1" t="str">
        <f>'XCSM Dump'!E518</f>
        <v>5001</v>
      </c>
      <c r="E519" t="str">
        <f>'XCSM Dump'!F518</f>
        <v>Fundamentals of Physics I</v>
      </c>
      <c r="F519" s="75">
        <f>'XCSM Dump'!W518</f>
        <v>4</v>
      </c>
      <c r="G519" s="49" t="str">
        <f>'XCSM Dump'!I518</f>
        <v>01/12/2026</v>
      </c>
      <c r="H519" s="49" t="str">
        <f>'XCSM Dump'!J518</f>
        <v>05/15/2026</v>
      </c>
      <c r="I519" s="49">
        <f>'XCSM Dump'!BX518</f>
        <v>46040.44</v>
      </c>
      <c r="J519" s="49">
        <f>'XCSM Dump'!BY518</f>
        <v>46047.88</v>
      </c>
      <c r="K519" s="49">
        <f>'XCSM Dump'!BZ518</f>
        <v>46139.32</v>
      </c>
      <c r="L519" s="76">
        <f>'XCSM Dump'!AT518</f>
        <v>640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640</v>
      </c>
      <c r="V519" s="11"/>
    </row>
    <row r="520" spans="1:22" x14ac:dyDescent="0.3">
      <c r="A520" t="str">
        <f t="shared" ref="A520:A583" si="17">B520&amp;C520&amp;D520</f>
        <v>PHY2735001</v>
      </c>
      <c r="B520" s="1" t="str">
        <f>'XCSM Dump'!C519</f>
        <v>PHY</v>
      </c>
      <c r="C520" s="1" t="str">
        <f>IF(LEN('XCSM Dump'!D519)=4,'XCSM Dump'!D519,REPT("0",3-LEN('XCSM Dump'!D519))&amp;'XCSM Dump'!D519)</f>
        <v>273</v>
      </c>
      <c r="D520" s="1" t="str">
        <f>'XCSM Dump'!E519</f>
        <v>5001</v>
      </c>
      <c r="E520" t="str">
        <f>'XCSM Dump'!F519</f>
        <v>Fundamentals of Physics II</v>
      </c>
      <c r="F520" s="75">
        <f>'XCSM Dump'!W519</f>
        <v>4</v>
      </c>
      <c r="G520" s="49" t="str">
        <f>'XCSM Dump'!I519</f>
        <v>01/12/2026</v>
      </c>
      <c r="H520" s="49" t="str">
        <f>'XCSM Dump'!J519</f>
        <v>05/15/2026</v>
      </c>
      <c r="I520" s="49">
        <f>'XCSM Dump'!BX519</f>
        <v>46040.44</v>
      </c>
      <c r="J520" s="49">
        <f>'XCSM Dump'!BY519</f>
        <v>46047.88</v>
      </c>
      <c r="K520" s="49">
        <f>'XCSM Dump'!BZ519</f>
        <v>46139.32</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640</v>
      </c>
      <c r="V520" s="11"/>
    </row>
    <row r="521" spans="1:22" x14ac:dyDescent="0.3">
      <c r="A521" t="str">
        <f t="shared" si="17"/>
        <v>PHY2735081</v>
      </c>
      <c r="B521" s="1" t="str">
        <f>'XCSM Dump'!C520</f>
        <v>PHY</v>
      </c>
      <c r="C521" s="1" t="str">
        <f>IF(LEN('XCSM Dump'!D520)=4,'XCSM Dump'!D520,REPT("0",3-LEN('XCSM Dump'!D520))&amp;'XCSM Dump'!D520)</f>
        <v>273</v>
      </c>
      <c r="D521" s="1" t="str">
        <f>'XCSM Dump'!E520</f>
        <v>5081</v>
      </c>
      <c r="E521" t="str">
        <f>'XCSM Dump'!F520</f>
        <v>Fundamentals of Physics II</v>
      </c>
      <c r="F521" s="75">
        <f>'XCSM Dump'!W520</f>
        <v>4</v>
      </c>
      <c r="G521" s="49" t="str">
        <f>'XCSM Dump'!I520</f>
        <v>01/12/2026</v>
      </c>
      <c r="H521" s="49" t="str">
        <f>'XCSM Dump'!J520</f>
        <v>05/15/2026</v>
      </c>
      <c r="I521" s="49">
        <f>'XCSM Dump'!BX520</f>
        <v>46040.44</v>
      </c>
      <c r="J521" s="49">
        <f>'XCSM Dump'!BY520</f>
        <v>46047.88</v>
      </c>
      <c r="K521" s="49">
        <f>'XCSM Dump'!BZ520</f>
        <v>46139.32</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c r="V521" s="11"/>
    </row>
    <row r="522" spans="1:22" x14ac:dyDescent="0.3">
      <c r="A522" t="str">
        <f t="shared" si="17"/>
        <v>PLS1405001</v>
      </c>
      <c r="B522" s="1" t="str">
        <f>'XCSM Dump'!C521</f>
        <v>PLS</v>
      </c>
      <c r="C522" s="1" t="str">
        <f>IF(LEN('XCSM Dump'!D521)=4,'XCSM Dump'!D521,REPT("0",3-LEN('XCSM Dump'!D521))&amp;'XCSM Dump'!D521)</f>
        <v>140</v>
      </c>
      <c r="D522" s="1" t="str">
        <f>'XCSM Dump'!E521</f>
        <v>5001</v>
      </c>
      <c r="E522" t="str">
        <f>'XCSM Dump'!F521</f>
        <v>Intro American Gov/Pol</v>
      </c>
      <c r="F522" s="75">
        <f>'XCSM Dump'!W521</f>
        <v>3</v>
      </c>
      <c r="G522" s="49" t="str">
        <f>'XCSM Dump'!I521</f>
        <v>01/12/2026</v>
      </c>
      <c r="H522" s="49" t="str">
        <f>'XCSM Dump'!J521</f>
        <v>05/15/2026</v>
      </c>
      <c r="I522" s="49">
        <f>'XCSM Dump'!BX521</f>
        <v>46040.44</v>
      </c>
      <c r="J522" s="49">
        <f>'XCSM Dump'!BY521</f>
        <v>46047.88</v>
      </c>
      <c r="K522" s="49">
        <f>'XCSM Dump'!BZ521</f>
        <v>46139.32</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c r="V522" s="11"/>
    </row>
    <row r="523" spans="1:22" x14ac:dyDescent="0.3">
      <c r="A523" t="str">
        <f t="shared" si="17"/>
        <v>PLS1405081</v>
      </c>
      <c r="B523" s="1" t="str">
        <f>'XCSM Dump'!C522</f>
        <v>PLS</v>
      </c>
      <c r="C523" s="1" t="str">
        <f>IF(LEN('XCSM Dump'!D522)=4,'XCSM Dump'!D522,REPT("0",3-LEN('XCSM Dump'!D522))&amp;'XCSM Dump'!D522)</f>
        <v>140</v>
      </c>
      <c r="D523" s="1" t="str">
        <f>'XCSM Dump'!E522</f>
        <v>5081</v>
      </c>
      <c r="E523" t="str">
        <f>'XCSM Dump'!F522</f>
        <v>Intro American Gov/Pol</v>
      </c>
      <c r="F523" s="75">
        <f>'XCSM Dump'!W522</f>
        <v>3</v>
      </c>
      <c r="G523" s="49" t="str">
        <f>'XCSM Dump'!I522</f>
        <v>01/12/2026</v>
      </c>
      <c r="H523" s="49" t="str">
        <f>'XCSM Dump'!J522</f>
        <v>05/15/2026</v>
      </c>
      <c r="I523" s="49">
        <f>'XCSM Dump'!BX522</f>
        <v>46040.44</v>
      </c>
      <c r="J523" s="49">
        <f>'XCSM Dump'!BY522</f>
        <v>46047.88</v>
      </c>
      <c r="K523" s="49">
        <f>'XCSM Dump'!BZ522</f>
        <v>46139.32</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c r="V523" s="11"/>
    </row>
    <row r="524" spans="1:22" x14ac:dyDescent="0.3">
      <c r="A524" t="str">
        <f t="shared" si="17"/>
        <v>PLS1405B01</v>
      </c>
      <c r="B524" s="1" t="str">
        <f>'XCSM Dump'!C523</f>
        <v>PLS</v>
      </c>
      <c r="C524" s="1" t="str">
        <f>IF(LEN('XCSM Dump'!D523)=4,'XCSM Dump'!D523,REPT("0",3-LEN('XCSM Dump'!D523))&amp;'XCSM Dump'!D523)</f>
        <v>140</v>
      </c>
      <c r="D524" s="1" t="str">
        <f>'XCSM Dump'!E523</f>
        <v>5B01</v>
      </c>
      <c r="E524" t="str">
        <f>'XCSM Dump'!F523</f>
        <v>Intro American Gov/Pol</v>
      </c>
      <c r="F524" s="75">
        <f>'XCSM Dump'!W523</f>
        <v>3</v>
      </c>
      <c r="G524" s="49" t="str">
        <f>'XCSM Dump'!I523</f>
        <v>03/16/2026</v>
      </c>
      <c r="H524" s="49" t="str">
        <f>'XCSM Dump'!J523</f>
        <v>05/15/2026</v>
      </c>
      <c r="I524" s="49">
        <f>'XCSM Dump'!BX523</f>
        <v>46099.66</v>
      </c>
      <c r="J524" s="49">
        <f>'XCSM Dump'!BY523</f>
        <v>46103.32</v>
      </c>
      <c r="K524" s="49">
        <f>'XCSM Dump'!BZ523</f>
        <v>46147.4</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c r="V524" s="11"/>
    </row>
    <row r="525" spans="1:22" x14ac:dyDescent="0.3">
      <c r="A525" t="str">
        <f t="shared" si="17"/>
        <v>PSY1025001</v>
      </c>
      <c r="B525" s="1" t="str">
        <f>'XCSM Dump'!C524</f>
        <v>PSY</v>
      </c>
      <c r="C525" s="1" t="str">
        <f>IF(LEN('XCSM Dump'!D524)=4,'XCSM Dump'!D524,REPT("0",3-LEN('XCSM Dump'!D524))&amp;'XCSM Dump'!D524)</f>
        <v>102</v>
      </c>
      <c r="D525" s="1" t="str">
        <f>'XCSM Dump'!E524</f>
        <v>5001</v>
      </c>
      <c r="E525" t="str">
        <f>'XCSM Dump'!F524</f>
        <v>Intro Psychology</v>
      </c>
      <c r="F525" s="75">
        <f>'XCSM Dump'!W524</f>
        <v>3</v>
      </c>
      <c r="G525" s="49" t="str">
        <f>'XCSM Dump'!I524</f>
        <v>01/13/2026</v>
      </c>
      <c r="H525" s="49" t="str">
        <f>'XCSM Dump'!J524</f>
        <v>05/15/2026</v>
      </c>
      <c r="I525" s="49">
        <f>'XCSM Dump'!BX524</f>
        <v>46041.38</v>
      </c>
      <c r="J525" s="49">
        <f>'XCSM Dump'!BY524</f>
        <v>46048.76</v>
      </c>
      <c r="K525" s="49">
        <f>'XCSM Dump'!BZ524</f>
        <v>46139.48</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c r="V525" s="11"/>
    </row>
    <row r="526" spans="1:22" x14ac:dyDescent="0.3">
      <c r="A526" t="str">
        <f t="shared" si="17"/>
        <v>PSY1025002</v>
      </c>
      <c r="B526" s="1" t="str">
        <f>'XCSM Dump'!C525</f>
        <v>PSY</v>
      </c>
      <c r="C526" s="1" t="str">
        <f>IF(LEN('XCSM Dump'!D525)=4,'XCSM Dump'!D525,REPT("0",3-LEN('XCSM Dump'!D525))&amp;'XCSM Dump'!D525)</f>
        <v>102</v>
      </c>
      <c r="D526" s="1" t="str">
        <f>'XCSM Dump'!E525</f>
        <v>5002</v>
      </c>
      <c r="E526" t="str">
        <f>'XCSM Dump'!F525</f>
        <v>Intro Psychology</v>
      </c>
      <c r="F526" s="75">
        <f>'XCSM Dump'!W525</f>
        <v>3</v>
      </c>
      <c r="G526" s="49" t="str">
        <f>'XCSM Dump'!I525</f>
        <v>01/13/2026</v>
      </c>
      <c r="H526" s="49" t="str">
        <f>'XCSM Dump'!J525</f>
        <v>05/15/2026</v>
      </c>
      <c r="I526" s="49">
        <f>'XCSM Dump'!BX525</f>
        <v>46041.38</v>
      </c>
      <c r="J526" s="49">
        <f>'XCSM Dump'!BY525</f>
        <v>46048.76</v>
      </c>
      <c r="K526" s="49">
        <f>'XCSM Dump'!BZ525</f>
        <v>46139.48</v>
      </c>
      <c r="L526" s="76">
        <f>'XCSM Dump'!AT525</f>
        <v>480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480</v>
      </c>
      <c r="V526" s="11"/>
    </row>
    <row r="527" spans="1:22" x14ac:dyDescent="0.3">
      <c r="A527" t="str">
        <f t="shared" si="17"/>
        <v>PSY1025003</v>
      </c>
      <c r="B527" s="1" t="str">
        <f>'XCSM Dump'!C526</f>
        <v>PSY</v>
      </c>
      <c r="C527" s="1" t="str">
        <f>IF(LEN('XCSM Dump'!D526)=4,'XCSM Dump'!D526,REPT("0",3-LEN('XCSM Dump'!D526))&amp;'XCSM Dump'!D526)</f>
        <v>102</v>
      </c>
      <c r="D527" s="1" t="str">
        <f>'XCSM Dump'!E526</f>
        <v>5003</v>
      </c>
      <c r="E527" t="str">
        <f>'XCSM Dump'!F526</f>
        <v>Intro Psychology</v>
      </c>
      <c r="F527" s="75">
        <f>'XCSM Dump'!W526</f>
        <v>3</v>
      </c>
      <c r="G527" s="49" t="str">
        <f>'XCSM Dump'!I526</f>
        <v>01/12/2026</v>
      </c>
      <c r="H527" s="49" t="str">
        <f>'XCSM Dump'!J526</f>
        <v>05/15/2026</v>
      </c>
      <c r="I527" s="49">
        <f>'XCSM Dump'!BX526</f>
        <v>46040.44</v>
      </c>
      <c r="J527" s="49">
        <f>'XCSM Dump'!BY526</f>
        <v>46047.88</v>
      </c>
      <c r="K527" s="49">
        <f>'XCSM Dump'!BZ526</f>
        <v>46139.32</v>
      </c>
      <c r="L527" s="76">
        <f>'XCSM Dump'!AT526</f>
        <v>480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480</v>
      </c>
      <c r="V527" s="11"/>
    </row>
    <row r="528" spans="1:22" x14ac:dyDescent="0.3">
      <c r="A528" t="str">
        <f t="shared" si="17"/>
        <v>PSY1025004</v>
      </c>
      <c r="B528" s="1" t="str">
        <f>'XCSM Dump'!C527</f>
        <v>PSY</v>
      </c>
      <c r="C528" s="1" t="str">
        <f>IF(LEN('XCSM Dump'!D527)=4,'XCSM Dump'!D527,REPT("0",3-LEN('XCSM Dump'!D527))&amp;'XCSM Dump'!D527)</f>
        <v>102</v>
      </c>
      <c r="D528" s="1" t="str">
        <f>'XCSM Dump'!E527</f>
        <v>5004</v>
      </c>
      <c r="E528" t="str">
        <f>'XCSM Dump'!F527</f>
        <v>Intro Psychology</v>
      </c>
      <c r="F528" s="75">
        <f>'XCSM Dump'!W527</f>
        <v>3</v>
      </c>
      <c r="G528" s="49" t="str">
        <f>'XCSM Dump'!I527</f>
        <v>01/13/2026</v>
      </c>
      <c r="H528" s="49" t="str">
        <f>'XCSM Dump'!J527</f>
        <v>05/15/2026</v>
      </c>
      <c r="I528" s="49">
        <f>'XCSM Dump'!BX527</f>
        <v>46041.38</v>
      </c>
      <c r="J528" s="49">
        <f>'XCSM Dump'!BY527</f>
        <v>46048.76</v>
      </c>
      <c r="K528" s="49">
        <f>'XCSM Dump'!BZ527</f>
        <v>46139.48</v>
      </c>
      <c r="L528" s="76">
        <f>'XCSM Dump'!AT527</f>
        <v>480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480</v>
      </c>
      <c r="V528" s="11"/>
    </row>
    <row r="529" spans="1:22" x14ac:dyDescent="0.3">
      <c r="A529" t="str">
        <f t="shared" si="17"/>
        <v>PSY1025005</v>
      </c>
      <c r="B529" s="1" t="str">
        <f>'XCSM Dump'!C528</f>
        <v>PSY</v>
      </c>
      <c r="C529" s="1" t="str">
        <f>IF(LEN('XCSM Dump'!D528)=4,'XCSM Dump'!D528,REPT("0",3-LEN('XCSM Dump'!D528))&amp;'XCSM Dump'!D528)</f>
        <v>102</v>
      </c>
      <c r="D529" s="1" t="str">
        <f>'XCSM Dump'!E528</f>
        <v>5005</v>
      </c>
      <c r="E529" t="str">
        <f>'XCSM Dump'!F528</f>
        <v>Intro Psychology</v>
      </c>
      <c r="F529" s="75">
        <f>'XCSM Dump'!W528</f>
        <v>3</v>
      </c>
      <c r="G529" s="49" t="str">
        <f>'XCSM Dump'!I528</f>
        <v>01/12/2026</v>
      </c>
      <c r="H529" s="49" t="str">
        <f>'XCSM Dump'!J528</f>
        <v>05/15/2026</v>
      </c>
      <c r="I529" s="49">
        <f>'XCSM Dump'!BX528</f>
        <v>46040.44</v>
      </c>
      <c r="J529" s="49">
        <f>'XCSM Dump'!BY528</f>
        <v>46047.88</v>
      </c>
      <c r="K529" s="49">
        <f>'XCSM Dump'!BZ528</f>
        <v>46139.32</v>
      </c>
      <c r="L529" s="76">
        <f>'XCSM Dump'!AT528</f>
        <v>480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480</v>
      </c>
      <c r="V529" s="11"/>
    </row>
    <row r="530" spans="1:22" x14ac:dyDescent="0.3">
      <c r="A530" t="str">
        <f t="shared" si="17"/>
        <v>PSY1025006</v>
      </c>
      <c r="B530" s="1" t="str">
        <f>'XCSM Dump'!C529</f>
        <v>PSY</v>
      </c>
      <c r="C530" s="1" t="str">
        <f>IF(LEN('XCSM Dump'!D529)=4,'XCSM Dump'!D529,REPT("0",3-LEN('XCSM Dump'!D529))&amp;'XCSM Dump'!D529)</f>
        <v>102</v>
      </c>
      <c r="D530" s="1" t="str">
        <f>'XCSM Dump'!E529</f>
        <v>5006</v>
      </c>
      <c r="E530" t="str">
        <f>'XCSM Dump'!F529</f>
        <v>Intro Psychology</v>
      </c>
      <c r="F530" s="75">
        <f>'XCSM Dump'!W529</f>
        <v>3</v>
      </c>
      <c r="G530" s="49" t="str">
        <f>'XCSM Dump'!I529</f>
        <v>01/12/2026</v>
      </c>
      <c r="H530" s="49" t="str">
        <f>'XCSM Dump'!J529</f>
        <v>05/15/2026</v>
      </c>
      <c r="I530" s="49">
        <f>'XCSM Dump'!BX529</f>
        <v>46040.44</v>
      </c>
      <c r="J530" s="49">
        <f>'XCSM Dump'!BY529</f>
        <v>46047.88</v>
      </c>
      <c r="K530" s="49">
        <f>'XCSM Dump'!BZ529</f>
        <v>46139.32</v>
      </c>
      <c r="L530" s="76">
        <f>'XCSM Dump'!AT529</f>
        <v>480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480</v>
      </c>
      <c r="V530" s="11"/>
    </row>
    <row r="531" spans="1:22" x14ac:dyDescent="0.3">
      <c r="A531" t="str">
        <f t="shared" si="17"/>
        <v>PSY1025007</v>
      </c>
      <c r="B531" s="1" t="str">
        <f>'XCSM Dump'!C530</f>
        <v>PSY</v>
      </c>
      <c r="C531" s="1" t="str">
        <f>IF(LEN('XCSM Dump'!D530)=4,'XCSM Dump'!D530,REPT("0",3-LEN('XCSM Dump'!D530))&amp;'XCSM Dump'!D530)</f>
        <v>102</v>
      </c>
      <c r="D531" s="1" t="str">
        <f>'XCSM Dump'!E530</f>
        <v>5007</v>
      </c>
      <c r="E531" t="str">
        <f>'XCSM Dump'!F530</f>
        <v>Intro Psychology</v>
      </c>
      <c r="F531" s="75">
        <f>'XCSM Dump'!W530</f>
        <v>3</v>
      </c>
      <c r="G531" s="49" t="str">
        <f>'XCSM Dump'!I530</f>
        <v>01/12/2026</v>
      </c>
      <c r="H531" s="49" t="str">
        <f>'XCSM Dump'!J530</f>
        <v>05/15/2026</v>
      </c>
      <c r="I531" s="49">
        <f>'XCSM Dump'!BX530</f>
        <v>46040.44</v>
      </c>
      <c r="J531" s="49">
        <f>'XCSM Dump'!BY530</f>
        <v>46047.88</v>
      </c>
      <c r="K531" s="49">
        <f>'XCSM Dump'!BZ530</f>
        <v>46139.32</v>
      </c>
      <c r="L531" s="76">
        <f>'XCSM Dump'!AT530</f>
        <v>480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480</v>
      </c>
      <c r="V531" s="11"/>
    </row>
    <row r="532" spans="1:22" x14ac:dyDescent="0.3">
      <c r="A532" t="str">
        <f t="shared" si="17"/>
        <v>PSY1025008</v>
      </c>
      <c r="B532" s="1" t="str">
        <f>'XCSM Dump'!C531</f>
        <v>PSY</v>
      </c>
      <c r="C532" s="1" t="str">
        <f>IF(LEN('XCSM Dump'!D531)=4,'XCSM Dump'!D531,REPT("0",3-LEN('XCSM Dump'!D531))&amp;'XCSM Dump'!D531)</f>
        <v>102</v>
      </c>
      <c r="D532" s="1" t="str">
        <f>'XCSM Dump'!E531</f>
        <v>5008</v>
      </c>
      <c r="E532" t="str">
        <f>'XCSM Dump'!F531</f>
        <v>Intro Psychology</v>
      </c>
      <c r="F532" s="75">
        <f>'XCSM Dump'!W531</f>
        <v>3</v>
      </c>
      <c r="G532" s="49" t="str">
        <f>'XCSM Dump'!I531</f>
        <v>01/12/2026</v>
      </c>
      <c r="H532" s="49" t="str">
        <f>'XCSM Dump'!J531</f>
        <v>05/15/2026</v>
      </c>
      <c r="I532" s="49">
        <f>'XCSM Dump'!BX531</f>
        <v>46040.44</v>
      </c>
      <c r="J532" s="49">
        <f>'XCSM Dump'!BY531</f>
        <v>46047.88</v>
      </c>
      <c r="K532" s="49">
        <f>'XCSM Dump'!BZ531</f>
        <v>46139.32</v>
      </c>
      <c r="L532" s="76">
        <f>'XCSM Dump'!AT531</f>
        <v>480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480</v>
      </c>
      <c r="V532" s="11"/>
    </row>
    <row r="533" spans="1:22" x14ac:dyDescent="0.3">
      <c r="A533" t="str">
        <f t="shared" si="17"/>
        <v>PSY1025082</v>
      </c>
      <c r="B533" s="1" t="str">
        <f>'XCSM Dump'!C532</f>
        <v>PSY</v>
      </c>
      <c r="C533" s="1" t="str">
        <f>IF(LEN('XCSM Dump'!D532)=4,'XCSM Dump'!D532,REPT("0",3-LEN('XCSM Dump'!D532))&amp;'XCSM Dump'!D532)</f>
        <v>102</v>
      </c>
      <c r="D533" s="1" t="str">
        <f>'XCSM Dump'!E532</f>
        <v>5082</v>
      </c>
      <c r="E533" t="str">
        <f>'XCSM Dump'!F532</f>
        <v>Intro Psychology</v>
      </c>
      <c r="F533" s="75">
        <f>'XCSM Dump'!W532</f>
        <v>3</v>
      </c>
      <c r="G533" s="49" t="str">
        <f>'XCSM Dump'!I532</f>
        <v>01/13/2026</v>
      </c>
      <c r="H533" s="49" t="str">
        <f>'XCSM Dump'!J532</f>
        <v>05/15/2026</v>
      </c>
      <c r="I533" s="49">
        <f>'XCSM Dump'!BX532</f>
        <v>46041.38</v>
      </c>
      <c r="J533" s="49">
        <f>'XCSM Dump'!BY532</f>
        <v>46048.76</v>
      </c>
      <c r="K533" s="49">
        <f>'XCSM Dump'!BZ532</f>
        <v>46139.48</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c r="V533" s="11"/>
    </row>
    <row r="534" spans="1:22" x14ac:dyDescent="0.3">
      <c r="A534" t="str">
        <f t="shared" si="17"/>
        <v>PSY1025090</v>
      </c>
      <c r="B534" s="1" t="str">
        <f>'XCSM Dump'!C533</f>
        <v>PSY</v>
      </c>
      <c r="C534" s="1" t="str">
        <f>IF(LEN('XCSM Dump'!D533)=4,'XCSM Dump'!D533,REPT("0",3-LEN('XCSM Dump'!D533))&amp;'XCSM Dump'!D533)</f>
        <v>102</v>
      </c>
      <c r="D534" s="1" t="str">
        <f>'XCSM Dump'!E533</f>
        <v>5090</v>
      </c>
      <c r="E534" t="str">
        <f>'XCSM Dump'!F533</f>
        <v>Intro Psychology</v>
      </c>
      <c r="F534" s="75">
        <f>'XCSM Dump'!W533</f>
        <v>3</v>
      </c>
      <c r="G534" s="49" t="str">
        <f>'XCSM Dump'!I533</f>
        <v>01/12/2026</v>
      </c>
      <c r="H534" s="49" t="str">
        <f>'XCSM Dump'!J533</f>
        <v>05/15/2026</v>
      </c>
      <c r="I534" s="49">
        <f>'XCSM Dump'!BX533</f>
        <v>46040.44</v>
      </c>
      <c r="J534" s="49">
        <f>'XCSM Dump'!BY533</f>
        <v>46047.88</v>
      </c>
      <c r="K534" s="49">
        <f>'XCSM Dump'!BZ533</f>
        <v>46139.32</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c r="V534" s="11"/>
    </row>
    <row r="535" spans="1:22" x14ac:dyDescent="0.3">
      <c r="A535" t="str">
        <f t="shared" si="17"/>
        <v>PSY1025091</v>
      </c>
      <c r="B535" s="1" t="str">
        <f>'XCSM Dump'!C534</f>
        <v>PSY</v>
      </c>
      <c r="C535" s="1" t="str">
        <f>IF(LEN('XCSM Dump'!D534)=4,'XCSM Dump'!D534,REPT("0",3-LEN('XCSM Dump'!D534))&amp;'XCSM Dump'!D534)</f>
        <v>102</v>
      </c>
      <c r="D535" s="1" t="str">
        <f>'XCSM Dump'!E534</f>
        <v>5091</v>
      </c>
      <c r="E535" t="str">
        <f>'XCSM Dump'!F534</f>
        <v>Intro Psychology</v>
      </c>
      <c r="F535" s="75">
        <f>'XCSM Dump'!W534</f>
        <v>3</v>
      </c>
      <c r="G535" s="49" t="str">
        <f>'XCSM Dump'!I534</f>
        <v>01/05/2026</v>
      </c>
      <c r="H535" s="49" t="str">
        <f>'XCSM Dump'!J534</f>
        <v>05/22/2026</v>
      </c>
      <c r="I535" s="49">
        <f>'XCSM Dump'!BX534</f>
        <v>46034.28</v>
      </c>
      <c r="J535" s="49">
        <f>'XCSM Dump'!BY534</f>
        <v>46042.559999999998</v>
      </c>
      <c r="K535" s="49">
        <f>'XCSM Dump'!BZ534</f>
        <v>46142.080000000002</v>
      </c>
      <c r="L535" s="76">
        <f>'XCSM Dump'!AT534</f>
        <v>480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480</v>
      </c>
      <c r="V535" s="11"/>
    </row>
    <row r="536" spans="1:22" x14ac:dyDescent="0.3">
      <c r="A536" t="str">
        <f t="shared" si="17"/>
        <v>PSY1025A01</v>
      </c>
      <c r="B536" s="1" t="str">
        <f>'XCSM Dump'!C535</f>
        <v>PSY</v>
      </c>
      <c r="C536" s="1" t="str">
        <f>IF(LEN('XCSM Dump'!D535)=4,'XCSM Dump'!D535,REPT("0",3-LEN('XCSM Dump'!D535))&amp;'XCSM Dump'!D535)</f>
        <v>102</v>
      </c>
      <c r="D536" s="1" t="str">
        <f>'XCSM Dump'!E535</f>
        <v>5A01</v>
      </c>
      <c r="E536" t="str">
        <f>'XCSM Dump'!F535</f>
        <v>Intro Psychology</v>
      </c>
      <c r="F536" s="75">
        <f>'XCSM Dump'!W535</f>
        <v>3</v>
      </c>
      <c r="G536" s="49" t="str">
        <f>'XCSM Dump'!I535</f>
        <v>01/12/2026</v>
      </c>
      <c r="H536" s="49" t="str">
        <f>'XCSM Dump'!J535</f>
        <v>03/06/2026</v>
      </c>
      <c r="I536" s="49">
        <f>'XCSM Dump'!BX535</f>
        <v>46036.24</v>
      </c>
      <c r="J536" s="49">
        <f>'XCSM Dump'!BY535</f>
        <v>46039.48</v>
      </c>
      <c r="K536" s="49">
        <f>'XCSM Dump'!BZ535</f>
        <v>46078.52</v>
      </c>
      <c r="L536" s="76">
        <f>'XCSM Dump'!AT535</f>
        <v>480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480</v>
      </c>
      <c r="V536" s="11"/>
    </row>
    <row r="537" spans="1:22" x14ac:dyDescent="0.3">
      <c r="A537" t="str">
        <f t="shared" si="17"/>
        <v>PSY1025B01</v>
      </c>
      <c r="B537" s="1" t="str">
        <f>'XCSM Dump'!C536</f>
        <v>PSY</v>
      </c>
      <c r="C537" s="1" t="str">
        <f>IF(LEN('XCSM Dump'!D536)=4,'XCSM Dump'!D536,REPT("0",3-LEN('XCSM Dump'!D536))&amp;'XCSM Dump'!D536)</f>
        <v>102</v>
      </c>
      <c r="D537" s="1" t="str">
        <f>'XCSM Dump'!E536</f>
        <v>5B01</v>
      </c>
      <c r="E537" t="str">
        <f>'XCSM Dump'!F536</f>
        <v>Intro Psychology</v>
      </c>
      <c r="F537" s="75">
        <f>'XCSM Dump'!W536</f>
        <v>3</v>
      </c>
      <c r="G537" s="49" t="str">
        <f>'XCSM Dump'!I536</f>
        <v>03/16/2026</v>
      </c>
      <c r="H537" s="49" t="str">
        <f>'XCSM Dump'!J536</f>
        <v>05/15/2026</v>
      </c>
      <c r="I537" s="49">
        <f>'XCSM Dump'!BX536</f>
        <v>46099.66</v>
      </c>
      <c r="J537" s="49">
        <f>'XCSM Dump'!BY536</f>
        <v>46103.32</v>
      </c>
      <c r="K537" s="49">
        <f>'XCSM Dump'!BZ536</f>
        <v>46147.4</v>
      </c>
      <c r="L537" s="76">
        <f>'XCSM Dump'!AT536</f>
        <v>480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480</v>
      </c>
      <c r="V537" s="11"/>
    </row>
    <row r="538" spans="1:22" x14ac:dyDescent="0.3">
      <c r="A538" t="str">
        <f t="shared" si="17"/>
        <v>PSY1025B02</v>
      </c>
      <c r="B538" s="1" t="str">
        <f>'XCSM Dump'!C537</f>
        <v>PSY</v>
      </c>
      <c r="C538" s="1" t="str">
        <f>IF(LEN('XCSM Dump'!D537)=4,'XCSM Dump'!D537,REPT("0",3-LEN('XCSM Dump'!D537))&amp;'XCSM Dump'!D537)</f>
        <v>102</v>
      </c>
      <c r="D538" s="1" t="str">
        <f>'XCSM Dump'!E537</f>
        <v>5B02</v>
      </c>
      <c r="E538" t="str">
        <f>'XCSM Dump'!F537</f>
        <v>Intro Psychology</v>
      </c>
      <c r="F538" s="75">
        <f>'XCSM Dump'!W537</f>
        <v>3</v>
      </c>
      <c r="G538" s="49" t="str">
        <f>'XCSM Dump'!I537</f>
        <v>03/16/2026</v>
      </c>
      <c r="H538" s="49" t="str">
        <f>'XCSM Dump'!J537</f>
        <v>05/15/2026</v>
      </c>
      <c r="I538" s="49">
        <f>'XCSM Dump'!BX537</f>
        <v>46099.66</v>
      </c>
      <c r="J538" s="49">
        <f>'XCSM Dump'!BY537</f>
        <v>46103.32</v>
      </c>
      <c r="K538" s="49">
        <f>'XCSM Dump'!BZ537</f>
        <v>46147.4</v>
      </c>
      <c r="L538" s="76">
        <f>'XCSM Dump'!AT537</f>
        <v>480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480</v>
      </c>
      <c r="V538" s="11"/>
    </row>
    <row r="539" spans="1:22" x14ac:dyDescent="0.3">
      <c r="A539" t="str">
        <f t="shared" si="17"/>
        <v>PSY2105001</v>
      </c>
      <c r="B539" s="1" t="str">
        <f>'XCSM Dump'!C538</f>
        <v>PSY</v>
      </c>
      <c r="C539" s="1" t="str">
        <f>IF(LEN('XCSM Dump'!D538)=4,'XCSM Dump'!D538,REPT("0",3-LEN('XCSM Dump'!D538))&amp;'XCSM Dump'!D538)</f>
        <v>210</v>
      </c>
      <c r="D539" s="1" t="str">
        <f>'XCSM Dump'!E538</f>
        <v>5001</v>
      </c>
      <c r="E539" t="str">
        <f>'XCSM Dump'!F538</f>
        <v>Educational Psychology</v>
      </c>
      <c r="F539" s="75">
        <f>'XCSM Dump'!W538</f>
        <v>3</v>
      </c>
      <c r="G539" s="49" t="str">
        <f>'XCSM Dump'!I538</f>
        <v>01/12/2026</v>
      </c>
      <c r="H539" s="49" t="str">
        <f>'XCSM Dump'!J538</f>
        <v>05/15/2026</v>
      </c>
      <c r="I539" s="49">
        <f>'XCSM Dump'!BX538</f>
        <v>46040.44</v>
      </c>
      <c r="J539" s="49">
        <f>'XCSM Dump'!BY538</f>
        <v>46047.88</v>
      </c>
      <c r="K539" s="49">
        <f>'XCSM Dump'!BZ538</f>
        <v>46139.32</v>
      </c>
      <c r="L539" s="76">
        <f>'XCSM Dump'!AT538</f>
        <v>480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480</v>
      </c>
      <c r="V539" s="11"/>
    </row>
    <row r="540" spans="1:22" x14ac:dyDescent="0.3">
      <c r="A540" t="str">
        <f t="shared" si="17"/>
        <v>PSY2165001</v>
      </c>
      <c r="B540" s="1" t="str">
        <f>'XCSM Dump'!C539</f>
        <v>PSY</v>
      </c>
      <c r="C540" s="1" t="str">
        <f>IF(LEN('XCSM Dump'!D539)=4,'XCSM Dump'!D539,REPT("0",3-LEN('XCSM Dump'!D539))&amp;'XCSM Dump'!D539)</f>
        <v>216</v>
      </c>
      <c r="D540" s="1" t="str">
        <f>'XCSM Dump'!E539</f>
        <v>5001</v>
      </c>
      <c r="E540" t="str">
        <f>'XCSM Dump'!F539</f>
        <v>Abnormal Psychology</v>
      </c>
      <c r="F540" s="75">
        <f>'XCSM Dump'!W539</f>
        <v>3</v>
      </c>
      <c r="G540" s="49" t="str">
        <f>'XCSM Dump'!I539</f>
        <v>01/12/2026</v>
      </c>
      <c r="H540" s="49" t="str">
        <f>'XCSM Dump'!J539</f>
        <v>05/15/2026</v>
      </c>
      <c r="I540" s="49">
        <f>'XCSM Dump'!BX539</f>
        <v>46040.44</v>
      </c>
      <c r="J540" s="49">
        <f>'XCSM Dump'!BY539</f>
        <v>46047.88</v>
      </c>
      <c r="K540" s="49">
        <f>'XCSM Dump'!BZ539</f>
        <v>46139.32</v>
      </c>
      <c r="L540" s="76">
        <f>'XCSM Dump'!AT539</f>
        <v>480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480</v>
      </c>
      <c r="V540" s="11"/>
    </row>
    <row r="541" spans="1:22" x14ac:dyDescent="0.3">
      <c r="A541" t="str">
        <f t="shared" si="17"/>
        <v>PSY2255001</v>
      </c>
      <c r="B541" s="1" t="str">
        <f>'XCSM Dump'!C540</f>
        <v>PSY</v>
      </c>
      <c r="C541" s="1" t="str">
        <f>IF(LEN('XCSM Dump'!D540)=4,'XCSM Dump'!D540,REPT("0",3-LEN('XCSM Dump'!D540))&amp;'XCSM Dump'!D540)</f>
        <v>225</v>
      </c>
      <c r="D541" s="1" t="str">
        <f>'XCSM Dump'!E540</f>
        <v>5001</v>
      </c>
      <c r="E541" t="str">
        <f>'XCSM Dump'!F540</f>
        <v>Psych Childhood &amp; Adolescence</v>
      </c>
      <c r="F541" s="75">
        <f>'XCSM Dump'!W540</f>
        <v>3</v>
      </c>
      <c r="G541" s="49" t="str">
        <f>'XCSM Dump'!I540</f>
        <v>01/12/2026</v>
      </c>
      <c r="H541" s="49" t="str">
        <f>'XCSM Dump'!J540</f>
        <v>05/15/2026</v>
      </c>
      <c r="I541" s="49">
        <f>'XCSM Dump'!BX540</f>
        <v>46040.44</v>
      </c>
      <c r="J541" s="49">
        <f>'XCSM Dump'!BY540</f>
        <v>46047.88</v>
      </c>
      <c r="K541" s="49">
        <f>'XCSM Dump'!BZ540</f>
        <v>46139.32</v>
      </c>
      <c r="L541" s="76">
        <f>'XCSM Dump'!AT540</f>
        <v>480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480</v>
      </c>
      <c r="V541" s="11"/>
    </row>
    <row r="542" spans="1:22" x14ac:dyDescent="0.3">
      <c r="A542" t="str">
        <f t="shared" si="17"/>
        <v>PSY2565001</v>
      </c>
      <c r="B542" s="1" t="str">
        <f>'XCSM Dump'!C541</f>
        <v>PSY</v>
      </c>
      <c r="C542" s="1" t="str">
        <f>IF(LEN('XCSM Dump'!D541)=4,'XCSM Dump'!D541,REPT("0",3-LEN('XCSM Dump'!D541))&amp;'XCSM Dump'!D541)</f>
        <v>256</v>
      </c>
      <c r="D542" s="1" t="str">
        <f>'XCSM Dump'!E541</f>
        <v>5001</v>
      </c>
      <c r="E542" t="str">
        <f>'XCSM Dump'!F541</f>
        <v>Theories of Personality</v>
      </c>
      <c r="F542" s="75">
        <f>'XCSM Dump'!W541</f>
        <v>3</v>
      </c>
      <c r="G542" s="49" t="str">
        <f>'XCSM Dump'!I541</f>
        <v>01/12/2026</v>
      </c>
      <c r="H542" s="49" t="str">
        <f>'XCSM Dump'!J541</f>
        <v>05/15/2026</v>
      </c>
      <c r="I542" s="49">
        <f>'XCSM Dump'!BX541</f>
        <v>46040.44</v>
      </c>
      <c r="J542" s="49">
        <f>'XCSM Dump'!BY541</f>
        <v>46047.88</v>
      </c>
      <c r="K542" s="49">
        <f>'XCSM Dump'!BZ541</f>
        <v>46139.32</v>
      </c>
      <c r="L542" s="76">
        <f>'XCSM Dump'!AT541</f>
        <v>480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480</v>
      </c>
      <c r="V542" s="11"/>
    </row>
    <row r="543" spans="1:22" x14ac:dyDescent="0.3">
      <c r="A543" t="str">
        <f t="shared" si="17"/>
        <v>PSY2805001</v>
      </c>
      <c r="B543" s="1" t="str">
        <f>'XCSM Dump'!C542</f>
        <v>PSY</v>
      </c>
      <c r="C543" s="1" t="str">
        <f>IF(LEN('XCSM Dump'!D542)=4,'XCSM Dump'!D542,REPT("0",3-LEN('XCSM Dump'!D542))&amp;'XCSM Dump'!D542)</f>
        <v>280</v>
      </c>
      <c r="D543" s="1" t="str">
        <f>'XCSM Dump'!E542</f>
        <v>5001</v>
      </c>
      <c r="E543" t="str">
        <f>'XCSM Dump'!F542</f>
        <v>Life-Span Human Development</v>
      </c>
      <c r="F543" s="75">
        <f>'XCSM Dump'!W542</f>
        <v>3</v>
      </c>
      <c r="G543" s="49" t="str">
        <f>'XCSM Dump'!I542</f>
        <v>01/13/2026</v>
      </c>
      <c r="H543" s="49" t="str">
        <f>'XCSM Dump'!J542</f>
        <v>05/15/2026</v>
      </c>
      <c r="I543" s="49">
        <f>'XCSM Dump'!BX542</f>
        <v>46041.38</v>
      </c>
      <c r="J543" s="49">
        <f>'XCSM Dump'!BY542</f>
        <v>46048.76</v>
      </c>
      <c r="K543" s="49">
        <f>'XCSM Dump'!BZ542</f>
        <v>46139.48</v>
      </c>
      <c r="L543" s="76">
        <f>'XCSM Dump'!AT542</f>
        <v>480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480</v>
      </c>
      <c r="V543" s="11"/>
    </row>
    <row r="544" spans="1:22" x14ac:dyDescent="0.3">
      <c r="A544" t="str">
        <f t="shared" si="17"/>
        <v>PSY2805002</v>
      </c>
      <c r="B544" s="1" t="str">
        <f>'XCSM Dump'!C543</f>
        <v>PSY</v>
      </c>
      <c r="C544" s="1" t="str">
        <f>IF(LEN('XCSM Dump'!D543)=4,'XCSM Dump'!D543,REPT("0",3-LEN('XCSM Dump'!D543))&amp;'XCSM Dump'!D543)</f>
        <v>280</v>
      </c>
      <c r="D544" s="1" t="str">
        <f>'XCSM Dump'!E543</f>
        <v>5002</v>
      </c>
      <c r="E544" t="str">
        <f>'XCSM Dump'!F543</f>
        <v>Life-Span Human Development</v>
      </c>
      <c r="F544" s="75">
        <f>'XCSM Dump'!W543</f>
        <v>3</v>
      </c>
      <c r="G544" s="49" t="str">
        <f>'XCSM Dump'!I543</f>
        <v>01/12/2026</v>
      </c>
      <c r="H544" s="49" t="str">
        <f>'XCSM Dump'!J543</f>
        <v>05/15/2026</v>
      </c>
      <c r="I544" s="49">
        <f>'XCSM Dump'!BX543</f>
        <v>46040.44</v>
      </c>
      <c r="J544" s="49">
        <f>'XCSM Dump'!BY543</f>
        <v>46047.88</v>
      </c>
      <c r="K544" s="49">
        <f>'XCSM Dump'!BZ543</f>
        <v>46139.32</v>
      </c>
      <c r="L544" s="76">
        <f>'XCSM Dump'!AT543</f>
        <v>480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480</v>
      </c>
      <c r="V544" s="11"/>
    </row>
    <row r="545" spans="1:22" x14ac:dyDescent="0.3">
      <c r="A545" t="str">
        <f t="shared" si="17"/>
        <v>PSY2805003</v>
      </c>
      <c r="B545" s="1" t="str">
        <f>'XCSM Dump'!C544</f>
        <v>PSY</v>
      </c>
      <c r="C545" s="1" t="str">
        <f>IF(LEN('XCSM Dump'!D544)=4,'XCSM Dump'!D544,REPT("0",3-LEN('XCSM Dump'!D544))&amp;'XCSM Dump'!D544)</f>
        <v>280</v>
      </c>
      <c r="D545" s="1" t="str">
        <f>'XCSM Dump'!E544</f>
        <v>5003</v>
      </c>
      <c r="E545" t="str">
        <f>'XCSM Dump'!F544</f>
        <v>Life-Span Human Development</v>
      </c>
      <c r="F545" s="75">
        <f>'XCSM Dump'!W544</f>
        <v>3</v>
      </c>
      <c r="G545" s="49" t="str">
        <f>'XCSM Dump'!I544</f>
        <v>01/13/2026</v>
      </c>
      <c r="H545" s="49" t="str">
        <f>'XCSM Dump'!J544</f>
        <v>05/15/2026</v>
      </c>
      <c r="I545" s="49">
        <f>'XCSM Dump'!BX544</f>
        <v>46041.38</v>
      </c>
      <c r="J545" s="49">
        <f>'XCSM Dump'!BY544</f>
        <v>46048.76</v>
      </c>
      <c r="K545" s="49">
        <f>'XCSM Dump'!BZ544</f>
        <v>46139.48</v>
      </c>
      <c r="L545" s="76">
        <f>'XCSM Dump'!AT544</f>
        <v>480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480</v>
      </c>
      <c r="V545" s="11"/>
    </row>
    <row r="546" spans="1:22" x14ac:dyDescent="0.3">
      <c r="A546" t="str">
        <f t="shared" si="17"/>
        <v>PSY2805B01</v>
      </c>
      <c r="B546" s="1" t="str">
        <f>'XCSM Dump'!C545</f>
        <v>PSY</v>
      </c>
      <c r="C546" s="1" t="str">
        <f>IF(LEN('XCSM Dump'!D545)=4,'XCSM Dump'!D545,REPT("0",3-LEN('XCSM Dump'!D545))&amp;'XCSM Dump'!D545)</f>
        <v>280</v>
      </c>
      <c r="D546" s="1" t="str">
        <f>'XCSM Dump'!E545</f>
        <v>5B01</v>
      </c>
      <c r="E546" t="str">
        <f>'XCSM Dump'!F545</f>
        <v>Life-Span Human Development</v>
      </c>
      <c r="F546" s="75">
        <f>'XCSM Dump'!W545</f>
        <v>3</v>
      </c>
      <c r="G546" s="49" t="str">
        <f>'XCSM Dump'!I545</f>
        <v>03/16/2026</v>
      </c>
      <c r="H546" s="49" t="str">
        <f>'XCSM Dump'!J545</f>
        <v>05/15/2026</v>
      </c>
      <c r="I546" s="49">
        <f>'XCSM Dump'!BX545</f>
        <v>46099.66</v>
      </c>
      <c r="J546" s="49">
        <f>'XCSM Dump'!BY545</f>
        <v>46103.32</v>
      </c>
      <c r="K546" s="49">
        <f>'XCSM Dump'!BZ545</f>
        <v>46147.4</v>
      </c>
      <c r="L546" s="76">
        <f>'XCSM Dump'!AT545</f>
        <v>480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480</v>
      </c>
      <c r="V546" s="11"/>
    </row>
    <row r="547" spans="1:22" x14ac:dyDescent="0.3">
      <c r="A547" t="str">
        <f t="shared" si="17"/>
        <v>PSY2805B02</v>
      </c>
      <c r="B547" s="1" t="str">
        <f>'XCSM Dump'!C546</f>
        <v>PSY</v>
      </c>
      <c r="C547" s="1" t="str">
        <f>IF(LEN('XCSM Dump'!D546)=4,'XCSM Dump'!D546,REPT("0",3-LEN('XCSM Dump'!D546))&amp;'XCSM Dump'!D546)</f>
        <v>280</v>
      </c>
      <c r="D547" s="1" t="str">
        <f>'XCSM Dump'!E546</f>
        <v>5B02</v>
      </c>
      <c r="E547" t="str">
        <f>'XCSM Dump'!F546</f>
        <v>Life-Span Human Development</v>
      </c>
      <c r="F547" s="75">
        <f>'XCSM Dump'!W546</f>
        <v>3</v>
      </c>
      <c r="G547" s="49" t="str">
        <f>'XCSM Dump'!I546</f>
        <v>03/16/2026</v>
      </c>
      <c r="H547" s="49" t="str">
        <f>'XCSM Dump'!J546</f>
        <v>05/15/2026</v>
      </c>
      <c r="I547" s="49">
        <f>'XCSM Dump'!BX546</f>
        <v>46099.66</v>
      </c>
      <c r="J547" s="49">
        <f>'XCSM Dump'!BY546</f>
        <v>46103.32</v>
      </c>
      <c r="K547" s="49">
        <f>'XCSM Dump'!BZ546</f>
        <v>46147.4</v>
      </c>
      <c r="L547" s="76">
        <f>'XCSM Dump'!AT546</f>
        <v>480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480</v>
      </c>
      <c r="V547" s="11"/>
    </row>
    <row r="548" spans="1:22" x14ac:dyDescent="0.3">
      <c r="A548" t="str">
        <f t="shared" si="17"/>
        <v>RA1115001</v>
      </c>
      <c r="B548" s="1" t="str">
        <f>'XCSM Dump'!C547</f>
        <v>RA</v>
      </c>
      <c r="C548" s="1" t="str">
        <f>IF(LEN('XCSM Dump'!D547)=4,'XCSM Dump'!D547,REPT("0",3-LEN('XCSM Dump'!D547))&amp;'XCSM Dump'!D547)</f>
        <v>111</v>
      </c>
      <c r="D548" s="1" t="str">
        <f>'XCSM Dump'!E547</f>
        <v>5001</v>
      </c>
      <c r="E548" t="str">
        <f>'XCSM Dump'!F547</f>
        <v>Radiographic Imaging II</v>
      </c>
      <c r="F548" s="75">
        <f>'XCSM Dump'!W547</f>
        <v>3</v>
      </c>
      <c r="G548" s="49" t="str">
        <f>'XCSM Dump'!I547</f>
        <v>01/12/2026</v>
      </c>
      <c r="H548" s="49" t="str">
        <f>'XCSM Dump'!J547</f>
        <v>05/15/2026</v>
      </c>
      <c r="I548" s="49">
        <f>'XCSM Dump'!BX547</f>
        <v>46040.44</v>
      </c>
      <c r="J548" s="49">
        <f>'XCSM Dump'!BY547</f>
        <v>46047.88</v>
      </c>
      <c r="K548" s="49">
        <f>'XCSM Dump'!BZ547</f>
        <v>46139.32</v>
      </c>
      <c r="L548" s="76">
        <f>'XCSM Dump'!AT547</f>
        <v>480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240</v>
      </c>
      <c r="U548" s="11">
        <f t="shared" si="18"/>
        <v>720</v>
      </c>
      <c r="V548" s="11"/>
    </row>
    <row r="549" spans="1:22" x14ac:dyDescent="0.3">
      <c r="A549" t="str">
        <f t="shared" si="17"/>
        <v>RA1125001</v>
      </c>
      <c r="B549" s="1" t="str">
        <f>'XCSM Dump'!C548</f>
        <v>RA</v>
      </c>
      <c r="C549" s="1" t="str">
        <f>IF(LEN('XCSM Dump'!D548)=4,'XCSM Dump'!D548,REPT("0",3-LEN('XCSM Dump'!D548))&amp;'XCSM Dump'!D548)</f>
        <v>112</v>
      </c>
      <c r="D549" s="1" t="str">
        <f>'XCSM Dump'!E548</f>
        <v>5001</v>
      </c>
      <c r="E549" t="str">
        <f>'XCSM Dump'!F548</f>
        <v>Radiographic Pos &amp; Proced II</v>
      </c>
      <c r="F549" s="75">
        <f>'XCSM Dump'!W548</f>
        <v>5</v>
      </c>
      <c r="G549" s="49" t="str">
        <f>'XCSM Dump'!I548</f>
        <v>01/12/2026</v>
      </c>
      <c r="H549" s="49" t="str">
        <f>'XCSM Dump'!J548</f>
        <v>05/15/2026</v>
      </c>
      <c r="I549" s="49">
        <f>'XCSM Dump'!BX548</f>
        <v>46040.44</v>
      </c>
      <c r="J549" s="49">
        <f>'XCSM Dump'!BY548</f>
        <v>46047.88</v>
      </c>
      <c r="K549" s="49">
        <f>'XCSM Dump'!BZ548</f>
        <v>46139.32</v>
      </c>
      <c r="L549" s="76">
        <f>'XCSM Dump'!AT548</f>
        <v>800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400</v>
      </c>
      <c r="U549" s="11">
        <f t="shared" si="18"/>
        <v>1200</v>
      </c>
      <c r="V549" s="11"/>
    </row>
    <row r="550" spans="1:22" x14ac:dyDescent="0.3">
      <c r="A550" t="str">
        <f t="shared" si="17"/>
        <v>RA1125002</v>
      </c>
      <c r="B550" s="1" t="str">
        <f>'XCSM Dump'!C549</f>
        <v>RA</v>
      </c>
      <c r="C550" s="1" t="str">
        <f>IF(LEN('XCSM Dump'!D549)=4,'XCSM Dump'!D549,REPT("0",3-LEN('XCSM Dump'!D549))&amp;'XCSM Dump'!D549)</f>
        <v>112</v>
      </c>
      <c r="D550" s="1" t="str">
        <f>'XCSM Dump'!E549</f>
        <v>5002</v>
      </c>
      <c r="E550" t="str">
        <f>'XCSM Dump'!F549</f>
        <v>Radiographic Pos &amp; Proced II</v>
      </c>
      <c r="F550" s="75">
        <f>'XCSM Dump'!W549</f>
        <v>5</v>
      </c>
      <c r="G550" s="49" t="str">
        <f>'XCSM Dump'!I549</f>
        <v>01/12/2026</v>
      </c>
      <c r="H550" s="49" t="str">
        <f>'XCSM Dump'!J549</f>
        <v>05/15/2026</v>
      </c>
      <c r="I550" s="49">
        <f>'XCSM Dump'!BX549</f>
        <v>46040.44</v>
      </c>
      <c r="J550" s="49">
        <f>'XCSM Dump'!BY549</f>
        <v>46047.88</v>
      </c>
      <c r="K550" s="49">
        <f>'XCSM Dump'!BZ549</f>
        <v>46139.32</v>
      </c>
      <c r="L550" s="76">
        <f>'XCSM Dump'!AT549</f>
        <v>800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400</v>
      </c>
      <c r="U550" s="11">
        <f t="shared" si="18"/>
        <v>1200</v>
      </c>
      <c r="V550" s="11"/>
    </row>
    <row r="551" spans="1:22" x14ac:dyDescent="0.3">
      <c r="A551" t="str">
        <f t="shared" si="17"/>
        <v>RA1125003</v>
      </c>
      <c r="B551" s="1" t="str">
        <f>'XCSM Dump'!C550</f>
        <v>RA</v>
      </c>
      <c r="C551" s="1" t="str">
        <f>IF(LEN('XCSM Dump'!D550)=4,'XCSM Dump'!D550,REPT("0",3-LEN('XCSM Dump'!D550))&amp;'XCSM Dump'!D550)</f>
        <v>112</v>
      </c>
      <c r="D551" s="1" t="str">
        <f>'XCSM Dump'!E550</f>
        <v>5003</v>
      </c>
      <c r="E551" t="str">
        <f>'XCSM Dump'!F550</f>
        <v>Radiographic Pos &amp; Proced II</v>
      </c>
      <c r="F551" s="75">
        <f>'XCSM Dump'!W550</f>
        <v>5</v>
      </c>
      <c r="G551" s="49" t="str">
        <f>'XCSM Dump'!I550</f>
        <v>01/12/2026</v>
      </c>
      <c r="H551" s="49" t="str">
        <f>'XCSM Dump'!J550</f>
        <v>05/15/2026</v>
      </c>
      <c r="I551" s="49">
        <f>'XCSM Dump'!BX550</f>
        <v>46040.44</v>
      </c>
      <c r="J551" s="49">
        <f>'XCSM Dump'!BY550</f>
        <v>46047.88</v>
      </c>
      <c r="K551" s="49">
        <f>'XCSM Dump'!BZ550</f>
        <v>46139.32</v>
      </c>
      <c r="L551" s="76">
        <f>'XCSM Dump'!AT550</f>
        <v>800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400</v>
      </c>
      <c r="U551" s="11">
        <f t="shared" si="18"/>
        <v>1200</v>
      </c>
      <c r="V551" s="11"/>
    </row>
    <row r="552" spans="1:22" x14ac:dyDescent="0.3">
      <c r="A552" t="str">
        <f t="shared" si="17"/>
        <v>RA1145001</v>
      </c>
      <c r="B552" s="1" t="str">
        <f>'XCSM Dump'!C551</f>
        <v>RA</v>
      </c>
      <c r="C552" s="1" t="str">
        <f>IF(LEN('XCSM Dump'!D551)=4,'XCSM Dump'!D551,REPT("0",3-LEN('XCSM Dump'!D551))&amp;'XCSM Dump'!D551)</f>
        <v>114</v>
      </c>
      <c r="D552" s="1" t="str">
        <f>'XCSM Dump'!E551</f>
        <v>5001</v>
      </c>
      <c r="E552" t="str">
        <f>'XCSM Dump'!F551</f>
        <v>Clinical Practicum II</v>
      </c>
      <c r="F552" s="75">
        <f>'XCSM Dump'!W551</f>
        <v>3</v>
      </c>
      <c r="G552" s="49" t="str">
        <f>'XCSM Dump'!I551</f>
        <v>01/13/2026</v>
      </c>
      <c r="H552" s="49" t="str">
        <f>'XCSM Dump'!J551</f>
        <v>05/15/2026</v>
      </c>
      <c r="I552" s="49">
        <f>'XCSM Dump'!BX551</f>
        <v>46041.38</v>
      </c>
      <c r="J552" s="49">
        <f>'XCSM Dump'!BY551</f>
        <v>46048.76</v>
      </c>
      <c r="K552" s="49">
        <f>'XCSM Dump'!BZ551</f>
        <v>46139.48</v>
      </c>
      <c r="L552" s="76">
        <f>'XCSM Dump'!AT551</f>
        <v>480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240</v>
      </c>
      <c r="U552" s="11">
        <f t="shared" si="18"/>
        <v>720</v>
      </c>
      <c r="V552" s="11"/>
    </row>
    <row r="553" spans="1:22" x14ac:dyDescent="0.3">
      <c r="A553" t="str">
        <f t="shared" si="17"/>
        <v>RA2215001</v>
      </c>
      <c r="B553" s="1" t="str">
        <f>'XCSM Dump'!C552</f>
        <v>RA</v>
      </c>
      <c r="C553" s="1" t="str">
        <f>IF(LEN('XCSM Dump'!D552)=4,'XCSM Dump'!D552,REPT("0",3-LEN('XCSM Dump'!D552))&amp;'XCSM Dump'!D552)</f>
        <v>221</v>
      </c>
      <c r="D553" s="1" t="str">
        <f>'XCSM Dump'!E552</f>
        <v>5001</v>
      </c>
      <c r="E553" t="str">
        <f>'XCSM Dump'!F552</f>
        <v>Radiation Biology</v>
      </c>
      <c r="F553" s="75">
        <f>'XCSM Dump'!W552</f>
        <v>2</v>
      </c>
      <c r="G553" s="49" t="str">
        <f>'XCSM Dump'!I552</f>
        <v>01/15/2026</v>
      </c>
      <c r="H553" s="49" t="str">
        <f>'XCSM Dump'!J552</f>
        <v>05/15/2026</v>
      </c>
      <c r="I553" s="49">
        <f>'XCSM Dump'!BX552</f>
        <v>46043.26</v>
      </c>
      <c r="J553" s="49">
        <f>'XCSM Dump'!BY552</f>
        <v>46050.52</v>
      </c>
      <c r="K553" s="49">
        <f>'XCSM Dump'!BZ552</f>
        <v>46139.8</v>
      </c>
      <c r="L553" s="76">
        <f>'XCSM Dump'!AT552</f>
        <v>320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160</v>
      </c>
      <c r="U553" s="11">
        <f t="shared" si="18"/>
        <v>480</v>
      </c>
      <c r="V553" s="11"/>
    </row>
    <row r="554" spans="1:22" x14ac:dyDescent="0.3">
      <c r="A554" t="str">
        <f t="shared" si="17"/>
        <v>RA2225001</v>
      </c>
      <c r="B554" s="1" t="str">
        <f>'XCSM Dump'!C553</f>
        <v>RA</v>
      </c>
      <c r="C554" s="1" t="str">
        <f>IF(LEN('XCSM Dump'!D553)=4,'XCSM Dump'!D553,REPT("0",3-LEN('XCSM Dump'!D553))&amp;'XCSM Dump'!D553)</f>
        <v>222</v>
      </c>
      <c r="D554" s="1" t="str">
        <f>'XCSM Dump'!E553</f>
        <v>5001</v>
      </c>
      <c r="E554" t="str">
        <f>'XCSM Dump'!F553</f>
        <v>Advanced Radiology Procedures</v>
      </c>
      <c r="F554" s="75">
        <f>'XCSM Dump'!W553</f>
        <v>3</v>
      </c>
      <c r="G554" s="49" t="str">
        <f>'XCSM Dump'!I553</f>
        <v>01/13/2026</v>
      </c>
      <c r="H554" s="49" t="str">
        <f>'XCSM Dump'!J553</f>
        <v>05/15/2026</v>
      </c>
      <c r="I554" s="49">
        <f>'XCSM Dump'!BX553</f>
        <v>46041.38</v>
      </c>
      <c r="J554" s="49">
        <f>'XCSM Dump'!BY553</f>
        <v>46048.76</v>
      </c>
      <c r="K554" s="49">
        <f>'XCSM Dump'!BZ553</f>
        <v>46139.48</v>
      </c>
      <c r="L554" s="76">
        <f>'XCSM Dump'!AT553</f>
        <v>480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240</v>
      </c>
      <c r="U554" s="11">
        <f t="shared" si="18"/>
        <v>720</v>
      </c>
      <c r="V554" s="11"/>
    </row>
    <row r="555" spans="1:22" x14ac:dyDescent="0.3">
      <c r="A555" t="str">
        <f t="shared" si="17"/>
        <v>RA2245001</v>
      </c>
      <c r="B555" s="1" t="str">
        <f>'XCSM Dump'!C554</f>
        <v>RA</v>
      </c>
      <c r="C555" s="1" t="str">
        <f>IF(LEN('XCSM Dump'!D554)=4,'XCSM Dump'!D554,REPT("0",3-LEN('XCSM Dump'!D554))&amp;'XCSM Dump'!D554)</f>
        <v>224</v>
      </c>
      <c r="D555" s="1" t="str">
        <f>'XCSM Dump'!E554</f>
        <v>5001</v>
      </c>
      <c r="E555" t="str">
        <f>'XCSM Dump'!F554</f>
        <v>Advanced Clinical Practicum II</v>
      </c>
      <c r="F555" s="75">
        <f>'XCSM Dump'!W554</f>
        <v>5</v>
      </c>
      <c r="G555" s="49" t="str">
        <f>'XCSM Dump'!I554</f>
        <v>01/12/2026</v>
      </c>
      <c r="H555" s="49" t="str">
        <f>'XCSM Dump'!J554</f>
        <v>05/15/2026</v>
      </c>
      <c r="I555" s="49">
        <f>'XCSM Dump'!BX554</f>
        <v>46040.44</v>
      </c>
      <c r="J555" s="49">
        <f>'XCSM Dump'!BY554</f>
        <v>46047.88</v>
      </c>
      <c r="K555" s="49">
        <f>'XCSM Dump'!BZ554</f>
        <v>46139.32</v>
      </c>
      <c r="L555" s="76">
        <f>'XCSM Dump'!AT554</f>
        <v>800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400</v>
      </c>
      <c r="U555" s="11">
        <f t="shared" si="18"/>
        <v>1200</v>
      </c>
      <c r="V555" s="11"/>
    </row>
    <row r="556" spans="1:22" x14ac:dyDescent="0.3">
      <c r="A556" t="str">
        <f t="shared" si="17"/>
        <v>RA2255001</v>
      </c>
      <c r="B556" s="1" t="str">
        <f>'XCSM Dump'!C555</f>
        <v>RA</v>
      </c>
      <c r="C556" s="1" t="str">
        <f>IF(LEN('XCSM Dump'!D555)=4,'XCSM Dump'!D555,REPT("0",3-LEN('XCSM Dump'!D555))&amp;'XCSM Dump'!D555)</f>
        <v>225</v>
      </c>
      <c r="D556" s="1" t="str">
        <f>'XCSM Dump'!E555</f>
        <v>5001</v>
      </c>
      <c r="E556" t="str">
        <f>'XCSM Dump'!F555</f>
        <v>Radiographic Pathology</v>
      </c>
      <c r="F556" s="75">
        <f>'XCSM Dump'!W555</f>
        <v>2</v>
      </c>
      <c r="G556" s="49" t="str">
        <f>'XCSM Dump'!I555</f>
        <v>01/12/2026</v>
      </c>
      <c r="H556" s="49" t="str">
        <f>'XCSM Dump'!J555</f>
        <v>05/15/2026</v>
      </c>
      <c r="I556" s="49">
        <f>'XCSM Dump'!BX555</f>
        <v>46040.44</v>
      </c>
      <c r="J556" s="49">
        <f>'XCSM Dump'!BY555</f>
        <v>46047.88</v>
      </c>
      <c r="K556" s="49">
        <f>'XCSM Dump'!BZ555</f>
        <v>46139.32</v>
      </c>
      <c r="L556" s="76">
        <f>'XCSM Dump'!AT555</f>
        <v>320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160</v>
      </c>
      <c r="U556" s="11">
        <f t="shared" si="18"/>
        <v>480</v>
      </c>
      <c r="V556" s="11"/>
    </row>
    <row r="557" spans="1:22" x14ac:dyDescent="0.3">
      <c r="A557" t="str">
        <f t="shared" si="17"/>
        <v>SOC1705001</v>
      </c>
      <c r="B557" s="1" t="str">
        <f>'XCSM Dump'!C556</f>
        <v>SOC</v>
      </c>
      <c r="C557" s="1" t="str">
        <f>IF(LEN('XCSM Dump'!D556)=4,'XCSM Dump'!D556,REPT("0",3-LEN('XCSM Dump'!D556))&amp;'XCSM Dump'!D556)</f>
        <v>170</v>
      </c>
      <c r="D557" s="1" t="str">
        <f>'XCSM Dump'!E556</f>
        <v>5001</v>
      </c>
      <c r="E557" t="str">
        <f>'XCSM Dump'!F556</f>
        <v>Introduction to Sociology</v>
      </c>
      <c r="F557" s="75">
        <f>'XCSM Dump'!W556</f>
        <v>3</v>
      </c>
      <c r="G557" s="49" t="str">
        <f>'XCSM Dump'!I556</f>
        <v>01/13/2026</v>
      </c>
      <c r="H557" s="49" t="str">
        <f>'XCSM Dump'!J556</f>
        <v>05/15/2026</v>
      </c>
      <c r="I557" s="49">
        <f>'XCSM Dump'!BX556</f>
        <v>46041.38</v>
      </c>
      <c r="J557" s="49">
        <f>'XCSM Dump'!BY556</f>
        <v>46048.76</v>
      </c>
      <c r="K557" s="49">
        <f>'XCSM Dump'!BZ556</f>
        <v>46139.48</v>
      </c>
      <c r="L557" s="76">
        <f>'XCSM Dump'!AT556</f>
        <v>480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480</v>
      </c>
      <c r="V557" s="11"/>
    </row>
    <row r="558" spans="1:22" x14ac:dyDescent="0.3">
      <c r="A558" t="str">
        <f t="shared" si="17"/>
        <v>SOC1705002</v>
      </c>
      <c r="B558" s="1" t="str">
        <f>'XCSM Dump'!C557</f>
        <v>SOC</v>
      </c>
      <c r="C558" s="1" t="str">
        <f>IF(LEN('XCSM Dump'!D557)=4,'XCSM Dump'!D557,REPT("0",3-LEN('XCSM Dump'!D557))&amp;'XCSM Dump'!D557)</f>
        <v>170</v>
      </c>
      <c r="D558" s="1" t="str">
        <f>'XCSM Dump'!E557</f>
        <v>5002</v>
      </c>
      <c r="E558" t="str">
        <f>'XCSM Dump'!F557</f>
        <v>Introduction to Sociology</v>
      </c>
      <c r="F558" s="75">
        <f>'XCSM Dump'!W557</f>
        <v>3</v>
      </c>
      <c r="G558" s="49" t="str">
        <f>'XCSM Dump'!I557</f>
        <v>01/13/2026</v>
      </c>
      <c r="H558" s="49" t="str">
        <f>'XCSM Dump'!J557</f>
        <v>05/15/2026</v>
      </c>
      <c r="I558" s="49">
        <f>'XCSM Dump'!BX557</f>
        <v>46041.38</v>
      </c>
      <c r="J558" s="49">
        <f>'XCSM Dump'!BY557</f>
        <v>46048.76</v>
      </c>
      <c r="K558" s="49">
        <f>'XCSM Dump'!BZ557</f>
        <v>46139.48</v>
      </c>
      <c r="L558" s="76">
        <f>'XCSM Dump'!AT557</f>
        <v>480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480</v>
      </c>
      <c r="V558" s="11"/>
    </row>
    <row r="559" spans="1:22" x14ac:dyDescent="0.3">
      <c r="A559" t="str">
        <f t="shared" si="17"/>
        <v>SOC1705003</v>
      </c>
      <c r="B559" s="1" t="str">
        <f>'XCSM Dump'!C558</f>
        <v>SOC</v>
      </c>
      <c r="C559" s="1" t="str">
        <f>IF(LEN('XCSM Dump'!D558)=4,'XCSM Dump'!D558,REPT("0",3-LEN('XCSM Dump'!D558))&amp;'XCSM Dump'!D558)</f>
        <v>170</v>
      </c>
      <c r="D559" s="1" t="str">
        <f>'XCSM Dump'!E558</f>
        <v>5003</v>
      </c>
      <c r="E559" t="str">
        <f>'XCSM Dump'!F558</f>
        <v>Introduction to Sociology</v>
      </c>
      <c r="F559" s="75">
        <f>'XCSM Dump'!W558</f>
        <v>3</v>
      </c>
      <c r="G559" s="49" t="str">
        <f>'XCSM Dump'!I558</f>
        <v>01/12/2026</v>
      </c>
      <c r="H559" s="49" t="str">
        <f>'XCSM Dump'!J558</f>
        <v>05/15/2026</v>
      </c>
      <c r="I559" s="49">
        <f>'XCSM Dump'!BX558</f>
        <v>46040.44</v>
      </c>
      <c r="J559" s="49">
        <f>'XCSM Dump'!BY558</f>
        <v>46047.88</v>
      </c>
      <c r="K559" s="49">
        <f>'XCSM Dump'!BZ558</f>
        <v>46139.32</v>
      </c>
      <c r="L559" s="76">
        <f>'XCSM Dump'!AT558</f>
        <v>480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480</v>
      </c>
      <c r="V559" s="11"/>
    </row>
    <row r="560" spans="1:22" x14ac:dyDescent="0.3">
      <c r="A560" t="str">
        <f t="shared" si="17"/>
        <v>SOC1705010</v>
      </c>
      <c r="B560" s="1" t="str">
        <f>'XCSM Dump'!C559</f>
        <v>SOC</v>
      </c>
      <c r="C560" s="1" t="str">
        <f>IF(LEN('XCSM Dump'!D559)=4,'XCSM Dump'!D559,REPT("0",3-LEN('XCSM Dump'!D559))&amp;'XCSM Dump'!D559)</f>
        <v>170</v>
      </c>
      <c r="D560" s="1" t="str">
        <f>'XCSM Dump'!E559</f>
        <v>5010</v>
      </c>
      <c r="E560" t="str">
        <f>'XCSM Dump'!F559</f>
        <v>Introduction to Sociology</v>
      </c>
      <c r="F560" s="75">
        <f>'XCSM Dump'!W559</f>
        <v>3</v>
      </c>
      <c r="G560" s="49" t="str">
        <f>'XCSM Dump'!I559</f>
        <v>02/02/2026</v>
      </c>
      <c r="H560" s="49" t="str">
        <f>'XCSM Dump'!J559</f>
        <v>05/15/2026</v>
      </c>
      <c r="I560" s="49">
        <f>'XCSM Dump'!BX559</f>
        <v>46060.18</v>
      </c>
      <c r="J560" s="49">
        <f>'XCSM Dump'!BY559</f>
        <v>46066.36</v>
      </c>
      <c r="K560" s="49">
        <f>'XCSM Dump'!BZ559</f>
        <v>46140.68</v>
      </c>
      <c r="L560" s="76">
        <f>'XCSM Dump'!AT559</f>
        <v>480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480</v>
      </c>
      <c r="V560" s="11"/>
    </row>
    <row r="561" spans="1:22" x14ac:dyDescent="0.3">
      <c r="A561" t="str">
        <f t="shared" si="17"/>
        <v>SOC1705090</v>
      </c>
      <c r="B561" s="1" t="str">
        <f>'XCSM Dump'!C560</f>
        <v>SOC</v>
      </c>
      <c r="C561" s="1" t="str">
        <f>IF(LEN('XCSM Dump'!D560)=4,'XCSM Dump'!D560,REPT("0",3-LEN('XCSM Dump'!D560))&amp;'XCSM Dump'!D560)</f>
        <v>170</v>
      </c>
      <c r="D561" s="1" t="str">
        <f>'XCSM Dump'!E560</f>
        <v>5090</v>
      </c>
      <c r="E561" t="str">
        <f>'XCSM Dump'!F560</f>
        <v>Introduction to Sociology</v>
      </c>
      <c r="F561" s="75">
        <f>'XCSM Dump'!W560</f>
        <v>3</v>
      </c>
      <c r="G561" s="49" t="str">
        <f>'XCSM Dump'!I560</f>
        <v>01/05/2026</v>
      </c>
      <c r="H561" s="49" t="str">
        <f>'XCSM Dump'!J560</f>
        <v>05/22/2026</v>
      </c>
      <c r="I561" s="49">
        <f>'XCSM Dump'!BX560</f>
        <v>46034.28</v>
      </c>
      <c r="J561" s="49">
        <f>'XCSM Dump'!BY560</f>
        <v>46042.559999999998</v>
      </c>
      <c r="K561" s="49">
        <f>'XCSM Dump'!BZ560</f>
        <v>46142.080000000002</v>
      </c>
      <c r="L561" s="76">
        <f>'XCSM Dump'!AT560</f>
        <v>480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480</v>
      </c>
      <c r="V561" s="11"/>
    </row>
    <row r="562" spans="1:22" x14ac:dyDescent="0.3">
      <c r="A562" t="str">
        <f t="shared" si="17"/>
        <v>SOC1705091</v>
      </c>
      <c r="B562" s="1" t="str">
        <f>'XCSM Dump'!C561</f>
        <v>SOC</v>
      </c>
      <c r="C562" s="1" t="str">
        <f>IF(LEN('XCSM Dump'!D561)=4,'XCSM Dump'!D561,REPT("0",3-LEN('XCSM Dump'!D561))&amp;'XCSM Dump'!D561)</f>
        <v>170</v>
      </c>
      <c r="D562" s="1" t="str">
        <f>'XCSM Dump'!E561</f>
        <v>5091</v>
      </c>
      <c r="E562" t="str">
        <f>'XCSM Dump'!F561</f>
        <v>Introduction to Sociology</v>
      </c>
      <c r="F562" s="75">
        <f>'XCSM Dump'!W561</f>
        <v>3</v>
      </c>
      <c r="G562" s="49" t="str">
        <f>'XCSM Dump'!I561</f>
        <v>01/05/2026</v>
      </c>
      <c r="H562" s="49" t="str">
        <f>'XCSM Dump'!J561</f>
        <v>05/22/2026</v>
      </c>
      <c r="I562" s="49">
        <f>'XCSM Dump'!BX561</f>
        <v>46034.28</v>
      </c>
      <c r="J562" s="49">
        <f>'XCSM Dump'!BY561</f>
        <v>46042.559999999998</v>
      </c>
      <c r="K562" s="49">
        <f>'XCSM Dump'!BZ561</f>
        <v>46142.080000000002</v>
      </c>
      <c r="L562" s="76">
        <f>'XCSM Dump'!AT561</f>
        <v>480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480</v>
      </c>
      <c r="V562" s="11"/>
    </row>
    <row r="563" spans="1:22" x14ac:dyDescent="0.3">
      <c r="A563" t="str">
        <f t="shared" si="17"/>
        <v>SOC1705A01</v>
      </c>
      <c r="B563" s="1" t="str">
        <f>'XCSM Dump'!C562</f>
        <v>SOC</v>
      </c>
      <c r="C563" s="1" t="str">
        <f>IF(LEN('XCSM Dump'!D562)=4,'XCSM Dump'!D562,REPT("0",3-LEN('XCSM Dump'!D562))&amp;'XCSM Dump'!D562)</f>
        <v>170</v>
      </c>
      <c r="D563" s="1" t="str">
        <f>'XCSM Dump'!E562</f>
        <v>5A01</v>
      </c>
      <c r="E563" t="str">
        <f>'XCSM Dump'!F562</f>
        <v>Introduction to Sociology</v>
      </c>
      <c r="F563" s="75">
        <f>'XCSM Dump'!W562</f>
        <v>3</v>
      </c>
      <c r="G563" s="49" t="str">
        <f>'XCSM Dump'!I562</f>
        <v>01/12/2026</v>
      </c>
      <c r="H563" s="49" t="str">
        <f>'XCSM Dump'!J562</f>
        <v>03/06/2026</v>
      </c>
      <c r="I563" s="49">
        <f>'XCSM Dump'!BX562</f>
        <v>46036.24</v>
      </c>
      <c r="J563" s="49">
        <f>'XCSM Dump'!BY562</f>
        <v>46039.48</v>
      </c>
      <c r="K563" s="49">
        <f>'XCSM Dump'!BZ562</f>
        <v>46078.52</v>
      </c>
      <c r="L563" s="76">
        <f>'XCSM Dump'!AT562</f>
        <v>480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480</v>
      </c>
      <c r="V563" s="11"/>
    </row>
    <row r="564" spans="1:22" x14ac:dyDescent="0.3">
      <c r="A564" t="str">
        <f t="shared" si="17"/>
        <v>SOC1705B01</v>
      </c>
      <c r="B564" s="1" t="str">
        <f>'XCSM Dump'!C563</f>
        <v>SOC</v>
      </c>
      <c r="C564" s="1" t="str">
        <f>IF(LEN('XCSM Dump'!D563)=4,'XCSM Dump'!D563,REPT("0",3-LEN('XCSM Dump'!D563))&amp;'XCSM Dump'!D563)</f>
        <v>170</v>
      </c>
      <c r="D564" s="1" t="str">
        <f>'XCSM Dump'!E563</f>
        <v>5B01</v>
      </c>
      <c r="E564" t="str">
        <f>'XCSM Dump'!F563</f>
        <v>Introduction to Sociology</v>
      </c>
      <c r="F564" s="75">
        <f>'XCSM Dump'!W563</f>
        <v>3</v>
      </c>
      <c r="G564" s="49" t="str">
        <f>'XCSM Dump'!I563</f>
        <v>03/16/2026</v>
      </c>
      <c r="H564" s="49" t="str">
        <f>'XCSM Dump'!J563</f>
        <v>05/15/2026</v>
      </c>
      <c r="I564" s="49">
        <f>'XCSM Dump'!BX563</f>
        <v>46099.66</v>
      </c>
      <c r="J564" s="49">
        <f>'XCSM Dump'!BY563</f>
        <v>46103.32</v>
      </c>
      <c r="K564" s="49">
        <f>'XCSM Dump'!BZ563</f>
        <v>46147.4</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c r="V564" s="11"/>
    </row>
    <row r="565" spans="1:22" x14ac:dyDescent="0.3">
      <c r="A565" t="str">
        <f t="shared" si="17"/>
        <v>SOC1705B02</v>
      </c>
      <c r="B565" s="1" t="str">
        <f>'XCSM Dump'!C564</f>
        <v>SOC</v>
      </c>
      <c r="C565" s="1" t="str">
        <f>IF(LEN('XCSM Dump'!D564)=4,'XCSM Dump'!D564,REPT("0",3-LEN('XCSM Dump'!D564))&amp;'XCSM Dump'!D564)</f>
        <v>170</v>
      </c>
      <c r="D565" s="1" t="str">
        <f>'XCSM Dump'!E564</f>
        <v>5B02</v>
      </c>
      <c r="E565" t="str">
        <f>'XCSM Dump'!F564</f>
        <v>Introduction to Sociology</v>
      </c>
      <c r="F565" s="75">
        <f>'XCSM Dump'!W564</f>
        <v>3</v>
      </c>
      <c r="G565" s="49" t="str">
        <f>'XCSM Dump'!I564</f>
        <v>03/16/2026</v>
      </c>
      <c r="H565" s="49" t="str">
        <f>'XCSM Dump'!J564</f>
        <v>05/15/2026</v>
      </c>
      <c r="I565" s="49">
        <f>'XCSM Dump'!BX564</f>
        <v>46099.66</v>
      </c>
      <c r="J565" s="49">
        <f>'XCSM Dump'!BY564</f>
        <v>46103.32</v>
      </c>
      <c r="K565" s="49">
        <f>'XCSM Dump'!BZ564</f>
        <v>46147.4</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c r="V565" s="11"/>
    </row>
    <row r="566" spans="1:22" x14ac:dyDescent="0.3">
      <c r="A566" t="str">
        <f t="shared" si="17"/>
        <v>SOC2005001</v>
      </c>
      <c r="B566" s="1" t="str">
        <f>'XCSM Dump'!C565</f>
        <v>SOC</v>
      </c>
      <c r="C566" s="1" t="str">
        <f>IF(LEN('XCSM Dump'!D565)=4,'XCSM Dump'!D565,REPT("0",3-LEN('XCSM Dump'!D565))&amp;'XCSM Dump'!D565)</f>
        <v>200</v>
      </c>
      <c r="D566" s="1" t="str">
        <f>'XCSM Dump'!E565</f>
        <v>5001</v>
      </c>
      <c r="E566" t="str">
        <f>'XCSM Dump'!F565</f>
        <v>Race &amp; Ethnic Relations</v>
      </c>
      <c r="F566" s="75">
        <f>'XCSM Dump'!W565</f>
        <v>3</v>
      </c>
      <c r="G566" s="49" t="str">
        <f>'XCSM Dump'!I565</f>
        <v>01/12/2026</v>
      </c>
      <c r="H566" s="49" t="str">
        <f>'XCSM Dump'!J565</f>
        <v>05/15/2026</v>
      </c>
      <c r="I566" s="49">
        <f>'XCSM Dump'!BX565</f>
        <v>46040.44</v>
      </c>
      <c r="J566" s="49">
        <f>'XCSM Dump'!BY565</f>
        <v>46047.88</v>
      </c>
      <c r="K566" s="49">
        <f>'XCSM Dump'!BZ565</f>
        <v>46139.32</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c r="V566" s="11"/>
    </row>
    <row r="567" spans="1:22" x14ac:dyDescent="0.3">
      <c r="A567" t="str">
        <f t="shared" si="17"/>
        <v>SOC2195B01</v>
      </c>
      <c r="B567" s="1" t="str">
        <f>'XCSM Dump'!C566</f>
        <v>SOC</v>
      </c>
      <c r="C567" s="1" t="str">
        <f>IF(LEN('XCSM Dump'!D566)=4,'XCSM Dump'!D566,REPT("0",3-LEN('XCSM Dump'!D566))&amp;'XCSM Dump'!D566)</f>
        <v>219</v>
      </c>
      <c r="D567" s="1" t="str">
        <f>'XCSM Dump'!E566</f>
        <v>5B01</v>
      </c>
      <c r="E567" t="str">
        <f>'XCSM Dump'!F566</f>
        <v>Marriage &amp; Family</v>
      </c>
      <c r="F567" s="75">
        <f>'XCSM Dump'!W566</f>
        <v>3</v>
      </c>
      <c r="G567" s="49" t="str">
        <f>'XCSM Dump'!I566</f>
        <v>03/16/2026</v>
      </c>
      <c r="H567" s="49" t="str">
        <f>'XCSM Dump'!J566</f>
        <v>05/15/2026</v>
      </c>
      <c r="I567" s="49">
        <f>'XCSM Dump'!BX566</f>
        <v>46099.66</v>
      </c>
      <c r="J567" s="49">
        <f>'XCSM Dump'!BY566</f>
        <v>46103.32</v>
      </c>
      <c r="K567" s="49">
        <f>'XCSM Dump'!BZ566</f>
        <v>46147.4</v>
      </c>
      <c r="L567" s="76">
        <f>'XCSM Dump'!AT566</f>
        <v>480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480</v>
      </c>
      <c r="V567" s="11"/>
    </row>
    <row r="568" spans="1:22" x14ac:dyDescent="0.3">
      <c r="A568" t="str">
        <f t="shared" si="17"/>
        <v>SOC2835001</v>
      </c>
      <c r="B568" s="1" t="str">
        <f>'XCSM Dump'!C567</f>
        <v>SOC</v>
      </c>
      <c r="C568" s="1" t="str">
        <f>IF(LEN('XCSM Dump'!D567)=4,'XCSM Dump'!D567,REPT("0",3-LEN('XCSM Dump'!D567))&amp;'XCSM Dump'!D567)</f>
        <v>283</v>
      </c>
      <c r="D568" s="1" t="str">
        <f>'XCSM Dump'!E567</f>
        <v>5001</v>
      </c>
      <c r="E568" t="str">
        <f>'XCSM Dump'!F567</f>
        <v>Social Problems</v>
      </c>
      <c r="F568" s="75">
        <f>'XCSM Dump'!W567</f>
        <v>3</v>
      </c>
      <c r="G568" s="49" t="str">
        <f>'XCSM Dump'!I567</f>
        <v>01/12/2026</v>
      </c>
      <c r="H568" s="49" t="str">
        <f>'XCSM Dump'!J567</f>
        <v>05/15/2026</v>
      </c>
      <c r="I568" s="49">
        <f>'XCSM Dump'!BX567</f>
        <v>46040.44</v>
      </c>
      <c r="J568" s="49">
        <f>'XCSM Dump'!BY567</f>
        <v>46047.88</v>
      </c>
      <c r="K568" s="49">
        <f>'XCSM Dump'!BZ567</f>
        <v>46139.32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c r="V568" s="11"/>
    </row>
    <row r="569" spans="1:22" x14ac:dyDescent="0.3">
      <c r="A569" t="str">
        <f t="shared" si="17"/>
        <v>SOC2885001</v>
      </c>
      <c r="B569" s="1" t="str">
        <f>'XCSM Dump'!C568</f>
        <v>SOC</v>
      </c>
      <c r="C569" s="1" t="str">
        <f>IF(LEN('XCSM Dump'!D568)=4,'XCSM Dump'!D568,REPT("0",3-LEN('XCSM Dump'!D568))&amp;'XCSM Dump'!D568)</f>
        <v>288</v>
      </c>
      <c r="D569" s="1" t="str">
        <f>'XCSM Dump'!E568</f>
        <v>5001</v>
      </c>
      <c r="E569" t="str">
        <f>'XCSM Dump'!F568</f>
        <v>Criminology</v>
      </c>
      <c r="F569" s="75">
        <f>'XCSM Dump'!W568</f>
        <v>3</v>
      </c>
      <c r="G569" s="49" t="str">
        <f>'XCSM Dump'!I568</f>
        <v>01/12/2026</v>
      </c>
      <c r="H569" s="49" t="str">
        <f>'XCSM Dump'!J568</f>
        <v>05/15/2026</v>
      </c>
      <c r="I569" s="49">
        <f>'XCSM Dump'!BX568</f>
        <v>46040.44</v>
      </c>
      <c r="J569" s="49">
        <f>'XCSM Dump'!BY568</f>
        <v>46047.88</v>
      </c>
      <c r="K569" s="49">
        <f>'XCSM Dump'!BZ568</f>
        <v>46139.32</v>
      </c>
      <c r="L569" s="76">
        <f>'XCSM Dump'!AT568</f>
        <v>480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480</v>
      </c>
      <c r="V569" s="11"/>
    </row>
    <row r="570" spans="1:22" x14ac:dyDescent="0.3">
      <c r="A570" t="str">
        <f t="shared" si="17"/>
        <v>SPA1025001</v>
      </c>
      <c r="B570" s="1" t="str">
        <f>'XCSM Dump'!C569</f>
        <v>SPA</v>
      </c>
      <c r="C570" s="1" t="str">
        <f>IF(LEN('XCSM Dump'!D569)=4,'XCSM Dump'!D569,REPT("0",3-LEN('XCSM Dump'!D569))&amp;'XCSM Dump'!D569)</f>
        <v>102</v>
      </c>
      <c r="D570" s="1" t="str">
        <f>'XCSM Dump'!E569</f>
        <v>5001</v>
      </c>
      <c r="E570" t="str">
        <f>'XCSM Dump'!F569</f>
        <v>Elementary Spanish II</v>
      </c>
      <c r="F570" s="75">
        <f>'XCSM Dump'!W569</f>
        <v>3</v>
      </c>
      <c r="G570" s="49" t="str">
        <f>'XCSM Dump'!I569</f>
        <v>01/12/2026</v>
      </c>
      <c r="H570" s="49" t="str">
        <f>'XCSM Dump'!J569</f>
        <v>05/15/2026</v>
      </c>
      <c r="I570" s="49">
        <f>'XCSM Dump'!BX569</f>
        <v>46040.44</v>
      </c>
      <c r="J570" s="49">
        <f>'XCSM Dump'!BY569</f>
        <v>46047.88</v>
      </c>
      <c r="K570" s="49">
        <f>'XCSM Dump'!BZ569</f>
        <v>46139.32</v>
      </c>
      <c r="L570" s="76">
        <f>'XCSM Dump'!AT569</f>
        <v>480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480</v>
      </c>
      <c r="V570" s="11"/>
    </row>
    <row r="571" spans="1:22" x14ac:dyDescent="0.3">
      <c r="A571" t="str">
        <f t="shared" si="17"/>
        <v>SPA2025001</v>
      </c>
      <c r="B571" s="1" t="str">
        <f>'XCSM Dump'!C570</f>
        <v>SPA</v>
      </c>
      <c r="C571" s="1" t="str">
        <f>IF(LEN('XCSM Dump'!D570)=4,'XCSM Dump'!D570,REPT("0",3-LEN('XCSM Dump'!D570))&amp;'XCSM Dump'!D570)</f>
        <v>202</v>
      </c>
      <c r="D571" s="1" t="str">
        <f>'XCSM Dump'!E570</f>
        <v>5001</v>
      </c>
      <c r="E571" t="str">
        <f>'XCSM Dump'!F570</f>
        <v>Intermediate Spanish II</v>
      </c>
      <c r="F571" s="75">
        <f>'XCSM Dump'!W570</f>
        <v>3</v>
      </c>
      <c r="G571" s="49" t="str">
        <f>'XCSM Dump'!I570</f>
        <v>01/12/2026</v>
      </c>
      <c r="H571" s="49" t="str">
        <f>'XCSM Dump'!J570</f>
        <v>05/15/2026</v>
      </c>
      <c r="I571" s="49">
        <f>'XCSM Dump'!BX570</f>
        <v>46040.44</v>
      </c>
      <c r="J571" s="49">
        <f>'XCSM Dump'!BY570</f>
        <v>46047.88</v>
      </c>
      <c r="K571" s="49">
        <f>'XCSM Dump'!BZ570</f>
        <v>46139.32</v>
      </c>
      <c r="L571" s="76">
        <f>'XCSM Dump'!AT570</f>
        <v>480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480</v>
      </c>
      <c r="V571" s="11"/>
    </row>
    <row r="572" spans="1:22" x14ac:dyDescent="0.3">
      <c r="A572" t="str">
        <f t="shared" si="17"/>
        <v>SPA2025090</v>
      </c>
      <c r="B572" s="1" t="str">
        <f>'XCSM Dump'!C571</f>
        <v>SPA</v>
      </c>
      <c r="C572" s="1" t="str">
        <f>IF(LEN('XCSM Dump'!D571)=4,'XCSM Dump'!D571,REPT("0",3-LEN('XCSM Dump'!D571))&amp;'XCSM Dump'!D571)</f>
        <v>202</v>
      </c>
      <c r="D572" s="1" t="str">
        <f>'XCSM Dump'!E571</f>
        <v>5090</v>
      </c>
      <c r="E572" t="str">
        <f>'XCSM Dump'!F571</f>
        <v>Intermediate Spanish II</v>
      </c>
      <c r="F572" s="75">
        <f>'XCSM Dump'!W571</f>
        <v>3</v>
      </c>
      <c r="G572" s="49" t="str">
        <f>'XCSM Dump'!I571</f>
        <v>01/05/2026</v>
      </c>
      <c r="H572" s="49" t="str">
        <f>'XCSM Dump'!J571</f>
        <v>05/22/2026</v>
      </c>
      <c r="I572" s="49">
        <f>'XCSM Dump'!BX571</f>
        <v>46034.28</v>
      </c>
      <c r="J572" s="49">
        <f>'XCSM Dump'!BY571</f>
        <v>46042.559999999998</v>
      </c>
      <c r="K572" s="49">
        <f>'XCSM Dump'!BZ571</f>
        <v>46142.080000000002</v>
      </c>
      <c r="L572" s="76">
        <f>'XCSM Dump'!AT571</f>
        <v>480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480</v>
      </c>
      <c r="V572" s="11"/>
    </row>
    <row r="573" spans="1:22" x14ac:dyDescent="0.3">
      <c r="A573" t="str">
        <f t="shared" si="17"/>
        <v>THE2035001</v>
      </c>
      <c r="B573" s="1" t="str">
        <f>'XCSM Dump'!C572</f>
        <v>THE</v>
      </c>
      <c r="C573" s="1" t="str">
        <f>IF(LEN('XCSM Dump'!D572)=4,'XCSM Dump'!D572,REPT("0",3-LEN('XCSM Dump'!D572))&amp;'XCSM Dump'!D572)</f>
        <v>203</v>
      </c>
      <c r="D573" s="1" t="str">
        <f>'XCSM Dump'!E572</f>
        <v>5001</v>
      </c>
      <c r="E573" t="str">
        <f>'XCSM Dump'!F572</f>
        <v>Intro to the Theatre</v>
      </c>
      <c r="F573" s="75">
        <f>'XCSM Dump'!W572</f>
        <v>3</v>
      </c>
      <c r="G573" s="49" t="str">
        <f>'XCSM Dump'!I572</f>
        <v>01/13/2026</v>
      </c>
      <c r="H573" s="49" t="str">
        <f>'XCSM Dump'!J572</f>
        <v>05/15/2026</v>
      </c>
      <c r="I573" s="49">
        <f>'XCSM Dump'!BX572</f>
        <v>46041.38</v>
      </c>
      <c r="J573" s="49">
        <f>'XCSM Dump'!BY572</f>
        <v>46048.76</v>
      </c>
      <c r="K573" s="49">
        <f>'XCSM Dump'!BZ572</f>
        <v>46139.48</v>
      </c>
      <c r="L573" s="76">
        <f>'XCSM Dump'!AT572</f>
        <v>480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480</v>
      </c>
      <c r="V573" s="11"/>
    </row>
    <row r="574" spans="1:22" x14ac:dyDescent="0.3">
      <c r="A574" t="str">
        <f t="shared" si="17"/>
        <v>THE2035081</v>
      </c>
      <c r="B574" s="1" t="str">
        <f>'XCSM Dump'!C573</f>
        <v>THE</v>
      </c>
      <c r="C574" s="1" t="str">
        <f>IF(LEN('XCSM Dump'!D573)=4,'XCSM Dump'!D573,REPT("0",3-LEN('XCSM Dump'!D573))&amp;'XCSM Dump'!D573)</f>
        <v>203</v>
      </c>
      <c r="D574" s="1" t="str">
        <f>'XCSM Dump'!E573</f>
        <v>5081</v>
      </c>
      <c r="E574" t="str">
        <f>'XCSM Dump'!F573</f>
        <v>Intro to the Theatre</v>
      </c>
      <c r="F574" s="75">
        <f>'XCSM Dump'!W573</f>
        <v>3</v>
      </c>
      <c r="G574" s="49" t="str">
        <f>'XCSM Dump'!I573</f>
        <v>01/13/2026</v>
      </c>
      <c r="H574" s="49" t="str">
        <f>'XCSM Dump'!J573</f>
        <v>05/15/2026</v>
      </c>
      <c r="I574" s="49">
        <f>'XCSM Dump'!BX573</f>
        <v>46041.38</v>
      </c>
      <c r="J574" s="49">
        <f>'XCSM Dump'!BY573</f>
        <v>46048.76</v>
      </c>
      <c r="K574" s="49">
        <f>'XCSM Dump'!BZ573</f>
        <v>46139.48</v>
      </c>
      <c r="L574" s="76">
        <f>'XCSM Dump'!AT573</f>
        <v>480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480</v>
      </c>
      <c r="V574" s="11"/>
    </row>
    <row r="575" spans="1:22" x14ac:dyDescent="0.3">
      <c r="A575" t="str">
        <f t="shared" si="17"/>
        <v>TPM1005B01</v>
      </c>
      <c r="B575" s="1" t="str">
        <f>'XCSM Dump'!C574</f>
        <v>TPM</v>
      </c>
      <c r="C575" s="1" t="str">
        <f>IF(LEN('XCSM Dump'!D574)=4,'XCSM Dump'!D574,REPT("0",3-LEN('XCSM Dump'!D574))&amp;'XCSM Dump'!D574)</f>
        <v>100</v>
      </c>
      <c r="D575" s="1" t="str">
        <f>'XCSM Dump'!E574</f>
        <v>5B01</v>
      </c>
      <c r="E575" t="str">
        <f>'XCSM Dump'!F574</f>
        <v>Introduction to Massage</v>
      </c>
      <c r="F575" s="75">
        <f>'XCSM Dump'!W574</f>
        <v>1</v>
      </c>
      <c r="G575" s="49" t="str">
        <f>'XCSM Dump'!I574</f>
        <v>01/12/2026</v>
      </c>
      <c r="H575" s="49" t="str">
        <f>'XCSM Dump'!J574</f>
        <v>05/15/2026</v>
      </c>
      <c r="I575" s="49">
        <f>'XCSM Dump'!BX574</f>
        <v>46040.44</v>
      </c>
      <c r="J575" s="49">
        <f>'XCSM Dump'!BY574</f>
        <v>46047.88</v>
      </c>
      <c r="K575" s="49">
        <f>'XCSM Dump'!BZ574</f>
        <v>46139.32</v>
      </c>
      <c r="L575" s="76">
        <f>'XCSM Dump'!AT574</f>
        <v>160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160</v>
      </c>
      <c r="V575" s="11"/>
    </row>
    <row r="576" spans="1:22" x14ac:dyDescent="0.3">
      <c r="A576" t="str">
        <f t="shared" si="17"/>
        <v>TPM1095001</v>
      </c>
      <c r="B576" s="1" t="str">
        <f>'XCSM Dump'!C575</f>
        <v>TPM</v>
      </c>
      <c r="C576" s="1" t="str">
        <f>IF(LEN('XCSM Dump'!D575)=4,'XCSM Dump'!D575,REPT("0",3-LEN('XCSM Dump'!D575))&amp;'XCSM Dump'!D575)</f>
        <v>109</v>
      </c>
      <c r="D576" s="1" t="str">
        <f>'XCSM Dump'!E575</f>
        <v>5001</v>
      </c>
      <c r="E576" t="str">
        <f>'XCSM Dump'!F575</f>
        <v>Pathology</v>
      </c>
      <c r="F576" s="75">
        <f>'XCSM Dump'!W575</f>
        <v>2</v>
      </c>
      <c r="G576" s="49" t="str">
        <f>'XCSM Dump'!I575</f>
        <v>01/12/2026</v>
      </c>
      <c r="H576" s="49" t="str">
        <f>'XCSM Dump'!J575</f>
        <v>05/15/2026</v>
      </c>
      <c r="I576" s="49">
        <f>'XCSM Dump'!BX575</f>
        <v>46040.44</v>
      </c>
      <c r="J576" s="49">
        <f>'XCSM Dump'!BY575</f>
        <v>46047.88</v>
      </c>
      <c r="K576" s="49">
        <f>'XCSM Dump'!BZ575</f>
        <v>46139.32</v>
      </c>
      <c r="L576" s="76">
        <f>'XCSM Dump'!AT575</f>
        <v>320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160</v>
      </c>
      <c r="U576" s="11">
        <f t="shared" si="18"/>
        <v>480</v>
      </c>
      <c r="V576" s="11"/>
    </row>
    <row r="577" spans="1:22" x14ac:dyDescent="0.3">
      <c r="A577" t="str">
        <f t="shared" si="17"/>
        <v>TPM1125001</v>
      </c>
      <c r="B577" s="1" t="str">
        <f>'XCSM Dump'!C576</f>
        <v>TPM</v>
      </c>
      <c r="C577" s="1" t="str">
        <f>IF(LEN('XCSM Dump'!D576)=4,'XCSM Dump'!D576,REPT("0",3-LEN('XCSM Dump'!D576))&amp;'XCSM Dump'!D576)</f>
        <v>112</v>
      </c>
      <c r="D577" s="1" t="str">
        <f>'XCSM Dump'!E576</f>
        <v>5001</v>
      </c>
      <c r="E577" t="str">
        <f>'XCSM Dump'!F576</f>
        <v>Anatomy/Physiology Comp Health</v>
      </c>
      <c r="F577" s="75">
        <f>'XCSM Dump'!W576</f>
        <v>5</v>
      </c>
      <c r="G577" s="49" t="str">
        <f>'XCSM Dump'!I576</f>
        <v>01/12/2026</v>
      </c>
      <c r="H577" s="49" t="str">
        <f>'XCSM Dump'!J576</f>
        <v>05/15/2026</v>
      </c>
      <c r="I577" s="49">
        <f>'XCSM Dump'!BX576</f>
        <v>46040.44</v>
      </c>
      <c r="J577" s="49">
        <f>'XCSM Dump'!BY576</f>
        <v>46047.88</v>
      </c>
      <c r="K577" s="49">
        <f>'XCSM Dump'!BZ576</f>
        <v>46139.32</v>
      </c>
      <c r="L577" s="76">
        <f>'XCSM Dump'!AT576</f>
        <v>800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400</v>
      </c>
      <c r="U577" s="11">
        <f t="shared" si="18"/>
        <v>1200</v>
      </c>
      <c r="V577" s="11"/>
    </row>
    <row r="578" spans="1:22" x14ac:dyDescent="0.3">
      <c r="A578" t="str">
        <f t="shared" si="17"/>
        <v>TPM1145001</v>
      </c>
      <c r="B578" s="1" t="str">
        <f>'XCSM Dump'!C577</f>
        <v>TPM</v>
      </c>
      <c r="C578" s="1" t="str">
        <f>IF(LEN('XCSM Dump'!D577)=4,'XCSM Dump'!D577,REPT("0",3-LEN('XCSM Dump'!D577))&amp;'XCSM Dump'!D577)</f>
        <v>114</v>
      </c>
      <c r="D578" s="1" t="str">
        <f>'XCSM Dump'!E577</f>
        <v>5001</v>
      </c>
      <c r="E578" t="str">
        <f>'XCSM Dump'!F577</f>
        <v>Musculoskeletal System</v>
      </c>
      <c r="F578" s="75">
        <f>'XCSM Dump'!W577</f>
        <v>3</v>
      </c>
      <c r="G578" s="49" t="str">
        <f>'XCSM Dump'!I577</f>
        <v>01/12/2026</v>
      </c>
      <c r="H578" s="49" t="str">
        <f>'XCSM Dump'!J577</f>
        <v>05/15/2026</v>
      </c>
      <c r="I578" s="49">
        <f>'XCSM Dump'!BX577</f>
        <v>46040.44</v>
      </c>
      <c r="J578" s="49">
        <f>'XCSM Dump'!BY577</f>
        <v>46047.88</v>
      </c>
      <c r="K578" s="49">
        <f>'XCSM Dump'!BZ577</f>
        <v>46139.32</v>
      </c>
      <c r="L578" s="76">
        <f>'XCSM Dump'!AT577</f>
        <v>480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240</v>
      </c>
      <c r="U578" s="11">
        <f t="shared" si="18"/>
        <v>720</v>
      </c>
      <c r="V578" s="11"/>
    </row>
    <row r="579" spans="1:22" x14ac:dyDescent="0.3">
      <c r="A579" t="str">
        <f t="shared" si="17"/>
        <v>TPM1205001</v>
      </c>
      <c r="B579" s="1" t="str">
        <f>'XCSM Dump'!C578</f>
        <v>TPM</v>
      </c>
      <c r="C579" s="1" t="str">
        <f>IF(LEN('XCSM Dump'!D578)=4,'XCSM Dump'!D578,REPT("0",3-LEN('XCSM Dump'!D578))&amp;'XCSM Dump'!D578)</f>
        <v>120</v>
      </c>
      <c r="D579" s="1" t="str">
        <f>'XCSM Dump'!E578</f>
        <v>5001</v>
      </c>
      <c r="E579" t="str">
        <f>'XCSM Dump'!F578</f>
        <v>Massage Techniques II</v>
      </c>
      <c r="F579" s="75">
        <f>'XCSM Dump'!W578</f>
        <v>4</v>
      </c>
      <c r="G579" s="49" t="str">
        <f>'XCSM Dump'!I578</f>
        <v>01/14/2026</v>
      </c>
      <c r="H579" s="49" t="str">
        <f>'XCSM Dump'!J578</f>
        <v>05/15/2026</v>
      </c>
      <c r="I579" s="49">
        <f>'XCSM Dump'!BX578</f>
        <v>46042.32</v>
      </c>
      <c r="J579" s="49">
        <f>'XCSM Dump'!BY578</f>
        <v>46049.64</v>
      </c>
      <c r="K579" s="49">
        <f>'XCSM Dump'!BZ578</f>
        <v>46139.64</v>
      </c>
      <c r="L579" s="76">
        <f>'XCSM Dump'!AT578</f>
        <v>640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320</v>
      </c>
      <c r="U579" s="11">
        <f t="shared" si="18"/>
        <v>960</v>
      </c>
      <c r="V579" s="11"/>
    </row>
    <row r="580" spans="1:22" x14ac:dyDescent="0.3">
      <c r="A580" t="str">
        <f t="shared" si="17"/>
        <v>TPM1245001</v>
      </c>
      <c r="B580" s="1" t="str">
        <f>'XCSM Dump'!C579</f>
        <v>TPM</v>
      </c>
      <c r="C580" s="1" t="str">
        <f>IF(LEN('XCSM Dump'!D579)=4,'XCSM Dump'!D579,REPT("0",3-LEN('XCSM Dump'!D579))&amp;'XCSM Dump'!D579)</f>
        <v>124</v>
      </c>
      <c r="D580" s="1" t="str">
        <f>'XCSM Dump'!E579</f>
        <v>5001</v>
      </c>
      <c r="E580" t="str">
        <f>'XCSM Dump'!F579</f>
        <v>Business Practices &amp; Ethics</v>
      </c>
      <c r="F580" s="75">
        <f>'XCSM Dump'!W579</f>
        <v>3</v>
      </c>
      <c r="G580" s="49" t="str">
        <f>'XCSM Dump'!I579</f>
        <v>01/12/2026</v>
      </c>
      <c r="H580" s="49" t="str">
        <f>'XCSM Dump'!J579</f>
        <v>05/15/2026</v>
      </c>
      <c r="I580" s="49">
        <f>'XCSM Dump'!BX579</f>
        <v>46040.44</v>
      </c>
      <c r="J580" s="49">
        <f>'XCSM Dump'!BY579</f>
        <v>46047.88</v>
      </c>
      <c r="K580" s="49">
        <f>'XCSM Dump'!BZ579</f>
        <v>46139.32</v>
      </c>
      <c r="L580" s="76">
        <f>'XCSM Dump'!AT579</f>
        <v>480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240</v>
      </c>
      <c r="U580" s="11">
        <f t="shared" si="18"/>
        <v>720</v>
      </c>
      <c r="V580" s="11"/>
    </row>
    <row r="581" spans="1:22" x14ac:dyDescent="0.3">
      <c r="A581" t="str">
        <f t="shared" si="17"/>
        <v>TPM1405001</v>
      </c>
      <c r="B581" s="1" t="str">
        <f>'XCSM Dump'!C580</f>
        <v>TPM</v>
      </c>
      <c r="C581" s="1" t="str">
        <f>IF(LEN('XCSM Dump'!D580)=4,'XCSM Dump'!D580,REPT("0",3-LEN('XCSM Dump'!D580))&amp;'XCSM Dump'!D580)</f>
        <v>140</v>
      </c>
      <c r="D581" s="1" t="str">
        <f>'XCSM Dump'!E580</f>
        <v>5001</v>
      </c>
      <c r="E581" t="str">
        <f>'XCSM Dump'!F580</f>
        <v>Massage Clinical</v>
      </c>
      <c r="F581" s="75">
        <f>'XCSM Dump'!W580</f>
        <v>0.5</v>
      </c>
      <c r="G581" s="49" t="str">
        <f>'XCSM Dump'!I580</f>
        <v>01/17/2026</v>
      </c>
      <c r="H581" s="49" t="str">
        <f>'XCSM Dump'!J580</f>
        <v>05/15/2026</v>
      </c>
      <c r="I581" s="49">
        <f>'XCSM Dump'!BX580</f>
        <v>46045.14</v>
      </c>
      <c r="J581" s="49">
        <f>'XCSM Dump'!BY580</f>
        <v>46052.28</v>
      </c>
      <c r="K581" s="49">
        <f>'XCSM Dump'!BZ580</f>
        <v>46139.12</v>
      </c>
      <c r="L581" s="76">
        <f>'XCSM Dump'!AT580</f>
        <v>80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40</v>
      </c>
      <c r="U581" s="11">
        <f t="shared" si="18"/>
        <v>120</v>
      </c>
      <c r="V581" s="11"/>
    </row>
    <row r="582" spans="1:22" x14ac:dyDescent="0.3">
      <c r="A582" t="str">
        <f t="shared" si="17"/>
        <v>TPM1405002</v>
      </c>
      <c r="B582" s="1" t="str">
        <f>'XCSM Dump'!C581</f>
        <v>TPM</v>
      </c>
      <c r="C582" s="1" t="str">
        <f>IF(LEN('XCSM Dump'!D581)=4,'XCSM Dump'!D581,REPT("0",3-LEN('XCSM Dump'!D581))&amp;'XCSM Dump'!D581)</f>
        <v>140</v>
      </c>
      <c r="D582" s="1" t="str">
        <f>'XCSM Dump'!E581</f>
        <v>5002</v>
      </c>
      <c r="E582" t="str">
        <f>'XCSM Dump'!F581</f>
        <v>Massage Clinical</v>
      </c>
      <c r="F582" s="75">
        <f>'XCSM Dump'!W581</f>
        <v>0.5</v>
      </c>
      <c r="G582" s="49" t="str">
        <f>'XCSM Dump'!I581</f>
        <v>01/12/2026</v>
      </c>
      <c r="H582" s="49" t="str">
        <f>'XCSM Dump'!J581</f>
        <v>05/15/2026</v>
      </c>
      <c r="I582" s="49">
        <f>'XCSM Dump'!BX581</f>
        <v>46040.44</v>
      </c>
      <c r="J582" s="49">
        <f>'XCSM Dump'!BY581</f>
        <v>46047.88</v>
      </c>
      <c r="K582" s="49">
        <f>'XCSM Dump'!BZ581</f>
        <v>46139.32</v>
      </c>
      <c r="L582" s="76">
        <f>'XCSM Dump'!AT581</f>
        <v>80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40</v>
      </c>
      <c r="U582" s="11">
        <f t="shared" si="18"/>
        <v>120</v>
      </c>
      <c r="V582" s="11"/>
    </row>
    <row r="583" spans="1:22" x14ac:dyDescent="0.3">
      <c r="A583" t="str">
        <f t="shared" si="17"/>
        <v>WT1165001</v>
      </c>
      <c r="B583" s="1" t="str">
        <f>'XCSM Dump'!C582</f>
        <v>WT</v>
      </c>
      <c r="C583" s="1" t="str">
        <f>IF(LEN('XCSM Dump'!D582)=4,'XCSM Dump'!D582,REPT("0",3-LEN('XCSM Dump'!D582))&amp;'XCSM Dump'!D582)</f>
        <v>116</v>
      </c>
      <c r="D583" s="1" t="str">
        <f>'XCSM Dump'!E582</f>
        <v>5001</v>
      </c>
      <c r="E583" t="str">
        <f>'XCSM Dump'!F582</f>
        <v>Fundamental Welding Processes</v>
      </c>
      <c r="F583" s="75">
        <f>'XCSM Dump'!W582</f>
        <v>2</v>
      </c>
      <c r="G583" s="49" t="str">
        <f>'XCSM Dump'!I582</f>
        <v>01/12/2026</v>
      </c>
      <c r="H583" s="49" t="str">
        <f>'XCSM Dump'!J582</f>
        <v>05/15/2026</v>
      </c>
      <c r="I583" s="49">
        <f>'XCSM Dump'!BX582</f>
        <v>46040.44</v>
      </c>
      <c r="J583" s="49">
        <f>'XCSM Dump'!BY582</f>
        <v>46047.88</v>
      </c>
      <c r="K583" s="49">
        <f>'XCSM Dump'!BZ582</f>
        <v>46139.32</v>
      </c>
      <c r="L583" s="76">
        <f>'XCSM Dump'!AT582</f>
        <v>320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160</v>
      </c>
      <c r="U583" s="11">
        <f t="shared" si="18"/>
        <v>480</v>
      </c>
      <c r="V583" s="11"/>
    </row>
    <row r="584" spans="1:22" x14ac:dyDescent="0.3">
      <c r="A584" t="str">
        <f t="shared" ref="A584:A647" si="19">B584&amp;C584&amp;D584</f>
        <v>WT1165A01</v>
      </c>
      <c r="B584" s="1" t="str">
        <f>'XCSM Dump'!C583</f>
        <v>WT</v>
      </c>
      <c r="C584" s="1" t="str">
        <f>IF(LEN('XCSM Dump'!D583)=4,'XCSM Dump'!D583,REPT("0",3-LEN('XCSM Dump'!D583))&amp;'XCSM Dump'!D583)</f>
        <v>116</v>
      </c>
      <c r="D584" s="1" t="str">
        <f>'XCSM Dump'!E583</f>
        <v>5A01</v>
      </c>
      <c r="E584" t="str">
        <f>'XCSM Dump'!F583</f>
        <v>Fundamental Welding Processes</v>
      </c>
      <c r="F584" s="75">
        <f>'XCSM Dump'!W583</f>
        <v>2</v>
      </c>
      <c r="G584" s="49" t="str">
        <f>'XCSM Dump'!I583</f>
        <v>01/12/2026</v>
      </c>
      <c r="H584" s="49" t="str">
        <f>'XCSM Dump'!J583</f>
        <v>03/06/2026</v>
      </c>
      <c r="I584" s="49">
        <f>'XCSM Dump'!BX583</f>
        <v>46036.24</v>
      </c>
      <c r="J584" s="49">
        <f>'XCSM Dump'!BY583</f>
        <v>46039.48</v>
      </c>
      <c r="K584" s="49">
        <f>'XCSM Dump'!BZ583</f>
        <v>46078.52</v>
      </c>
      <c r="L584" s="76">
        <f>'XCSM Dump'!AT583</f>
        <v>320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160</v>
      </c>
      <c r="U584" s="11">
        <f t="shared" ref="U584:U647" si="20">SUM(L584:T584)</f>
        <v>480</v>
      </c>
      <c r="V584" s="11"/>
    </row>
    <row r="585" spans="1:22" hidden="1" x14ac:dyDescent="0.3">
      <c r="A585" t="str">
        <f t="shared" si="19"/>
        <v>WT1225090</v>
      </c>
      <c r="B585" s="1" t="str">
        <f>'XCSM Dump'!C584</f>
        <v>WT</v>
      </c>
      <c r="C585" s="1" t="str">
        <f>IF(LEN('XCSM Dump'!D584)=4,'XCSM Dump'!D584,REPT("0",3-LEN('XCSM Dump'!D584))&amp;'XCSM Dump'!D584)</f>
        <v>122</v>
      </c>
      <c r="D585" s="1" t="str">
        <f>'XCSM Dump'!E584</f>
        <v>5090</v>
      </c>
      <c r="E585" t="str">
        <f>'XCSM Dump'!F584</f>
        <v>Shielded Metal Arc Welding</v>
      </c>
      <c r="F585" s="75">
        <f>'XCSM Dump'!W584</f>
        <v>2</v>
      </c>
      <c r="G585" s="49" t="str">
        <f>'XCSM Dump'!I584</f>
        <v>01/05/2026</v>
      </c>
      <c r="H585" s="49" t="str">
        <f>'XCSM Dump'!J584</f>
        <v>05/22/2026</v>
      </c>
      <c r="I585" s="49">
        <f>'XCSM Dump'!BX584</f>
        <v>46034.28</v>
      </c>
      <c r="J585" s="49">
        <f>'XCSM Dump'!BY584</f>
        <v>46042.559999999998</v>
      </c>
      <c r="K585" s="49">
        <f>'XCSM Dump'!BZ584</f>
        <v>46142.080000000002</v>
      </c>
      <c r="L585" s="76" t="e">
        <f>'XCSM Dump'!AT584</f>
        <v>#N/A</v>
      </c>
      <c r="M585" s="76" t="e">
        <f>'XCSM Dump'!AU584</f>
        <v>#N/A</v>
      </c>
      <c r="N585" s="76" t="e">
        <f>'XCSM Dump'!AV584</f>
        <v>#N/A</v>
      </c>
      <c r="O585" s="76" t="e">
        <f>'XCSM Dump'!AW584</f>
        <v>#N/A</v>
      </c>
      <c r="P585" s="76" t="e">
        <f>'XCSM Dump'!AX584</f>
        <v>#N/A</v>
      </c>
      <c r="Q585" s="76">
        <f>'XCSM Dump'!AY584</f>
        <v>0</v>
      </c>
      <c r="R585" s="76" t="e">
        <f>'XCSM Dump'!AZ584</f>
        <v>#N/A</v>
      </c>
      <c r="S585" s="76">
        <f>+'XCSM Dump'!U584</f>
        <v>0</v>
      </c>
      <c r="T585" s="76">
        <f>+'XCSM Dump'!BB584+'XCSM Dump'!BA584</f>
        <v>0</v>
      </c>
      <c r="U585" s="11" t="e">
        <f t="shared" si="20"/>
        <v>#N/A</v>
      </c>
      <c r="V585" s="11"/>
    </row>
    <row r="586" spans="1:22" hidden="1" x14ac:dyDescent="0.3">
      <c r="A586" t="str">
        <f t="shared" si="19"/>
        <v>WT1225091</v>
      </c>
      <c r="B586" s="1" t="str">
        <f>'XCSM Dump'!C585</f>
        <v>WT</v>
      </c>
      <c r="C586" s="1" t="str">
        <f>IF(LEN('XCSM Dump'!D585)=4,'XCSM Dump'!D585,REPT("0",3-LEN('XCSM Dump'!D585))&amp;'XCSM Dump'!D585)</f>
        <v>122</v>
      </c>
      <c r="D586" s="1" t="str">
        <f>'XCSM Dump'!E585</f>
        <v>5091</v>
      </c>
      <c r="E586" t="str">
        <f>'XCSM Dump'!F585</f>
        <v>Shielded Metal Arc Welding</v>
      </c>
      <c r="F586" s="75">
        <f>'XCSM Dump'!W585</f>
        <v>2</v>
      </c>
      <c r="G586" s="49" t="str">
        <f>'XCSM Dump'!I585</f>
        <v>01/05/2026</v>
      </c>
      <c r="H586" s="49" t="str">
        <f>'XCSM Dump'!J585</f>
        <v>05/22/2026</v>
      </c>
      <c r="I586" s="49">
        <f>'XCSM Dump'!BX585</f>
        <v>46034.28</v>
      </c>
      <c r="J586" s="49">
        <f>'XCSM Dump'!BY585</f>
        <v>46042.559999999998</v>
      </c>
      <c r="K586" s="49">
        <f>'XCSM Dump'!BZ585</f>
        <v>46142.080000000002</v>
      </c>
      <c r="L586" s="76" t="e">
        <f>'XCSM Dump'!AT585</f>
        <v>#N/A</v>
      </c>
      <c r="M586" s="76" t="e">
        <f>'XCSM Dump'!AU585</f>
        <v>#N/A</v>
      </c>
      <c r="N586" s="76" t="e">
        <f>'XCSM Dump'!AV585</f>
        <v>#N/A</v>
      </c>
      <c r="O586" s="76" t="e">
        <f>'XCSM Dump'!AW585</f>
        <v>#N/A</v>
      </c>
      <c r="P586" s="76" t="e">
        <f>'XCSM Dump'!AX585</f>
        <v>#N/A</v>
      </c>
      <c r="Q586" s="76">
        <f>'XCSM Dump'!AY585</f>
        <v>0</v>
      </c>
      <c r="R586" s="76" t="e">
        <f>'XCSM Dump'!AZ585</f>
        <v>#N/A</v>
      </c>
      <c r="S586" s="76">
        <f>+'XCSM Dump'!U585</f>
        <v>0</v>
      </c>
      <c r="T586" s="76">
        <f>+'XCSM Dump'!BB585+'XCSM Dump'!BA585</f>
        <v>0</v>
      </c>
      <c r="U586" s="11" t="e">
        <f t="shared" si="20"/>
        <v>#N/A</v>
      </c>
      <c r="V586" s="11"/>
    </row>
    <row r="587" spans="1:22" hidden="1" x14ac:dyDescent="0.3">
      <c r="A587" t="str">
        <f t="shared" si="19"/>
        <v>WT1225092</v>
      </c>
      <c r="B587" s="1" t="str">
        <f>'XCSM Dump'!C586</f>
        <v>WT</v>
      </c>
      <c r="C587" s="1" t="str">
        <f>IF(LEN('XCSM Dump'!D586)=4,'XCSM Dump'!D586,REPT("0",3-LEN('XCSM Dump'!D586))&amp;'XCSM Dump'!D586)</f>
        <v>122</v>
      </c>
      <c r="D587" s="1" t="str">
        <f>'XCSM Dump'!E586</f>
        <v>5092</v>
      </c>
      <c r="E587" t="str">
        <f>'XCSM Dump'!F586</f>
        <v>Shielded Metal Arc Welding</v>
      </c>
      <c r="F587" s="75">
        <f>'XCSM Dump'!W586</f>
        <v>2</v>
      </c>
      <c r="G587" s="49" t="str">
        <f>'XCSM Dump'!I586</f>
        <v>01/05/2026</v>
      </c>
      <c r="H587" s="49" t="str">
        <f>'XCSM Dump'!J586</f>
        <v>05/22/2026</v>
      </c>
      <c r="I587" s="49">
        <f>'XCSM Dump'!BX586</f>
        <v>46034.28</v>
      </c>
      <c r="J587" s="49">
        <f>'XCSM Dump'!BY586</f>
        <v>46042.559999999998</v>
      </c>
      <c r="K587" s="49">
        <f>'XCSM Dump'!BZ586</f>
        <v>46142.080000000002</v>
      </c>
      <c r="L587" s="76" t="e">
        <f>'XCSM Dump'!AT586</f>
        <v>#N/A</v>
      </c>
      <c r="M587" s="76" t="e">
        <f>'XCSM Dump'!AU586</f>
        <v>#N/A</v>
      </c>
      <c r="N587" s="76" t="e">
        <f>'XCSM Dump'!AV586</f>
        <v>#N/A</v>
      </c>
      <c r="O587" s="76" t="e">
        <f>'XCSM Dump'!AW586</f>
        <v>#N/A</v>
      </c>
      <c r="P587" s="76" t="e">
        <f>'XCSM Dump'!AX586</f>
        <v>#N/A</v>
      </c>
      <c r="Q587" s="76">
        <f>'XCSM Dump'!AY586</f>
        <v>0</v>
      </c>
      <c r="R587" s="76" t="e">
        <f>'XCSM Dump'!AZ586</f>
        <v>#N/A</v>
      </c>
      <c r="S587" s="76">
        <f>+'XCSM Dump'!U586</f>
        <v>0</v>
      </c>
      <c r="T587" s="76">
        <f>+'XCSM Dump'!BB586+'XCSM Dump'!BA586</f>
        <v>0</v>
      </c>
      <c r="U587" s="11" t="e">
        <f t="shared" si="20"/>
        <v>#N/A</v>
      </c>
      <c r="V587" s="11"/>
    </row>
    <row r="588" spans="1:22" x14ac:dyDescent="0.3">
      <c r="A588" t="str">
        <f t="shared" si="19"/>
        <v>WT1225A01</v>
      </c>
      <c r="B588" s="1" t="str">
        <f>'XCSM Dump'!C587</f>
        <v>WT</v>
      </c>
      <c r="C588" s="1" t="str">
        <f>IF(LEN('XCSM Dump'!D587)=4,'XCSM Dump'!D587,REPT("0",3-LEN('XCSM Dump'!D587))&amp;'XCSM Dump'!D587)</f>
        <v>122</v>
      </c>
      <c r="D588" s="1" t="str">
        <f>'XCSM Dump'!E587</f>
        <v>5A01</v>
      </c>
      <c r="E588" t="str">
        <f>'XCSM Dump'!F587</f>
        <v>Shielded Metal Arc Welding</v>
      </c>
      <c r="F588" s="75">
        <f>'XCSM Dump'!W587</f>
        <v>2</v>
      </c>
      <c r="G588" s="49" t="str">
        <f>'XCSM Dump'!I587</f>
        <v>01/12/2026</v>
      </c>
      <c r="H588" s="49" t="str">
        <f>'XCSM Dump'!J587</f>
        <v>03/06/2026</v>
      </c>
      <c r="I588" s="49">
        <f>'XCSM Dump'!BX587</f>
        <v>46036.24</v>
      </c>
      <c r="J588" s="49">
        <f>'XCSM Dump'!BY587</f>
        <v>46039.48</v>
      </c>
      <c r="K588" s="49">
        <f>'XCSM Dump'!BZ587</f>
        <v>46078.52</v>
      </c>
      <c r="L588" s="76">
        <f>'XCSM Dump'!AT587</f>
        <v>320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160</v>
      </c>
      <c r="U588" s="11">
        <f t="shared" si="20"/>
        <v>480</v>
      </c>
      <c r="V588" s="11"/>
    </row>
    <row r="589" spans="1:22" x14ac:dyDescent="0.3">
      <c r="A589" t="str">
        <f t="shared" si="19"/>
        <v>WT1245B01</v>
      </c>
      <c r="B589" s="1" t="str">
        <f>'XCSM Dump'!C588</f>
        <v>WT</v>
      </c>
      <c r="C589" s="1" t="str">
        <f>IF(LEN('XCSM Dump'!D588)=4,'XCSM Dump'!D588,REPT("0",3-LEN('XCSM Dump'!D588))&amp;'XCSM Dump'!D588)</f>
        <v>124</v>
      </c>
      <c r="D589" s="1" t="str">
        <f>'XCSM Dump'!E588</f>
        <v>5B01</v>
      </c>
      <c r="E589" t="str">
        <f>'XCSM Dump'!F588</f>
        <v>Shielded Metal Arc Welding II</v>
      </c>
      <c r="F589" s="75">
        <f>'XCSM Dump'!W588</f>
        <v>2</v>
      </c>
      <c r="G589" s="49" t="str">
        <f>'XCSM Dump'!I588</f>
        <v>03/16/2026</v>
      </c>
      <c r="H589" s="49" t="str">
        <f>'XCSM Dump'!J588</f>
        <v>05/15/2026</v>
      </c>
      <c r="I589" s="49">
        <f>'XCSM Dump'!BX588</f>
        <v>46099.66</v>
      </c>
      <c r="J589" s="49">
        <f>'XCSM Dump'!BY588</f>
        <v>46103.32</v>
      </c>
      <c r="K589" s="49">
        <f>'XCSM Dump'!BZ588</f>
        <v>46147.4</v>
      </c>
      <c r="L589" s="76">
        <f>'XCSM Dump'!AT588</f>
        <v>320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160</v>
      </c>
      <c r="U589" s="11">
        <f t="shared" si="20"/>
        <v>480</v>
      </c>
      <c r="V589" s="11"/>
    </row>
    <row r="590" spans="1:22" x14ac:dyDescent="0.3">
      <c r="A590" t="str">
        <f t="shared" si="19"/>
        <v>WT1265A01</v>
      </c>
      <c r="B590" s="1" t="str">
        <f>'XCSM Dump'!C589</f>
        <v>WT</v>
      </c>
      <c r="C590" s="1" t="str">
        <f>IF(LEN('XCSM Dump'!D589)=4,'XCSM Dump'!D589,REPT("0",3-LEN('XCSM Dump'!D589))&amp;'XCSM Dump'!D589)</f>
        <v>126</v>
      </c>
      <c r="D590" s="1" t="str">
        <f>'XCSM Dump'!E589</f>
        <v>5A01</v>
      </c>
      <c r="E590" t="str">
        <f>'XCSM Dump'!F589</f>
        <v>Gas Metal/Flux Core Arc Weld I</v>
      </c>
      <c r="F590" s="75">
        <f>'XCSM Dump'!W589</f>
        <v>2</v>
      </c>
      <c r="G590" s="49" t="str">
        <f>'XCSM Dump'!I589</f>
        <v>01/13/2026</v>
      </c>
      <c r="H590" s="49" t="str">
        <f>'XCSM Dump'!J589</f>
        <v>03/06/2026</v>
      </c>
      <c r="I590" s="49">
        <f>'XCSM Dump'!BX589</f>
        <v>46037.18</v>
      </c>
      <c r="J590" s="49">
        <f>'XCSM Dump'!BY589</f>
        <v>46040.36</v>
      </c>
      <c r="K590" s="49">
        <f>'XCSM Dump'!BZ589</f>
        <v>46078.68</v>
      </c>
      <c r="L590" s="76">
        <f>'XCSM Dump'!AT589</f>
        <v>320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160</v>
      </c>
      <c r="U590" s="11">
        <f t="shared" si="20"/>
        <v>480</v>
      </c>
      <c r="V590" s="11"/>
    </row>
    <row r="591" spans="1:22" x14ac:dyDescent="0.3">
      <c r="A591" t="str">
        <f t="shared" si="19"/>
        <v>WT1265A02</v>
      </c>
      <c r="B591" s="1" t="str">
        <f>'XCSM Dump'!C590</f>
        <v>WT</v>
      </c>
      <c r="C591" s="1" t="str">
        <f>IF(LEN('XCSM Dump'!D590)=4,'XCSM Dump'!D590,REPT("0",3-LEN('XCSM Dump'!D590))&amp;'XCSM Dump'!D590)</f>
        <v>126</v>
      </c>
      <c r="D591" s="1" t="str">
        <f>'XCSM Dump'!E590</f>
        <v>5A02</v>
      </c>
      <c r="E591" t="str">
        <f>'XCSM Dump'!F590</f>
        <v>Gas Metal/Flux Core Arc Weld I</v>
      </c>
      <c r="F591" s="75">
        <f>'XCSM Dump'!W590</f>
        <v>2</v>
      </c>
      <c r="G591" s="49" t="str">
        <f>'XCSM Dump'!I590</f>
        <v>01/12/2026</v>
      </c>
      <c r="H591" s="49" t="str">
        <f>'XCSM Dump'!J590</f>
        <v>03/06/2026</v>
      </c>
      <c r="I591" s="49">
        <f>'XCSM Dump'!BX590</f>
        <v>46036.24</v>
      </c>
      <c r="J591" s="49">
        <f>'XCSM Dump'!BY590</f>
        <v>46039.48</v>
      </c>
      <c r="K591" s="49">
        <f>'XCSM Dump'!BZ590</f>
        <v>46078.52</v>
      </c>
      <c r="L591" s="76">
        <f>'XCSM Dump'!AT590</f>
        <v>320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160</v>
      </c>
      <c r="U591" s="11">
        <f t="shared" si="20"/>
        <v>480</v>
      </c>
      <c r="V591" s="11"/>
    </row>
    <row r="592" spans="1:22" x14ac:dyDescent="0.3">
      <c r="A592" t="str">
        <f t="shared" si="19"/>
        <v>WT1285B01</v>
      </c>
      <c r="B592" s="1" t="str">
        <f>'XCSM Dump'!C591</f>
        <v>WT</v>
      </c>
      <c r="C592" s="1" t="str">
        <f>IF(LEN('XCSM Dump'!D591)=4,'XCSM Dump'!D591,REPT("0",3-LEN('XCSM Dump'!D591))&amp;'XCSM Dump'!D591)</f>
        <v>128</v>
      </c>
      <c r="D592" s="1" t="str">
        <f>'XCSM Dump'!E591</f>
        <v>5B01</v>
      </c>
      <c r="E592" t="str">
        <f>'XCSM Dump'!F591</f>
        <v>Oxyfuel Welding/Cutting</v>
      </c>
      <c r="F592" s="75">
        <f>'XCSM Dump'!W591</f>
        <v>2</v>
      </c>
      <c r="G592" s="49" t="str">
        <f>'XCSM Dump'!I591</f>
        <v>03/17/2026</v>
      </c>
      <c r="H592" s="49" t="str">
        <f>'XCSM Dump'!J591</f>
        <v>05/15/2026</v>
      </c>
      <c r="I592" s="49">
        <f>'XCSM Dump'!BX591</f>
        <v>46100.6</v>
      </c>
      <c r="J592" s="49">
        <f>'XCSM Dump'!BY591</f>
        <v>46104.2</v>
      </c>
      <c r="K592" s="49">
        <f>'XCSM Dump'!BZ591</f>
        <v>46147.56</v>
      </c>
      <c r="L592" s="76">
        <f>'XCSM Dump'!AT591</f>
        <v>320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160</v>
      </c>
      <c r="U592" s="11">
        <f t="shared" si="20"/>
        <v>480</v>
      </c>
      <c r="V592" s="11"/>
    </row>
    <row r="593" spans="1:22" x14ac:dyDescent="0.3">
      <c r="A593" t="str">
        <f t="shared" si="19"/>
        <v>WT1335001</v>
      </c>
      <c r="B593" s="1" t="str">
        <f>'XCSM Dump'!C592</f>
        <v>WT</v>
      </c>
      <c r="C593" s="1" t="str">
        <f>IF(LEN('XCSM Dump'!D592)=4,'XCSM Dump'!D592,REPT("0",3-LEN('XCSM Dump'!D592))&amp;'XCSM Dump'!D592)</f>
        <v>133</v>
      </c>
      <c r="D593" s="1" t="str">
        <f>'XCSM Dump'!E592</f>
        <v>5001</v>
      </c>
      <c r="E593" t="str">
        <f>'XCSM Dump'!F592</f>
        <v>Introduction to Fabrication</v>
      </c>
      <c r="F593" s="75">
        <f>'XCSM Dump'!W592</f>
        <v>2</v>
      </c>
      <c r="G593" s="49" t="str">
        <f>'XCSM Dump'!I592</f>
        <v>01/13/2026</v>
      </c>
      <c r="H593" s="49" t="str">
        <f>'XCSM Dump'!J592</f>
        <v>05/15/2026</v>
      </c>
      <c r="I593" s="49">
        <f>'XCSM Dump'!BX592</f>
        <v>46041.38</v>
      </c>
      <c r="J593" s="49">
        <f>'XCSM Dump'!BY592</f>
        <v>46048.76</v>
      </c>
      <c r="K593" s="49">
        <f>'XCSM Dump'!BZ592</f>
        <v>46139.48</v>
      </c>
      <c r="L593" s="76">
        <f>'XCSM Dump'!AT592</f>
        <v>320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160</v>
      </c>
      <c r="U593" s="11">
        <f t="shared" si="20"/>
        <v>480</v>
      </c>
      <c r="V593" s="11"/>
    </row>
    <row r="594" spans="1:22" x14ac:dyDescent="0.3">
      <c r="A594" t="str">
        <f t="shared" si="19"/>
        <v>WT2265B01</v>
      </c>
      <c r="B594" s="1" t="str">
        <f>'XCSM Dump'!C593</f>
        <v>WT</v>
      </c>
      <c r="C594" s="1" t="str">
        <f>IF(LEN('XCSM Dump'!D593)=4,'XCSM Dump'!D593,REPT("0",3-LEN('XCSM Dump'!D593))&amp;'XCSM Dump'!D593)</f>
        <v>226</v>
      </c>
      <c r="D594" s="1" t="str">
        <f>'XCSM Dump'!E593</f>
        <v>5B01</v>
      </c>
      <c r="E594" t="str">
        <f>'XCSM Dump'!F593</f>
        <v>GMAW/FCAW II</v>
      </c>
      <c r="F594" s="75">
        <f>'XCSM Dump'!W593</f>
        <v>2</v>
      </c>
      <c r="G594" s="49" t="str">
        <f>'XCSM Dump'!I593</f>
        <v>03/17/2026</v>
      </c>
      <c r="H594" s="49" t="str">
        <f>'XCSM Dump'!J593</f>
        <v>05/15/2026</v>
      </c>
      <c r="I594" s="49">
        <f>'XCSM Dump'!BX593</f>
        <v>46100.6</v>
      </c>
      <c r="J594" s="49">
        <f>'XCSM Dump'!BY593</f>
        <v>46104.2</v>
      </c>
      <c r="K594" s="49">
        <f>'XCSM Dump'!BZ593</f>
        <v>46147.56</v>
      </c>
      <c r="L594" s="76">
        <f>'XCSM Dump'!AT593</f>
        <v>320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160</v>
      </c>
      <c r="U594" s="11">
        <f t="shared" si="20"/>
        <v>480</v>
      </c>
      <c r="V594" s="11"/>
    </row>
    <row r="595" spans="1:22" x14ac:dyDescent="0.3">
      <c r="A595" t="str">
        <f t="shared" si="19"/>
        <v>WT2575001</v>
      </c>
      <c r="B595" s="1" t="str">
        <f>'XCSM Dump'!C594</f>
        <v>WT</v>
      </c>
      <c r="C595" s="1" t="str">
        <f>IF(LEN('XCSM Dump'!D594)=4,'XCSM Dump'!D594,REPT("0",3-LEN('XCSM Dump'!D594))&amp;'XCSM Dump'!D594)</f>
        <v>257</v>
      </c>
      <c r="D595" s="1" t="str">
        <f>'XCSM Dump'!E594</f>
        <v>5001</v>
      </c>
      <c r="E595" t="str">
        <f>'XCSM Dump'!F594</f>
        <v>Certification Welding</v>
      </c>
      <c r="F595" s="75">
        <f>'XCSM Dump'!W594</f>
        <v>4</v>
      </c>
      <c r="G595" s="49" t="str">
        <f>'XCSM Dump'!I594</f>
        <v>01/13/2026</v>
      </c>
      <c r="H595" s="49" t="str">
        <f>'XCSM Dump'!J594</f>
        <v>05/15/2026</v>
      </c>
      <c r="I595" s="49">
        <f>'XCSM Dump'!BX594</f>
        <v>46041.38</v>
      </c>
      <c r="J595" s="49">
        <f>'XCSM Dump'!BY594</f>
        <v>46048.76</v>
      </c>
      <c r="K595" s="49">
        <f>'XCSM Dump'!BZ594</f>
        <v>46139.48</v>
      </c>
      <c r="L595" s="76">
        <f>'XCSM Dump'!AT594</f>
        <v>640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320</v>
      </c>
      <c r="U595" s="11">
        <f t="shared" si="20"/>
        <v>960</v>
      </c>
      <c r="V595" s="11"/>
    </row>
    <row r="596" spans="1:22" x14ac:dyDescent="0.3">
      <c r="A596" t="str">
        <f t="shared" si="19"/>
        <v>WT2585B01</v>
      </c>
      <c r="B596" s="1" t="str">
        <f>'XCSM Dump'!C595</f>
        <v>WT</v>
      </c>
      <c r="C596" s="1" t="str">
        <f>IF(LEN('XCSM Dump'!D595)=4,'XCSM Dump'!D595,REPT("0",3-LEN('XCSM Dump'!D595))&amp;'XCSM Dump'!D595)</f>
        <v>258</v>
      </c>
      <c r="D596" s="1" t="str">
        <f>'XCSM Dump'!E595</f>
        <v>5B01</v>
      </c>
      <c r="E596" t="str">
        <f>'XCSM Dump'!F595</f>
        <v>TIG Welding</v>
      </c>
      <c r="F596" s="75">
        <f>'XCSM Dump'!W595</f>
        <v>2</v>
      </c>
      <c r="G596" s="49" t="str">
        <f>'XCSM Dump'!I595</f>
        <v>03/16/2026</v>
      </c>
      <c r="H596" s="49" t="str">
        <f>'XCSM Dump'!J595</f>
        <v>05/15/2026</v>
      </c>
      <c r="I596" s="49">
        <f>'XCSM Dump'!BX595</f>
        <v>46099.66</v>
      </c>
      <c r="J596" s="49">
        <f>'XCSM Dump'!BY595</f>
        <v>46103.32</v>
      </c>
      <c r="K596" s="49">
        <f>'XCSM Dump'!BZ595</f>
        <v>46147.4</v>
      </c>
      <c r="L596" s="76">
        <f>'XCSM Dump'!AT595</f>
        <v>320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160</v>
      </c>
      <c r="U596" s="11">
        <f t="shared" si="20"/>
        <v>480</v>
      </c>
      <c r="V596" s="11"/>
    </row>
    <row r="597" spans="1:22" x14ac:dyDescent="0.3">
      <c r="A597" t="str">
        <f t="shared" si="19"/>
        <v>WT2695001</v>
      </c>
      <c r="B597" s="1" t="str">
        <f>'XCSM Dump'!C596</f>
        <v>WT</v>
      </c>
      <c r="C597" s="1" t="str">
        <f>IF(LEN('XCSM Dump'!D596)=4,'XCSM Dump'!D596,REPT("0",3-LEN('XCSM Dump'!D596))&amp;'XCSM Dump'!D596)</f>
        <v>269</v>
      </c>
      <c r="D597" s="1" t="str">
        <f>'XCSM Dump'!E596</f>
        <v>5001</v>
      </c>
      <c r="E597" t="str">
        <f>'XCSM Dump'!F596</f>
        <v>ASME Pipe Welding II 6G</v>
      </c>
      <c r="F597" s="75">
        <f>'XCSM Dump'!W596</f>
        <v>4</v>
      </c>
      <c r="G597" s="49" t="str">
        <f>'XCSM Dump'!I596</f>
        <v>01/12/2026</v>
      </c>
      <c r="H597" s="49" t="str">
        <f>'XCSM Dump'!J596</f>
        <v>05/15/2026</v>
      </c>
      <c r="I597" s="49">
        <f>'XCSM Dump'!BX596</f>
        <v>46040.44</v>
      </c>
      <c r="J597" s="49">
        <f>'XCSM Dump'!BY596</f>
        <v>46047.88</v>
      </c>
      <c r="K597" s="49">
        <f>'XCSM Dump'!BZ596</f>
        <v>46139.32</v>
      </c>
      <c r="L597" s="76">
        <f>'XCSM Dump'!AT596</f>
        <v>640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320</v>
      </c>
      <c r="U597" s="11">
        <f t="shared" si="20"/>
        <v>960</v>
      </c>
      <c r="V597" s="11"/>
    </row>
    <row r="598" spans="1:22" x14ac:dyDescent="0.3">
      <c r="A598" t="str">
        <f t="shared" si="19"/>
        <v>WT2805001</v>
      </c>
      <c r="B598" s="1" t="str">
        <f>'XCSM Dump'!C597</f>
        <v>WT</v>
      </c>
      <c r="C598" s="1" t="str">
        <f>IF(LEN('XCSM Dump'!D597)=4,'XCSM Dump'!D597,REPT("0",3-LEN('XCSM Dump'!D597))&amp;'XCSM Dump'!D597)</f>
        <v>280</v>
      </c>
      <c r="D598" s="1" t="str">
        <f>'XCSM Dump'!E597</f>
        <v>5001</v>
      </c>
      <c r="E598" t="str">
        <f>'XCSM Dump'!F597</f>
        <v>Specialized Welding</v>
      </c>
      <c r="F598" s="75">
        <f>'XCSM Dump'!W597</f>
        <v>2</v>
      </c>
      <c r="G598" s="49" t="str">
        <f>'XCSM Dump'!I597</f>
        <v>01/13/2026</v>
      </c>
      <c r="H598" s="49" t="str">
        <f>'XCSM Dump'!J597</f>
        <v>05/15/2026</v>
      </c>
      <c r="I598" s="49">
        <f>'XCSM Dump'!BX597</f>
        <v>46041.38</v>
      </c>
      <c r="J598" s="49">
        <f>'XCSM Dump'!BY597</f>
        <v>46048.76</v>
      </c>
      <c r="K598" s="49">
        <f>'XCSM Dump'!BZ597</f>
        <v>46139.48</v>
      </c>
      <c r="L598" s="76">
        <f>'XCSM Dump'!AT597</f>
        <v>320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160</v>
      </c>
      <c r="U598" s="11">
        <f t="shared" si="20"/>
        <v>480</v>
      </c>
      <c r="V598" s="11"/>
    </row>
    <row r="599" spans="1:22" x14ac:dyDescent="0.3">
      <c r="A599" t="str">
        <f t="shared" si="19"/>
        <v>00000</v>
      </c>
      <c r="B599" s="1">
        <f>'XCSM Dump'!C598</f>
        <v>0</v>
      </c>
      <c r="C599" s="1" t="str">
        <f>IF(LEN('XCSM Dump'!D598)=4,'XCSM Dump'!D598,REPT("0",3-LEN('XCSM Dump'!D598))&amp;'XCSM Dump'!D598)</f>
        <v>000</v>
      </c>
      <c r="D599" s="1">
        <f>'XCSM Dump'!E598</f>
        <v>0</v>
      </c>
      <c r="E599">
        <f>'XCSM Dump'!F598</f>
        <v>0</v>
      </c>
      <c r="F599" s="75">
        <f>'XCSM Dump'!W598</f>
        <v>0</v>
      </c>
      <c r="G599" s="49">
        <f>'XCSM Dump'!I598</f>
        <v>0</v>
      </c>
      <c r="H599" s="49">
        <f>'XCSM Dump'!J598</f>
        <v>0</v>
      </c>
      <c r="I599" s="49">
        <f>'XCSM Dump'!BX598</f>
        <v>0</v>
      </c>
      <c r="J599" s="49">
        <f>'XCSM Dump'!BY598</f>
        <v>0</v>
      </c>
      <c r="K599" s="49">
        <f>'XCSM Dump'!BZ598</f>
        <v>0</v>
      </c>
      <c r="L599" s="76">
        <f>'XCSM Dump'!AT598</f>
        <v>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0</v>
      </c>
      <c r="V599" s="11"/>
    </row>
    <row r="600" spans="1:22" x14ac:dyDescent="0.3">
      <c r="A600" t="str">
        <f t="shared" si="19"/>
        <v>00000</v>
      </c>
      <c r="B600" s="1">
        <f>'XCSM Dump'!C599</f>
        <v>0</v>
      </c>
      <c r="C600" s="1" t="str">
        <f>IF(LEN('XCSM Dump'!D599)=4,'XCSM Dump'!D599,REPT("0",3-LEN('XCSM Dump'!D599))&amp;'XCSM Dump'!D599)</f>
        <v>000</v>
      </c>
      <c r="D600" s="1">
        <f>'XCSM Dump'!E599</f>
        <v>0</v>
      </c>
      <c r="E600">
        <f>'XCSM Dump'!F599</f>
        <v>0</v>
      </c>
      <c r="F600" s="75">
        <f>'XCSM Dump'!W599</f>
        <v>0</v>
      </c>
      <c r="G600" s="49">
        <f>'XCSM Dump'!I599</f>
        <v>0</v>
      </c>
      <c r="H600" s="49">
        <f>'XCSM Dump'!J599</f>
        <v>0</v>
      </c>
      <c r="I600" s="49">
        <f>'XCSM Dump'!BX599</f>
        <v>0</v>
      </c>
      <c r="J600" s="49">
        <f>'XCSM Dump'!BY599</f>
        <v>0</v>
      </c>
      <c r="K600" s="49">
        <f>'XCSM Dump'!BZ599</f>
        <v>0</v>
      </c>
      <c r="L600" s="76">
        <f>'XCSM Dump'!AT599</f>
        <v>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0</v>
      </c>
      <c r="V600" s="11"/>
    </row>
    <row r="601" spans="1:22" x14ac:dyDescent="0.3">
      <c r="A601" t="str">
        <f t="shared" si="19"/>
        <v>00000</v>
      </c>
      <c r="B601" s="1">
        <f>'XCSM Dump'!C600</f>
        <v>0</v>
      </c>
      <c r="C601" s="1" t="str">
        <f>IF(LEN('XCSM Dump'!D600)=4,'XCSM Dump'!D600,REPT("0",3-LEN('XCSM Dump'!D600))&amp;'XCSM Dump'!D600)</f>
        <v>000</v>
      </c>
      <c r="D601" s="1">
        <f>'XCSM Dump'!E600</f>
        <v>0</v>
      </c>
      <c r="E601">
        <f>'XCSM Dump'!F600</f>
        <v>0</v>
      </c>
      <c r="F601" s="75">
        <f>'XCSM Dump'!W600</f>
        <v>0</v>
      </c>
      <c r="G601" s="49">
        <f>'XCSM Dump'!I600</f>
        <v>0</v>
      </c>
      <c r="H601" s="49">
        <f>'XCSM Dump'!J600</f>
        <v>0</v>
      </c>
      <c r="I601" s="49">
        <f>'XCSM Dump'!BX600</f>
        <v>0</v>
      </c>
      <c r="J601" s="49">
        <f>'XCSM Dump'!BY600</f>
        <v>0</v>
      </c>
      <c r="K601" s="49">
        <f>'XCSM Dump'!BZ600</f>
        <v>0</v>
      </c>
      <c r="L601" s="76">
        <f>'XCSM Dump'!AT600</f>
        <v>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0</v>
      </c>
      <c r="V601" s="11"/>
    </row>
    <row r="602" spans="1:22" x14ac:dyDescent="0.3">
      <c r="A602" t="str">
        <f t="shared" si="19"/>
        <v>00000</v>
      </c>
      <c r="B602" s="1">
        <f>'XCSM Dump'!C601</f>
        <v>0</v>
      </c>
      <c r="C602" s="1" t="str">
        <f>IF(LEN('XCSM Dump'!D601)=4,'XCSM Dump'!D601,REPT("0",3-LEN('XCSM Dump'!D601))&amp;'XCSM Dump'!D601)</f>
        <v>000</v>
      </c>
      <c r="D602" s="1">
        <f>'XCSM Dump'!E601</f>
        <v>0</v>
      </c>
      <c r="E602">
        <f>'XCSM Dump'!F601</f>
        <v>0</v>
      </c>
      <c r="F602" s="75">
        <f>'XCSM Dump'!W601</f>
        <v>0</v>
      </c>
      <c r="G602" s="49">
        <f>'XCSM Dump'!I601</f>
        <v>0</v>
      </c>
      <c r="H602" s="49">
        <f>'XCSM Dump'!J601</f>
        <v>0</v>
      </c>
      <c r="I602" s="49">
        <f>'XCSM Dump'!BX601</f>
        <v>0</v>
      </c>
      <c r="J602" s="49">
        <f>'XCSM Dump'!BY601</f>
        <v>0</v>
      </c>
      <c r="K602" s="49">
        <f>'XCSM Dump'!BZ601</f>
        <v>0</v>
      </c>
      <c r="L602" s="76">
        <f>'XCSM Dump'!AT601</f>
        <v>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0</v>
      </c>
      <c r="V602" s="11"/>
    </row>
    <row r="603" spans="1:22" x14ac:dyDescent="0.3">
      <c r="A603" t="str">
        <f t="shared" si="19"/>
        <v>00000</v>
      </c>
      <c r="B603" s="1">
        <f>'XCSM Dump'!C602</f>
        <v>0</v>
      </c>
      <c r="C603" s="1" t="str">
        <f>IF(LEN('XCSM Dump'!D602)=4,'XCSM Dump'!D602,REPT("0",3-LEN('XCSM Dump'!D602))&amp;'XCSM Dump'!D602)</f>
        <v>000</v>
      </c>
      <c r="D603" s="1">
        <f>'XCSM Dump'!E602</f>
        <v>0</v>
      </c>
      <c r="E603">
        <f>'XCSM Dump'!F602</f>
        <v>0</v>
      </c>
      <c r="F603" s="75">
        <f>'XCSM Dump'!W602</f>
        <v>0</v>
      </c>
      <c r="G603" s="49">
        <f>'XCSM Dump'!I602</f>
        <v>0</v>
      </c>
      <c r="H603" s="49">
        <f>'XCSM Dump'!J602</f>
        <v>0</v>
      </c>
      <c r="I603" s="49">
        <f>'XCSM Dump'!BX602</f>
        <v>0</v>
      </c>
      <c r="J603" s="49">
        <f>'XCSM Dump'!BY602</f>
        <v>0</v>
      </c>
      <c r="K603" s="49">
        <f>'XCSM Dump'!BZ602</f>
        <v>0</v>
      </c>
      <c r="L603" s="76">
        <f>'XCSM Dump'!AT602</f>
        <v>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0</v>
      </c>
      <c r="V603" s="11"/>
    </row>
    <row r="604" spans="1:22" x14ac:dyDescent="0.3">
      <c r="A604" t="str">
        <f t="shared" si="19"/>
        <v>00000</v>
      </c>
      <c r="B604" s="1">
        <f>'XCSM Dump'!C603</f>
        <v>0</v>
      </c>
      <c r="C604" s="1" t="str">
        <f>IF(LEN('XCSM Dump'!D603)=4,'XCSM Dump'!D603,REPT("0",3-LEN('XCSM Dump'!D603))&amp;'XCSM Dump'!D603)</f>
        <v>000</v>
      </c>
      <c r="D604" s="1">
        <f>'XCSM Dump'!E603</f>
        <v>0</v>
      </c>
      <c r="E604">
        <f>'XCSM Dump'!F603</f>
        <v>0</v>
      </c>
      <c r="F604" s="75">
        <f>'XCSM Dump'!W603</f>
        <v>0</v>
      </c>
      <c r="G604" s="49">
        <f>'XCSM Dump'!I603</f>
        <v>0</v>
      </c>
      <c r="H604" s="49">
        <f>'XCSM Dump'!J603</f>
        <v>0</v>
      </c>
      <c r="I604" s="49">
        <f>'XCSM Dump'!BX603</f>
        <v>0</v>
      </c>
      <c r="J604" s="49">
        <f>'XCSM Dump'!BY603</f>
        <v>0</v>
      </c>
      <c r="K604" s="49">
        <f>'XCSM Dump'!BZ603</f>
        <v>0</v>
      </c>
      <c r="L604" s="76">
        <f>'XCSM Dump'!AT603</f>
        <v>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0</v>
      </c>
      <c r="V604" s="11"/>
    </row>
    <row r="605" spans="1:22" x14ac:dyDescent="0.3">
      <c r="A605" t="str">
        <f t="shared" si="19"/>
        <v>00000</v>
      </c>
      <c r="B605" s="1">
        <f>'XCSM Dump'!C604</f>
        <v>0</v>
      </c>
      <c r="C605" s="1" t="str">
        <f>IF(LEN('XCSM Dump'!D604)=4,'XCSM Dump'!D604,REPT("0",3-LEN('XCSM Dump'!D604))&amp;'XCSM Dump'!D604)</f>
        <v>000</v>
      </c>
      <c r="D605" s="1">
        <f>'XCSM Dump'!E604</f>
        <v>0</v>
      </c>
      <c r="E605">
        <f>'XCSM Dump'!F604</f>
        <v>0</v>
      </c>
      <c r="F605" s="75">
        <f>'XCSM Dump'!W604</f>
        <v>0</v>
      </c>
      <c r="G605" s="49">
        <f>'XCSM Dump'!I604</f>
        <v>0</v>
      </c>
      <c r="H605" s="49">
        <f>'XCSM Dump'!J604</f>
        <v>0</v>
      </c>
      <c r="I605" s="49">
        <f>'XCSM Dump'!BX604</f>
        <v>0</v>
      </c>
      <c r="J605" s="49">
        <f>'XCSM Dump'!BY604</f>
        <v>0</v>
      </c>
      <c r="K605" s="49">
        <f>'XCSM Dump'!BZ604</f>
        <v>0</v>
      </c>
      <c r="L605" s="76">
        <f>'XCSM Dump'!AT604</f>
        <v>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0</v>
      </c>
      <c r="V605" s="11"/>
    </row>
    <row r="606" spans="1:22" x14ac:dyDescent="0.3">
      <c r="A606" t="str">
        <f t="shared" si="19"/>
        <v>00000</v>
      </c>
      <c r="B606" s="1">
        <f>'XCSM Dump'!C605</f>
        <v>0</v>
      </c>
      <c r="C606" s="1" t="str">
        <f>IF(LEN('XCSM Dump'!D605)=4,'XCSM Dump'!D605,REPT("0",3-LEN('XCSM Dump'!D605))&amp;'XCSM Dump'!D605)</f>
        <v>000</v>
      </c>
      <c r="D606" s="1">
        <f>'XCSM Dump'!E605</f>
        <v>0</v>
      </c>
      <c r="E606">
        <f>'XCSM Dump'!F605</f>
        <v>0</v>
      </c>
      <c r="F606" s="75">
        <f>'XCSM Dump'!W605</f>
        <v>0</v>
      </c>
      <c r="G606" s="49">
        <f>'XCSM Dump'!I605</f>
        <v>0</v>
      </c>
      <c r="H606" s="49">
        <f>'XCSM Dump'!J605</f>
        <v>0</v>
      </c>
      <c r="I606" s="49">
        <f>'XCSM Dump'!BX605</f>
        <v>0</v>
      </c>
      <c r="J606" s="49">
        <f>'XCSM Dump'!BY605</f>
        <v>0</v>
      </c>
      <c r="K606" s="49">
        <f>'XCSM Dump'!BZ605</f>
        <v>0</v>
      </c>
      <c r="L606" s="76">
        <f>'XCSM Dump'!AT605</f>
        <v>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0</v>
      </c>
      <c r="V606" s="11"/>
    </row>
    <row r="607" spans="1:22" x14ac:dyDescent="0.3">
      <c r="A607" t="str">
        <f t="shared" si="19"/>
        <v>00000</v>
      </c>
      <c r="B607" s="1">
        <f>'XCSM Dump'!C606</f>
        <v>0</v>
      </c>
      <c r="C607" s="1" t="str">
        <f>IF(LEN('XCSM Dump'!D606)=4,'XCSM Dump'!D606,REPT("0",3-LEN('XCSM Dump'!D606))&amp;'XCSM Dump'!D606)</f>
        <v>000</v>
      </c>
      <c r="D607" s="1">
        <f>'XCSM Dump'!E606</f>
        <v>0</v>
      </c>
      <c r="E607">
        <f>'XCSM Dump'!F606</f>
        <v>0</v>
      </c>
      <c r="F607" s="75">
        <f>'XCSM Dump'!W606</f>
        <v>0</v>
      </c>
      <c r="G607" s="49">
        <f>'XCSM Dump'!I606</f>
        <v>0</v>
      </c>
      <c r="H607" s="49">
        <f>'XCSM Dump'!J606</f>
        <v>0</v>
      </c>
      <c r="I607" s="49">
        <f>'XCSM Dump'!BX606</f>
        <v>0</v>
      </c>
      <c r="J607" s="49">
        <f>'XCSM Dump'!BY606</f>
        <v>0</v>
      </c>
      <c r="K607" s="49">
        <f>'XCSM Dump'!BZ606</f>
        <v>0</v>
      </c>
      <c r="L607" s="76">
        <f>'XCSM Dump'!AT606</f>
        <v>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0</v>
      </c>
      <c r="V607" s="11"/>
    </row>
    <row r="608" spans="1:22" x14ac:dyDescent="0.3">
      <c r="A608" t="str">
        <f t="shared" si="19"/>
        <v>00000</v>
      </c>
      <c r="B608" s="1">
        <f>'XCSM Dump'!C607</f>
        <v>0</v>
      </c>
      <c r="C608" s="1" t="str">
        <f>IF(LEN('XCSM Dump'!D607)=4,'XCSM Dump'!D607,REPT("0",3-LEN('XCSM Dump'!D607))&amp;'XCSM Dump'!D607)</f>
        <v>000</v>
      </c>
      <c r="D608" s="1">
        <f>'XCSM Dump'!E607</f>
        <v>0</v>
      </c>
      <c r="E608">
        <f>'XCSM Dump'!F607</f>
        <v>0</v>
      </c>
      <c r="F608" s="75">
        <f>'XCSM Dump'!W607</f>
        <v>0</v>
      </c>
      <c r="G608" s="49">
        <f>'XCSM Dump'!I607</f>
        <v>0</v>
      </c>
      <c r="H608" s="49">
        <f>'XCSM Dump'!J607</f>
        <v>0</v>
      </c>
      <c r="I608" s="49">
        <f>'XCSM Dump'!BX607</f>
        <v>0</v>
      </c>
      <c r="J608" s="49">
        <f>'XCSM Dump'!BY607</f>
        <v>0</v>
      </c>
      <c r="K608" s="49">
        <f>'XCSM Dump'!BZ607</f>
        <v>0</v>
      </c>
      <c r="L608" s="76">
        <f>'XCSM Dump'!AT607</f>
        <v>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0</v>
      </c>
      <c r="V608" s="11"/>
    </row>
    <row r="609" spans="1:22" x14ac:dyDescent="0.3">
      <c r="A609" t="str">
        <f t="shared" si="19"/>
        <v>00000</v>
      </c>
      <c r="B609" s="1">
        <f>'XCSM Dump'!C608</f>
        <v>0</v>
      </c>
      <c r="C609" s="1" t="str">
        <f>IF(LEN('XCSM Dump'!D608)=4,'XCSM Dump'!D608,REPT("0",3-LEN('XCSM Dump'!D608))&amp;'XCSM Dump'!D608)</f>
        <v>000</v>
      </c>
      <c r="D609" s="1">
        <f>'XCSM Dump'!E608</f>
        <v>0</v>
      </c>
      <c r="E609">
        <f>'XCSM Dump'!F608</f>
        <v>0</v>
      </c>
      <c r="F609" s="75">
        <f>'XCSM Dump'!W608</f>
        <v>0</v>
      </c>
      <c r="G609" s="49">
        <f>'XCSM Dump'!I608</f>
        <v>0</v>
      </c>
      <c r="H609" s="49">
        <f>'XCSM Dump'!J608</f>
        <v>0</v>
      </c>
      <c r="I609" s="49">
        <f>'XCSM Dump'!BX608</f>
        <v>0</v>
      </c>
      <c r="J609" s="49">
        <f>'XCSM Dump'!BY608</f>
        <v>0</v>
      </c>
      <c r="K609" s="49">
        <f>'XCSM Dump'!BZ608</f>
        <v>0</v>
      </c>
      <c r="L609" s="76">
        <f>'XCSM Dump'!AT608</f>
        <v>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0</v>
      </c>
      <c r="V609" s="11"/>
    </row>
    <row r="610" spans="1:22" x14ac:dyDescent="0.3">
      <c r="A610" t="str">
        <f t="shared" si="19"/>
        <v>00000</v>
      </c>
      <c r="B610" s="1">
        <f>'XCSM Dump'!C609</f>
        <v>0</v>
      </c>
      <c r="C610" s="1" t="str">
        <f>IF(LEN('XCSM Dump'!D609)=4,'XCSM Dump'!D609,REPT("0",3-LEN('XCSM Dump'!D609))&amp;'XCSM Dump'!D609)</f>
        <v>000</v>
      </c>
      <c r="D610" s="1">
        <f>'XCSM Dump'!E609</f>
        <v>0</v>
      </c>
      <c r="E610">
        <f>'XCSM Dump'!F609</f>
        <v>0</v>
      </c>
      <c r="F610" s="75">
        <f>'XCSM Dump'!W609</f>
        <v>0</v>
      </c>
      <c r="G610" s="49">
        <f>'XCSM Dump'!I609</f>
        <v>0</v>
      </c>
      <c r="H610" s="49">
        <f>'XCSM Dump'!J609</f>
        <v>0</v>
      </c>
      <c r="I610" s="49">
        <f>'XCSM Dump'!BX609</f>
        <v>0</v>
      </c>
      <c r="J610" s="49">
        <f>'XCSM Dump'!BY609</f>
        <v>0</v>
      </c>
      <c r="K610" s="49">
        <f>'XCSM Dump'!BZ609</f>
        <v>0</v>
      </c>
      <c r="L610" s="76">
        <f>'XCSM Dump'!AT609</f>
        <v>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0</v>
      </c>
      <c r="V610" s="11"/>
    </row>
    <row r="611" spans="1:22" x14ac:dyDescent="0.3">
      <c r="A611" t="str">
        <f t="shared" si="19"/>
        <v>00000</v>
      </c>
      <c r="B611" s="1">
        <f>'XCSM Dump'!C610</f>
        <v>0</v>
      </c>
      <c r="C611" s="1" t="str">
        <f>IF(LEN('XCSM Dump'!D610)=4,'XCSM Dump'!D610,REPT("0",3-LEN('XCSM Dump'!D610))&amp;'XCSM Dump'!D610)</f>
        <v>000</v>
      </c>
      <c r="D611" s="1">
        <f>'XCSM Dump'!E610</f>
        <v>0</v>
      </c>
      <c r="E611">
        <f>'XCSM Dump'!F610</f>
        <v>0</v>
      </c>
      <c r="F611" s="75">
        <f>'XCSM Dump'!W610</f>
        <v>0</v>
      </c>
      <c r="G611" s="49">
        <f>'XCSM Dump'!I610</f>
        <v>0</v>
      </c>
      <c r="H611" s="49">
        <f>'XCSM Dump'!J610</f>
        <v>0</v>
      </c>
      <c r="I611" s="49">
        <f>'XCSM Dump'!BX610</f>
        <v>0</v>
      </c>
      <c r="J611" s="49">
        <f>'XCSM Dump'!BY610</f>
        <v>0</v>
      </c>
      <c r="K611" s="49">
        <f>'XCSM Dump'!BZ610</f>
        <v>0</v>
      </c>
      <c r="L611" s="76">
        <f>'XCSM Dump'!AT610</f>
        <v>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0</v>
      </c>
      <c r="V611" s="11"/>
    </row>
    <row r="612" spans="1:22" x14ac:dyDescent="0.3">
      <c r="A612" t="str">
        <f t="shared" si="19"/>
        <v>00000</v>
      </c>
      <c r="B612" s="1">
        <f>'XCSM Dump'!C611</f>
        <v>0</v>
      </c>
      <c r="C612" s="1" t="str">
        <f>IF(LEN('XCSM Dump'!D611)=4,'XCSM Dump'!D611,REPT("0",3-LEN('XCSM Dump'!D611))&amp;'XCSM Dump'!D611)</f>
        <v>000</v>
      </c>
      <c r="D612" s="1">
        <f>'XCSM Dump'!E611</f>
        <v>0</v>
      </c>
      <c r="E612">
        <f>'XCSM Dump'!F611</f>
        <v>0</v>
      </c>
      <c r="F612" s="75">
        <f>'XCSM Dump'!W611</f>
        <v>0</v>
      </c>
      <c r="G612" s="49">
        <f>'XCSM Dump'!I611</f>
        <v>0</v>
      </c>
      <c r="H612" s="49">
        <f>'XCSM Dump'!J611</f>
        <v>0</v>
      </c>
      <c r="I612" s="49">
        <f>'XCSM Dump'!BX611</f>
        <v>0</v>
      </c>
      <c r="J612" s="49">
        <f>'XCSM Dump'!BY611</f>
        <v>0</v>
      </c>
      <c r="K612" s="49">
        <f>'XCSM Dump'!BZ611</f>
        <v>0</v>
      </c>
      <c r="L612" s="76">
        <f>'XCSM Dump'!AT611</f>
        <v>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0</v>
      </c>
      <c r="V612" s="11"/>
    </row>
    <row r="613" spans="1:22" x14ac:dyDescent="0.3">
      <c r="A613" t="str">
        <f t="shared" si="19"/>
        <v>00000</v>
      </c>
      <c r="B613" s="1">
        <f>'XCSM Dump'!C612</f>
        <v>0</v>
      </c>
      <c r="C613" s="1" t="str">
        <f>IF(LEN('XCSM Dump'!D612)=4,'XCSM Dump'!D612,REPT("0",3-LEN('XCSM Dump'!D612))&amp;'XCSM Dump'!D612)</f>
        <v>000</v>
      </c>
      <c r="D613" s="1">
        <f>'XCSM Dump'!E612</f>
        <v>0</v>
      </c>
      <c r="E613">
        <f>'XCSM Dump'!F612</f>
        <v>0</v>
      </c>
      <c r="F613" s="75">
        <f>'XCSM Dump'!W612</f>
        <v>0</v>
      </c>
      <c r="G613" s="49">
        <f>'XCSM Dump'!I612</f>
        <v>0</v>
      </c>
      <c r="H613" s="49">
        <f>'XCSM Dump'!J612</f>
        <v>0</v>
      </c>
      <c r="I613" s="49">
        <f>'XCSM Dump'!BX612</f>
        <v>0</v>
      </c>
      <c r="J613" s="49">
        <f>'XCSM Dump'!BY612</f>
        <v>0</v>
      </c>
      <c r="K613" s="49">
        <f>'XCSM Dump'!BZ612</f>
        <v>0</v>
      </c>
      <c r="L613" s="76">
        <f>'XCSM Dump'!AT612</f>
        <v>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0</v>
      </c>
      <c r="V613" s="11"/>
    </row>
    <row r="614" spans="1:22" x14ac:dyDescent="0.3">
      <c r="A614" t="str">
        <f t="shared" si="19"/>
        <v>00000</v>
      </c>
      <c r="B614" s="1">
        <f>'XCSM Dump'!C613</f>
        <v>0</v>
      </c>
      <c r="C614" s="1" t="str">
        <f>IF(LEN('XCSM Dump'!D613)=4,'XCSM Dump'!D613,REPT("0",3-LEN('XCSM Dump'!D613))&amp;'XCSM Dump'!D613)</f>
        <v>000</v>
      </c>
      <c r="D614" s="1">
        <f>'XCSM Dump'!E613</f>
        <v>0</v>
      </c>
      <c r="E614">
        <f>'XCSM Dump'!F613</f>
        <v>0</v>
      </c>
      <c r="F614" s="75">
        <f>'XCSM Dump'!W613</f>
        <v>0</v>
      </c>
      <c r="G614" s="49">
        <f>'XCSM Dump'!I613</f>
        <v>0</v>
      </c>
      <c r="H614" s="49">
        <f>'XCSM Dump'!J613</f>
        <v>0</v>
      </c>
      <c r="I614" s="49">
        <f>'XCSM Dump'!BX613</f>
        <v>0</v>
      </c>
      <c r="J614" s="49">
        <f>'XCSM Dump'!BY613</f>
        <v>0</v>
      </c>
      <c r="K614" s="49">
        <f>'XCSM Dump'!BZ613</f>
        <v>0</v>
      </c>
      <c r="L614" s="76">
        <f>'XCSM Dump'!AT613</f>
        <v>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0</v>
      </c>
      <c r="V614" s="11"/>
    </row>
    <row r="615" spans="1:22" x14ac:dyDescent="0.3">
      <c r="A615" t="str">
        <f t="shared" si="19"/>
        <v>00000</v>
      </c>
      <c r="B615" s="1">
        <f>'XCSM Dump'!C614</f>
        <v>0</v>
      </c>
      <c r="C615" s="1" t="str">
        <f>IF(LEN('XCSM Dump'!D614)=4,'XCSM Dump'!D614,REPT("0",3-LEN('XCSM Dump'!D614))&amp;'XCSM Dump'!D614)</f>
        <v>000</v>
      </c>
      <c r="D615" s="1">
        <f>'XCSM Dump'!E614</f>
        <v>0</v>
      </c>
      <c r="E615">
        <f>'XCSM Dump'!F614</f>
        <v>0</v>
      </c>
      <c r="F615" s="75">
        <f>'XCSM Dump'!W614</f>
        <v>0</v>
      </c>
      <c r="G615" s="49">
        <f>'XCSM Dump'!I614</f>
        <v>0</v>
      </c>
      <c r="H615" s="49">
        <f>'XCSM Dump'!J614</f>
        <v>0</v>
      </c>
      <c r="I615" s="49">
        <f>'XCSM Dump'!BX614</f>
        <v>0</v>
      </c>
      <c r="J615" s="49">
        <f>'XCSM Dump'!BY614</f>
        <v>0</v>
      </c>
      <c r="K615" s="49">
        <f>'XCSM Dump'!BZ614</f>
        <v>0</v>
      </c>
      <c r="L615" s="76">
        <f>'XCSM Dump'!AT614</f>
        <v>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0</v>
      </c>
      <c r="V615" s="11"/>
    </row>
    <row r="616" spans="1:22" x14ac:dyDescent="0.3">
      <c r="A616" t="str">
        <f t="shared" si="19"/>
        <v>00000</v>
      </c>
      <c r="B616" s="1">
        <f>'XCSM Dump'!C615</f>
        <v>0</v>
      </c>
      <c r="C616" s="1" t="str">
        <f>IF(LEN('XCSM Dump'!D615)=4,'XCSM Dump'!D615,REPT("0",3-LEN('XCSM Dump'!D615))&amp;'XCSM Dump'!D615)</f>
        <v>000</v>
      </c>
      <c r="D616" s="1">
        <f>'XCSM Dump'!E615</f>
        <v>0</v>
      </c>
      <c r="E616">
        <f>'XCSM Dump'!F615</f>
        <v>0</v>
      </c>
      <c r="F616" s="75">
        <f>'XCSM Dump'!W615</f>
        <v>0</v>
      </c>
      <c r="G616" s="49">
        <f>'XCSM Dump'!I615</f>
        <v>0</v>
      </c>
      <c r="H616" s="49">
        <f>'XCSM Dump'!J615</f>
        <v>0</v>
      </c>
      <c r="I616" s="49">
        <f>'XCSM Dump'!BX615</f>
        <v>0</v>
      </c>
      <c r="J616" s="49">
        <f>'XCSM Dump'!BY615</f>
        <v>0</v>
      </c>
      <c r="K616" s="49">
        <f>'XCSM Dump'!BZ615</f>
        <v>0</v>
      </c>
      <c r="L616" s="76">
        <f>'XCSM Dump'!AT615</f>
        <v>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0</v>
      </c>
      <c r="V616" s="11"/>
    </row>
    <row r="617" spans="1:22" x14ac:dyDescent="0.3">
      <c r="A617" t="str">
        <f t="shared" si="19"/>
        <v>00000</v>
      </c>
      <c r="B617" s="1">
        <f>'XCSM Dump'!C616</f>
        <v>0</v>
      </c>
      <c r="C617" s="1" t="str">
        <f>IF(LEN('XCSM Dump'!D616)=4,'XCSM Dump'!D616,REPT("0",3-LEN('XCSM Dump'!D616))&amp;'XCSM Dump'!D616)</f>
        <v>000</v>
      </c>
      <c r="D617" s="1">
        <f>'XCSM Dump'!E616</f>
        <v>0</v>
      </c>
      <c r="E617">
        <f>'XCSM Dump'!F616</f>
        <v>0</v>
      </c>
      <c r="F617" s="75">
        <f>'XCSM Dump'!W616</f>
        <v>0</v>
      </c>
      <c r="G617" s="49">
        <f>'XCSM Dump'!I616</f>
        <v>0</v>
      </c>
      <c r="H617" s="49">
        <f>'XCSM Dump'!J616</f>
        <v>0</v>
      </c>
      <c r="I617" s="49">
        <f>'XCSM Dump'!BX616</f>
        <v>0</v>
      </c>
      <c r="J617" s="49">
        <f>'XCSM Dump'!BY616</f>
        <v>0</v>
      </c>
      <c r="K617" s="49">
        <f>'XCSM Dump'!BZ616</f>
        <v>0</v>
      </c>
      <c r="L617" s="76">
        <f>'XCSM Dump'!AT616</f>
        <v>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0</v>
      </c>
      <c r="V617" s="11"/>
    </row>
    <row r="618" spans="1:22" x14ac:dyDescent="0.3">
      <c r="A618" t="str">
        <f t="shared" si="19"/>
        <v>00000</v>
      </c>
      <c r="B618" s="1">
        <f>'XCSM Dump'!C617</f>
        <v>0</v>
      </c>
      <c r="C618" s="1" t="str">
        <f>IF(LEN('XCSM Dump'!D617)=4,'XCSM Dump'!D617,REPT("0",3-LEN('XCSM Dump'!D617))&amp;'XCSM Dump'!D617)</f>
        <v>000</v>
      </c>
      <c r="D618" s="1">
        <f>'XCSM Dump'!E617</f>
        <v>0</v>
      </c>
      <c r="E618">
        <f>'XCSM Dump'!F617</f>
        <v>0</v>
      </c>
      <c r="F618" s="75">
        <f>'XCSM Dump'!W617</f>
        <v>0</v>
      </c>
      <c r="G618" s="49">
        <f>'XCSM Dump'!I617</f>
        <v>0</v>
      </c>
      <c r="H618" s="49">
        <f>'XCSM Dump'!J617</f>
        <v>0</v>
      </c>
      <c r="I618" s="49">
        <f>'XCSM Dump'!BX617</f>
        <v>0</v>
      </c>
      <c r="J618" s="49">
        <f>'XCSM Dump'!BY617</f>
        <v>0</v>
      </c>
      <c r="K618" s="49">
        <f>'XCSM Dump'!BZ617</f>
        <v>0</v>
      </c>
      <c r="L618" s="76">
        <f>'XCSM Dump'!AT617</f>
        <v>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0</v>
      </c>
      <c r="V618" s="11"/>
    </row>
    <row r="619" spans="1:22" x14ac:dyDescent="0.3">
      <c r="A619" t="str">
        <f t="shared" si="19"/>
        <v>00000</v>
      </c>
      <c r="B619" s="1">
        <f>'XCSM Dump'!C618</f>
        <v>0</v>
      </c>
      <c r="C619" s="1" t="str">
        <f>IF(LEN('XCSM Dump'!D618)=4,'XCSM Dump'!D618,REPT("0",3-LEN('XCSM Dump'!D618))&amp;'XCSM Dump'!D618)</f>
        <v>000</v>
      </c>
      <c r="D619" s="1">
        <f>'XCSM Dump'!E618</f>
        <v>0</v>
      </c>
      <c r="E619">
        <f>'XCSM Dump'!F618</f>
        <v>0</v>
      </c>
      <c r="F619" s="75">
        <f>'XCSM Dump'!W618</f>
        <v>0</v>
      </c>
      <c r="G619" s="49">
        <f>'XCSM Dump'!I618</f>
        <v>0</v>
      </c>
      <c r="H619" s="49">
        <f>'XCSM Dump'!J618</f>
        <v>0</v>
      </c>
      <c r="I619" s="49">
        <f>'XCSM Dump'!BX618</f>
        <v>0</v>
      </c>
      <c r="J619" s="49">
        <f>'XCSM Dump'!BY618</f>
        <v>0</v>
      </c>
      <c r="K619" s="49">
        <f>'XCSM Dump'!BZ618</f>
        <v>0</v>
      </c>
      <c r="L619" s="76">
        <f>'XCSM Dump'!AT618</f>
        <v>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0</v>
      </c>
      <c r="V619" s="11"/>
    </row>
    <row r="620" spans="1:22" x14ac:dyDescent="0.3">
      <c r="A620" t="str">
        <f t="shared" si="19"/>
        <v>00000</v>
      </c>
      <c r="B620" s="1">
        <f>'XCSM Dump'!C619</f>
        <v>0</v>
      </c>
      <c r="C620" s="1" t="str">
        <f>IF(LEN('XCSM Dump'!D619)=4,'XCSM Dump'!D619,REPT("0",3-LEN('XCSM Dump'!D619))&amp;'XCSM Dump'!D619)</f>
        <v>000</v>
      </c>
      <c r="D620" s="1">
        <f>'XCSM Dump'!E619</f>
        <v>0</v>
      </c>
      <c r="E620">
        <f>'XCSM Dump'!F619</f>
        <v>0</v>
      </c>
      <c r="F620" s="75">
        <f>'XCSM Dump'!W619</f>
        <v>0</v>
      </c>
      <c r="G620" s="49">
        <f>'XCSM Dump'!I619</f>
        <v>0</v>
      </c>
      <c r="H620" s="49">
        <f>'XCSM Dump'!J619</f>
        <v>0</v>
      </c>
      <c r="I620" s="49">
        <f>'XCSM Dump'!BX619</f>
        <v>0</v>
      </c>
      <c r="J620" s="49">
        <f>'XCSM Dump'!BY619</f>
        <v>0</v>
      </c>
      <c r="K620" s="49">
        <f>'XCSM Dump'!BZ619</f>
        <v>0</v>
      </c>
      <c r="L620" s="76">
        <f>'XCSM Dump'!AT619</f>
        <v>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0</v>
      </c>
      <c r="V620" s="11"/>
    </row>
    <row r="621" spans="1:22" x14ac:dyDescent="0.3">
      <c r="A621" t="str">
        <f t="shared" si="19"/>
        <v>00000</v>
      </c>
      <c r="B621" s="1">
        <f>'XCSM Dump'!C620</f>
        <v>0</v>
      </c>
      <c r="C621" s="1" t="str">
        <f>IF(LEN('XCSM Dump'!D620)=4,'XCSM Dump'!D620,REPT("0",3-LEN('XCSM Dump'!D620))&amp;'XCSM Dump'!D620)</f>
        <v>000</v>
      </c>
      <c r="D621" s="1">
        <f>'XCSM Dump'!E620</f>
        <v>0</v>
      </c>
      <c r="E621">
        <f>'XCSM Dump'!F620</f>
        <v>0</v>
      </c>
      <c r="F621" s="75">
        <f>'XCSM Dump'!W620</f>
        <v>0</v>
      </c>
      <c r="G621" s="49">
        <f>'XCSM Dump'!I620</f>
        <v>0</v>
      </c>
      <c r="H621" s="49">
        <f>'XCSM Dump'!J620</f>
        <v>0</v>
      </c>
      <c r="I621" s="49">
        <f>'XCSM Dump'!BX620</f>
        <v>0</v>
      </c>
      <c r="J621" s="49">
        <f>'XCSM Dump'!BY620</f>
        <v>0</v>
      </c>
      <c r="K621" s="49">
        <f>'XCSM Dump'!BZ620</f>
        <v>0</v>
      </c>
      <c r="L621" s="76">
        <f>'XCSM Dump'!AT620</f>
        <v>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0</v>
      </c>
      <c r="V621" s="11"/>
    </row>
    <row r="622" spans="1:22" x14ac:dyDescent="0.3">
      <c r="A622" t="str">
        <f t="shared" si="19"/>
        <v>00000</v>
      </c>
      <c r="B622" s="1">
        <f>'XCSM Dump'!C621</f>
        <v>0</v>
      </c>
      <c r="C622" s="1" t="str">
        <f>IF(LEN('XCSM Dump'!D621)=4,'XCSM Dump'!D621,REPT("0",3-LEN('XCSM Dump'!D621))&amp;'XCSM Dump'!D621)</f>
        <v>000</v>
      </c>
      <c r="D622" s="1">
        <f>'XCSM Dump'!E621</f>
        <v>0</v>
      </c>
      <c r="E622">
        <f>'XCSM Dump'!F621</f>
        <v>0</v>
      </c>
      <c r="F622" s="75">
        <f>'XCSM Dump'!W621</f>
        <v>0</v>
      </c>
      <c r="G622" s="49">
        <f>'XCSM Dump'!I621</f>
        <v>0</v>
      </c>
      <c r="H622" s="49">
        <f>'XCSM Dump'!J621</f>
        <v>0</v>
      </c>
      <c r="I622" s="49">
        <f>'XCSM Dump'!BX621</f>
        <v>0</v>
      </c>
      <c r="J622" s="49">
        <f>'XCSM Dump'!BY621</f>
        <v>0</v>
      </c>
      <c r="K622" s="49">
        <f>'XCSM Dump'!BZ621</f>
        <v>0</v>
      </c>
      <c r="L622" s="76">
        <f>'XCSM Dump'!AT621</f>
        <v>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0</v>
      </c>
      <c r="V622" s="11"/>
    </row>
    <row r="623" spans="1:22" x14ac:dyDescent="0.3">
      <c r="A623" t="str">
        <f t="shared" si="19"/>
        <v>00000</v>
      </c>
      <c r="B623" s="1">
        <f>'XCSM Dump'!C622</f>
        <v>0</v>
      </c>
      <c r="C623" s="1" t="str">
        <f>IF(LEN('XCSM Dump'!D622)=4,'XCSM Dump'!D622,REPT("0",3-LEN('XCSM Dump'!D622))&amp;'XCSM Dump'!D622)</f>
        <v>000</v>
      </c>
      <c r="D623" s="1">
        <f>'XCSM Dump'!E622</f>
        <v>0</v>
      </c>
      <c r="E623">
        <f>'XCSM Dump'!F622</f>
        <v>0</v>
      </c>
      <c r="F623" s="75">
        <f>'XCSM Dump'!W622</f>
        <v>0</v>
      </c>
      <c r="G623" s="49">
        <f>'XCSM Dump'!I622</f>
        <v>0</v>
      </c>
      <c r="H623" s="49">
        <f>'XCSM Dump'!J622</f>
        <v>0</v>
      </c>
      <c r="I623" s="49">
        <f>'XCSM Dump'!BX622</f>
        <v>0</v>
      </c>
      <c r="J623" s="49">
        <f>'XCSM Dump'!BY622</f>
        <v>0</v>
      </c>
      <c r="K623" s="49">
        <f>'XCSM Dump'!BZ622</f>
        <v>0</v>
      </c>
      <c r="L623" s="76">
        <f>'XCSM Dump'!AT622</f>
        <v>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0</v>
      </c>
      <c r="V623" s="11"/>
    </row>
    <row r="624" spans="1:22" x14ac:dyDescent="0.3">
      <c r="A624" t="str">
        <f t="shared" si="19"/>
        <v>00000</v>
      </c>
      <c r="B624" s="1">
        <f>'XCSM Dump'!C623</f>
        <v>0</v>
      </c>
      <c r="C624" s="1" t="str">
        <f>IF(LEN('XCSM Dump'!D623)=4,'XCSM Dump'!D623,REPT("0",3-LEN('XCSM Dump'!D623))&amp;'XCSM Dump'!D623)</f>
        <v>000</v>
      </c>
      <c r="D624" s="1">
        <f>'XCSM Dump'!E623</f>
        <v>0</v>
      </c>
      <c r="E624">
        <f>'XCSM Dump'!F623</f>
        <v>0</v>
      </c>
      <c r="F624" s="75">
        <f>'XCSM Dump'!W623</f>
        <v>0</v>
      </c>
      <c r="G624" s="49">
        <f>'XCSM Dump'!I623</f>
        <v>0</v>
      </c>
      <c r="H624" s="49">
        <f>'XCSM Dump'!J623</f>
        <v>0</v>
      </c>
      <c r="I624" s="49">
        <f>'XCSM Dump'!BX623</f>
        <v>0</v>
      </c>
      <c r="J624" s="49">
        <f>'XCSM Dump'!BY623</f>
        <v>0</v>
      </c>
      <c r="K624" s="49">
        <f>'XCSM Dump'!BZ623</f>
        <v>0</v>
      </c>
      <c r="L624" s="76">
        <f>'XCSM Dump'!AT623</f>
        <v>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0</v>
      </c>
      <c r="V624" s="11"/>
    </row>
    <row r="625" spans="1:22" x14ac:dyDescent="0.3">
      <c r="A625" t="str">
        <f t="shared" si="19"/>
        <v>00000</v>
      </c>
      <c r="B625" s="1">
        <f>'XCSM Dump'!C624</f>
        <v>0</v>
      </c>
      <c r="C625" s="1" t="str">
        <f>IF(LEN('XCSM Dump'!D624)=4,'XCSM Dump'!D624,REPT("0",3-LEN('XCSM Dump'!D624))&amp;'XCSM Dump'!D624)</f>
        <v>000</v>
      </c>
      <c r="D625" s="1">
        <f>'XCSM Dump'!E624</f>
        <v>0</v>
      </c>
      <c r="E625">
        <f>'XCSM Dump'!F624</f>
        <v>0</v>
      </c>
      <c r="F625" s="75">
        <f>'XCSM Dump'!W624</f>
        <v>0</v>
      </c>
      <c r="G625" s="49">
        <f>'XCSM Dump'!I624</f>
        <v>0</v>
      </c>
      <c r="H625" s="49">
        <f>'XCSM Dump'!J624</f>
        <v>0</v>
      </c>
      <c r="I625" s="49">
        <f>'XCSM Dump'!BX624</f>
        <v>0</v>
      </c>
      <c r="J625" s="49">
        <f>'XCSM Dump'!BY624</f>
        <v>0</v>
      </c>
      <c r="K625" s="49">
        <f>'XCSM Dump'!BZ624</f>
        <v>0</v>
      </c>
      <c r="L625" s="76">
        <f>'XCSM Dump'!AT624</f>
        <v>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0</v>
      </c>
      <c r="V625" s="11"/>
    </row>
    <row r="626" spans="1:22" x14ac:dyDescent="0.3">
      <c r="A626" t="str">
        <f t="shared" si="19"/>
        <v>00000</v>
      </c>
      <c r="B626" s="1">
        <f>'XCSM Dump'!C625</f>
        <v>0</v>
      </c>
      <c r="C626" s="1" t="str">
        <f>IF(LEN('XCSM Dump'!D625)=4,'XCSM Dump'!D625,REPT("0",3-LEN('XCSM Dump'!D625))&amp;'XCSM Dump'!D625)</f>
        <v>000</v>
      </c>
      <c r="D626" s="1">
        <f>'XCSM Dump'!E625</f>
        <v>0</v>
      </c>
      <c r="E626">
        <f>'XCSM Dump'!F625</f>
        <v>0</v>
      </c>
      <c r="F626" s="75">
        <f>'XCSM Dump'!W625</f>
        <v>0</v>
      </c>
      <c r="G626" s="49">
        <f>'XCSM Dump'!I625</f>
        <v>0</v>
      </c>
      <c r="H626" s="49">
        <f>'XCSM Dump'!J625</f>
        <v>0</v>
      </c>
      <c r="I626" s="49">
        <f>'XCSM Dump'!BX625</f>
        <v>0</v>
      </c>
      <c r="J626" s="49">
        <f>'XCSM Dump'!BY625</f>
        <v>0</v>
      </c>
      <c r="K626" s="49">
        <f>'XCSM Dump'!BZ625</f>
        <v>0</v>
      </c>
      <c r="L626" s="76">
        <f>'XCSM Dump'!AT625</f>
        <v>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0</v>
      </c>
      <c r="V626" s="11"/>
    </row>
    <row r="627" spans="1:22" x14ac:dyDescent="0.3">
      <c r="A627" t="str">
        <f t="shared" si="19"/>
        <v>00000</v>
      </c>
      <c r="B627" s="1">
        <f>'XCSM Dump'!C626</f>
        <v>0</v>
      </c>
      <c r="C627" s="1" t="str">
        <f>IF(LEN('XCSM Dump'!D626)=4,'XCSM Dump'!D626,REPT("0",3-LEN('XCSM Dump'!D626))&amp;'XCSM Dump'!D626)</f>
        <v>000</v>
      </c>
      <c r="D627" s="1">
        <f>'XCSM Dump'!E626</f>
        <v>0</v>
      </c>
      <c r="E627">
        <f>'XCSM Dump'!F626</f>
        <v>0</v>
      </c>
      <c r="F627" s="75">
        <f>'XCSM Dump'!W626</f>
        <v>0</v>
      </c>
      <c r="G627" s="49">
        <f>'XCSM Dump'!I626</f>
        <v>0</v>
      </c>
      <c r="H627" s="49">
        <f>'XCSM Dump'!J626</f>
        <v>0</v>
      </c>
      <c r="I627" s="49">
        <f>'XCSM Dump'!BX626</f>
        <v>0</v>
      </c>
      <c r="J627" s="49">
        <f>'XCSM Dump'!BY626</f>
        <v>0</v>
      </c>
      <c r="K627" s="49">
        <f>'XCSM Dump'!BZ626</f>
        <v>0</v>
      </c>
      <c r="L627" s="76">
        <f>'XCSM Dump'!AT626</f>
        <v>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0</v>
      </c>
      <c r="V627" s="11"/>
    </row>
    <row r="628" spans="1:22" x14ac:dyDescent="0.3">
      <c r="A628" t="str">
        <f t="shared" si="19"/>
        <v>00000</v>
      </c>
      <c r="B628" s="1">
        <f>'XCSM Dump'!C627</f>
        <v>0</v>
      </c>
      <c r="C628" s="1" t="str">
        <f>IF(LEN('XCSM Dump'!D627)=4,'XCSM Dump'!D627,REPT("0",3-LEN('XCSM Dump'!D627))&amp;'XCSM Dump'!D627)</f>
        <v>000</v>
      </c>
      <c r="D628" s="1">
        <f>'XCSM Dump'!E627</f>
        <v>0</v>
      </c>
      <c r="E628">
        <f>'XCSM Dump'!F627</f>
        <v>0</v>
      </c>
      <c r="F628" s="75">
        <f>'XCSM Dump'!W627</f>
        <v>0</v>
      </c>
      <c r="G628" s="49">
        <f>'XCSM Dump'!I627</f>
        <v>0</v>
      </c>
      <c r="H628" s="49">
        <f>'XCSM Dump'!J627</f>
        <v>0</v>
      </c>
      <c r="I628" s="49">
        <f>'XCSM Dump'!BX627</f>
        <v>0</v>
      </c>
      <c r="J628" s="49">
        <f>'XCSM Dump'!BY627</f>
        <v>0</v>
      </c>
      <c r="K628" s="49">
        <f>'XCSM Dump'!BZ627</f>
        <v>0</v>
      </c>
      <c r="L628" s="76">
        <f>'XCSM Dump'!AT627</f>
        <v>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0</v>
      </c>
      <c r="V628" s="11"/>
    </row>
    <row r="629" spans="1:22" x14ac:dyDescent="0.3">
      <c r="A629" t="str">
        <f t="shared" si="19"/>
        <v>00000</v>
      </c>
      <c r="B629" s="1">
        <f>'XCSM Dump'!C628</f>
        <v>0</v>
      </c>
      <c r="C629" s="1" t="str">
        <f>IF(LEN('XCSM Dump'!D628)=4,'XCSM Dump'!D628,REPT("0",3-LEN('XCSM Dump'!D628))&amp;'XCSM Dump'!D628)</f>
        <v>000</v>
      </c>
      <c r="D629" s="1">
        <f>'XCSM Dump'!E628</f>
        <v>0</v>
      </c>
      <c r="E629">
        <f>'XCSM Dump'!F628</f>
        <v>0</v>
      </c>
      <c r="F629" s="75">
        <f>'XCSM Dump'!W628</f>
        <v>0</v>
      </c>
      <c r="G629" s="49">
        <f>'XCSM Dump'!I628</f>
        <v>0</v>
      </c>
      <c r="H629" s="49">
        <f>'XCSM Dump'!J628</f>
        <v>0</v>
      </c>
      <c r="I629" s="49">
        <f>'XCSM Dump'!BX628</f>
        <v>0</v>
      </c>
      <c r="J629" s="49">
        <f>'XCSM Dump'!BY628</f>
        <v>0</v>
      </c>
      <c r="K629" s="49">
        <f>'XCSM Dump'!BZ628</f>
        <v>0</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c r="V629" s="11"/>
    </row>
    <row r="630" spans="1:22" x14ac:dyDescent="0.3">
      <c r="A630" t="str">
        <f t="shared" si="19"/>
        <v>00000</v>
      </c>
      <c r="B630" s="1">
        <f>'XCSM Dump'!C629</f>
        <v>0</v>
      </c>
      <c r="C630" s="1" t="str">
        <f>IF(LEN('XCSM Dump'!D629)=4,'XCSM Dump'!D629,REPT("0",3-LEN('XCSM Dump'!D629))&amp;'XCSM Dump'!D629)</f>
        <v>000</v>
      </c>
      <c r="D630" s="1">
        <f>'XCSM Dump'!E629</f>
        <v>0</v>
      </c>
      <c r="E630">
        <f>'XCSM Dump'!F629</f>
        <v>0</v>
      </c>
      <c r="F630" s="75">
        <f>'XCSM Dump'!W629</f>
        <v>0</v>
      </c>
      <c r="G630" s="49">
        <f>'XCSM Dump'!I629</f>
        <v>0</v>
      </c>
      <c r="H630" s="49">
        <f>'XCSM Dump'!J629</f>
        <v>0</v>
      </c>
      <c r="I630" s="49">
        <f>'XCSM Dump'!BX629</f>
        <v>0</v>
      </c>
      <c r="J630" s="49">
        <f>'XCSM Dump'!BY629</f>
        <v>0</v>
      </c>
      <c r="K630" s="49">
        <f>'XCSM Dump'!BZ629</f>
        <v>0</v>
      </c>
      <c r="L630" s="76">
        <f>'XCSM Dump'!AT629</f>
        <v>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0</v>
      </c>
      <c r="V630" s="11"/>
    </row>
    <row r="631" spans="1:22" x14ac:dyDescent="0.3">
      <c r="A631" t="str">
        <f t="shared" si="19"/>
        <v>00000</v>
      </c>
      <c r="B631" s="1">
        <f>'XCSM Dump'!C630</f>
        <v>0</v>
      </c>
      <c r="C631" s="1" t="str">
        <f>IF(LEN('XCSM Dump'!D630)=4,'XCSM Dump'!D630,REPT("0",3-LEN('XCSM Dump'!D630))&amp;'XCSM Dump'!D630)</f>
        <v>000</v>
      </c>
      <c r="D631" s="1">
        <f>'XCSM Dump'!E630</f>
        <v>0</v>
      </c>
      <c r="E631">
        <f>'XCSM Dump'!F630</f>
        <v>0</v>
      </c>
      <c r="F631" s="75">
        <f>'XCSM Dump'!W630</f>
        <v>0</v>
      </c>
      <c r="G631" s="49">
        <f>'XCSM Dump'!I630</f>
        <v>0</v>
      </c>
      <c r="H631" s="49">
        <f>'XCSM Dump'!J630</f>
        <v>0</v>
      </c>
      <c r="I631" s="49">
        <f>'XCSM Dump'!BX630</f>
        <v>0</v>
      </c>
      <c r="J631" s="49">
        <f>'XCSM Dump'!BY630</f>
        <v>0</v>
      </c>
      <c r="K631" s="49">
        <f>'XCSM Dump'!BZ630</f>
        <v>0</v>
      </c>
      <c r="L631" s="76">
        <f>'XCSM Dump'!AT630</f>
        <v>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0</v>
      </c>
      <c r="V631" s="11"/>
    </row>
    <row r="632" spans="1:22" x14ac:dyDescent="0.3">
      <c r="A632" t="str">
        <f t="shared" si="19"/>
        <v>00000</v>
      </c>
      <c r="B632" s="1">
        <f>'XCSM Dump'!C631</f>
        <v>0</v>
      </c>
      <c r="C632" s="1" t="str">
        <f>IF(LEN('XCSM Dump'!D631)=4,'XCSM Dump'!D631,REPT("0",3-LEN('XCSM Dump'!D631))&amp;'XCSM Dump'!D631)</f>
        <v>000</v>
      </c>
      <c r="D632" s="1">
        <f>'XCSM Dump'!E631</f>
        <v>0</v>
      </c>
      <c r="E632">
        <f>'XCSM Dump'!F631</f>
        <v>0</v>
      </c>
      <c r="F632" s="75">
        <f>'XCSM Dump'!W631</f>
        <v>0</v>
      </c>
      <c r="G632" s="49">
        <f>'XCSM Dump'!I631</f>
        <v>0</v>
      </c>
      <c r="H632" s="49">
        <f>'XCSM Dump'!J631</f>
        <v>0</v>
      </c>
      <c r="I632" s="49">
        <f>'XCSM Dump'!BX631</f>
        <v>0</v>
      </c>
      <c r="J632" s="49">
        <f>'XCSM Dump'!BY631</f>
        <v>0</v>
      </c>
      <c r="K632" s="49">
        <f>'XCSM Dump'!BZ631</f>
        <v>0</v>
      </c>
      <c r="L632" s="76">
        <f>'XCSM Dump'!AT631</f>
        <v>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0</v>
      </c>
      <c r="V632" s="11"/>
    </row>
    <row r="633" spans="1:22" x14ac:dyDescent="0.3">
      <c r="A633" t="str">
        <f t="shared" si="19"/>
        <v>00000</v>
      </c>
      <c r="B633" s="1">
        <f>'XCSM Dump'!C632</f>
        <v>0</v>
      </c>
      <c r="C633" s="1" t="str">
        <f>IF(LEN('XCSM Dump'!D632)=4,'XCSM Dump'!D632,REPT("0",3-LEN('XCSM Dump'!D632))&amp;'XCSM Dump'!D632)</f>
        <v>000</v>
      </c>
      <c r="D633" s="1">
        <f>'XCSM Dump'!E632</f>
        <v>0</v>
      </c>
      <c r="E633">
        <f>'XCSM Dump'!F632</f>
        <v>0</v>
      </c>
      <c r="F633" s="75">
        <f>'XCSM Dump'!W632</f>
        <v>0</v>
      </c>
      <c r="G633" s="49">
        <f>'XCSM Dump'!I632</f>
        <v>0</v>
      </c>
      <c r="H633" s="49">
        <f>'XCSM Dump'!J632</f>
        <v>0</v>
      </c>
      <c r="I633" s="49">
        <f>'XCSM Dump'!BX632</f>
        <v>0</v>
      </c>
      <c r="J633" s="49">
        <f>'XCSM Dump'!BY632</f>
        <v>0</v>
      </c>
      <c r="K633" s="49">
        <f>'XCSM Dump'!BZ632</f>
        <v>0</v>
      </c>
      <c r="L633" s="76">
        <f>'XCSM Dump'!AT632</f>
        <v>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0</v>
      </c>
      <c r="V633" s="11"/>
    </row>
    <row r="634" spans="1:22" x14ac:dyDescent="0.3">
      <c r="A634" t="str">
        <f t="shared" si="19"/>
        <v>00000</v>
      </c>
      <c r="B634" s="1">
        <f>'XCSM Dump'!C633</f>
        <v>0</v>
      </c>
      <c r="C634" s="1" t="str">
        <f>IF(LEN('XCSM Dump'!D633)=4,'XCSM Dump'!D633,REPT("0",3-LEN('XCSM Dump'!D633))&amp;'XCSM Dump'!D633)</f>
        <v>000</v>
      </c>
      <c r="D634" s="1">
        <f>'XCSM Dump'!E633</f>
        <v>0</v>
      </c>
      <c r="E634">
        <f>'XCSM Dump'!F633</f>
        <v>0</v>
      </c>
      <c r="F634" s="75">
        <f>'XCSM Dump'!W633</f>
        <v>0</v>
      </c>
      <c r="G634" s="49">
        <f>'XCSM Dump'!I633</f>
        <v>0</v>
      </c>
      <c r="H634" s="49">
        <f>'XCSM Dump'!J633</f>
        <v>0</v>
      </c>
      <c r="I634" s="49">
        <f>'XCSM Dump'!BX633</f>
        <v>0</v>
      </c>
      <c r="J634" s="49">
        <f>'XCSM Dump'!BY633</f>
        <v>0</v>
      </c>
      <c r="K634" s="49">
        <f>'XCSM Dump'!BZ633</f>
        <v>0</v>
      </c>
      <c r="L634" s="76">
        <f>'XCSM Dump'!AT633</f>
        <v>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0</v>
      </c>
      <c r="V634" s="11"/>
    </row>
    <row r="635" spans="1:22" x14ac:dyDescent="0.3">
      <c r="A635" t="str">
        <f t="shared" si="19"/>
        <v>00000</v>
      </c>
      <c r="B635" s="1">
        <f>'XCSM Dump'!C634</f>
        <v>0</v>
      </c>
      <c r="C635" s="1" t="str">
        <f>IF(LEN('XCSM Dump'!D634)=4,'XCSM Dump'!D634,REPT("0",3-LEN('XCSM Dump'!D634))&amp;'XCSM Dump'!D634)</f>
        <v>000</v>
      </c>
      <c r="D635" s="1">
        <f>'XCSM Dump'!E634</f>
        <v>0</v>
      </c>
      <c r="E635">
        <f>'XCSM Dump'!F634</f>
        <v>0</v>
      </c>
      <c r="F635" s="75">
        <f>'XCSM Dump'!W634</f>
        <v>0</v>
      </c>
      <c r="G635" s="49">
        <f>'XCSM Dump'!I634</f>
        <v>0</v>
      </c>
      <c r="H635" s="49">
        <f>'XCSM Dump'!J634</f>
        <v>0</v>
      </c>
      <c r="I635" s="49">
        <f>'XCSM Dump'!BX634</f>
        <v>0</v>
      </c>
      <c r="J635" s="49">
        <f>'XCSM Dump'!BY634</f>
        <v>0</v>
      </c>
      <c r="K635" s="49">
        <f>'XCSM Dump'!BZ634</f>
        <v>0</v>
      </c>
      <c r="L635" s="76">
        <f>'XCSM Dump'!AT634</f>
        <v>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0</v>
      </c>
      <c r="V635" s="11"/>
    </row>
    <row r="636" spans="1:22" x14ac:dyDescent="0.3">
      <c r="A636" t="str">
        <f t="shared" si="19"/>
        <v>00000</v>
      </c>
      <c r="B636" s="1">
        <f>'XCSM Dump'!C635</f>
        <v>0</v>
      </c>
      <c r="C636" s="1" t="str">
        <f>IF(LEN('XCSM Dump'!D635)=4,'XCSM Dump'!D635,REPT("0",3-LEN('XCSM Dump'!D635))&amp;'XCSM Dump'!D635)</f>
        <v>000</v>
      </c>
      <c r="D636" s="1">
        <f>'XCSM Dump'!E635</f>
        <v>0</v>
      </c>
      <c r="E636">
        <f>'XCSM Dump'!F635</f>
        <v>0</v>
      </c>
      <c r="F636" s="75">
        <f>'XCSM Dump'!W635</f>
        <v>0</v>
      </c>
      <c r="G636" s="49">
        <f>'XCSM Dump'!I635</f>
        <v>0</v>
      </c>
      <c r="H636" s="49">
        <f>'XCSM Dump'!J635</f>
        <v>0</v>
      </c>
      <c r="I636" s="49">
        <f>'XCSM Dump'!BX635</f>
        <v>0</v>
      </c>
      <c r="J636" s="49">
        <f>'XCSM Dump'!BY635</f>
        <v>0</v>
      </c>
      <c r="K636" s="49">
        <f>'XCSM Dump'!BZ635</f>
        <v>0</v>
      </c>
      <c r="L636" s="76">
        <f>'XCSM Dump'!AT635</f>
        <v>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0</v>
      </c>
      <c r="V636" s="11"/>
    </row>
    <row r="637" spans="1:22" x14ac:dyDescent="0.3">
      <c r="A637" t="str">
        <f t="shared" si="19"/>
        <v>00000</v>
      </c>
      <c r="B637" s="1">
        <f>'XCSM Dump'!C636</f>
        <v>0</v>
      </c>
      <c r="C637" s="1" t="str">
        <f>IF(LEN('XCSM Dump'!D636)=4,'XCSM Dump'!D636,REPT("0",3-LEN('XCSM Dump'!D636))&amp;'XCSM Dump'!D636)</f>
        <v>000</v>
      </c>
      <c r="D637" s="1">
        <f>'XCSM Dump'!E636</f>
        <v>0</v>
      </c>
      <c r="E637">
        <f>'XCSM Dump'!F636</f>
        <v>0</v>
      </c>
      <c r="F637" s="75">
        <f>'XCSM Dump'!W636</f>
        <v>0</v>
      </c>
      <c r="G637" s="49">
        <f>'XCSM Dump'!I636</f>
        <v>0</v>
      </c>
      <c r="H637" s="49">
        <f>'XCSM Dump'!J636</f>
        <v>0</v>
      </c>
      <c r="I637" s="49">
        <f>'XCSM Dump'!BX636</f>
        <v>0</v>
      </c>
      <c r="J637" s="49">
        <f>'XCSM Dump'!BY636</f>
        <v>0</v>
      </c>
      <c r="K637" s="49">
        <f>'XCSM Dump'!BZ636</f>
        <v>0</v>
      </c>
      <c r="L637" s="76">
        <f>'XCSM Dump'!AT636</f>
        <v>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0</v>
      </c>
      <c r="V637" s="11"/>
    </row>
    <row r="638" spans="1:22" x14ac:dyDescent="0.3">
      <c r="A638" t="str">
        <f t="shared" si="19"/>
        <v>00000</v>
      </c>
      <c r="B638" s="1">
        <f>'XCSM Dump'!C637</f>
        <v>0</v>
      </c>
      <c r="C638" s="1" t="str">
        <f>IF(LEN('XCSM Dump'!D637)=4,'XCSM Dump'!D637,REPT("0",3-LEN('XCSM Dump'!D637))&amp;'XCSM Dump'!D637)</f>
        <v>000</v>
      </c>
      <c r="D638" s="1">
        <f>'XCSM Dump'!E637</f>
        <v>0</v>
      </c>
      <c r="E638">
        <f>'XCSM Dump'!F637</f>
        <v>0</v>
      </c>
      <c r="F638" s="75">
        <f>'XCSM Dump'!W637</f>
        <v>0</v>
      </c>
      <c r="G638" s="49">
        <f>'XCSM Dump'!I637</f>
        <v>0</v>
      </c>
      <c r="H638" s="49">
        <f>'XCSM Dump'!J637</f>
        <v>0</v>
      </c>
      <c r="I638" s="49">
        <f>'XCSM Dump'!BX637</f>
        <v>0</v>
      </c>
      <c r="J638" s="49">
        <f>'XCSM Dump'!BY637</f>
        <v>0</v>
      </c>
      <c r="K638" s="49">
        <f>'XCSM Dump'!BZ637</f>
        <v>0</v>
      </c>
      <c r="L638" s="76">
        <f>'XCSM Dump'!AT637</f>
        <v>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0</v>
      </c>
      <c r="V638" s="11"/>
    </row>
    <row r="639" spans="1:22" x14ac:dyDescent="0.3">
      <c r="A639" t="str">
        <f t="shared" si="19"/>
        <v>00000</v>
      </c>
      <c r="B639" s="1">
        <f>'XCSM Dump'!C638</f>
        <v>0</v>
      </c>
      <c r="C639" s="1" t="str">
        <f>IF(LEN('XCSM Dump'!D638)=4,'XCSM Dump'!D638,REPT("0",3-LEN('XCSM Dump'!D638))&amp;'XCSM Dump'!D638)</f>
        <v>000</v>
      </c>
      <c r="D639" s="1">
        <f>'XCSM Dump'!E638</f>
        <v>0</v>
      </c>
      <c r="E639">
        <f>'XCSM Dump'!F638</f>
        <v>0</v>
      </c>
      <c r="F639" s="75">
        <f>'XCSM Dump'!W638</f>
        <v>0</v>
      </c>
      <c r="G639" s="49">
        <f>'XCSM Dump'!I638</f>
        <v>0</v>
      </c>
      <c r="H639" s="49">
        <f>'XCSM Dump'!J638</f>
        <v>0</v>
      </c>
      <c r="I639" s="49">
        <f>'XCSM Dump'!BX638</f>
        <v>0</v>
      </c>
      <c r="J639" s="49">
        <f>'XCSM Dump'!BY638</f>
        <v>0</v>
      </c>
      <c r="K639" s="49">
        <f>'XCSM Dump'!BZ638</f>
        <v>0</v>
      </c>
      <c r="L639" s="76">
        <f>'XCSM Dump'!AT638</f>
        <v>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0</v>
      </c>
      <c r="V639" s="11"/>
    </row>
    <row r="640" spans="1:22" x14ac:dyDescent="0.3">
      <c r="A640" t="str">
        <f t="shared" si="19"/>
        <v>00000</v>
      </c>
      <c r="B640" s="1">
        <f>'XCSM Dump'!C639</f>
        <v>0</v>
      </c>
      <c r="C640" s="1" t="str">
        <f>IF(LEN('XCSM Dump'!D639)=4,'XCSM Dump'!D639,REPT("0",3-LEN('XCSM Dump'!D639))&amp;'XCSM Dump'!D639)</f>
        <v>000</v>
      </c>
      <c r="D640" s="1">
        <f>'XCSM Dump'!E639</f>
        <v>0</v>
      </c>
      <c r="E640">
        <f>'XCSM Dump'!F639</f>
        <v>0</v>
      </c>
      <c r="F640" s="75">
        <f>'XCSM Dump'!W639</f>
        <v>0</v>
      </c>
      <c r="G640" s="49">
        <f>'XCSM Dump'!I639</f>
        <v>0</v>
      </c>
      <c r="H640" s="49">
        <f>'XCSM Dump'!J639</f>
        <v>0</v>
      </c>
      <c r="I640" s="49">
        <f>'XCSM Dump'!BX639</f>
        <v>0</v>
      </c>
      <c r="J640" s="49">
        <f>'XCSM Dump'!BY639</f>
        <v>0</v>
      </c>
      <c r="K640" s="49">
        <f>'XCSM Dump'!BZ639</f>
        <v>0</v>
      </c>
      <c r="L640" s="76">
        <f>'XCSM Dump'!AT639</f>
        <v>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0</v>
      </c>
      <c r="V640" s="11"/>
    </row>
    <row r="641" spans="1:22" x14ac:dyDescent="0.3">
      <c r="A641" t="str">
        <f t="shared" si="19"/>
        <v>00000</v>
      </c>
      <c r="B641" s="1">
        <f>'XCSM Dump'!C640</f>
        <v>0</v>
      </c>
      <c r="C641" s="1" t="str">
        <f>IF(LEN('XCSM Dump'!D640)=4,'XCSM Dump'!D640,REPT("0",3-LEN('XCSM Dump'!D640))&amp;'XCSM Dump'!D640)</f>
        <v>000</v>
      </c>
      <c r="D641" s="1">
        <f>'XCSM Dump'!E640</f>
        <v>0</v>
      </c>
      <c r="E641">
        <f>'XCSM Dump'!F640</f>
        <v>0</v>
      </c>
      <c r="F641" s="75">
        <f>'XCSM Dump'!W640</f>
        <v>0</v>
      </c>
      <c r="G641" s="49">
        <f>'XCSM Dump'!I640</f>
        <v>0</v>
      </c>
      <c r="H641" s="49">
        <f>'XCSM Dump'!J640</f>
        <v>0</v>
      </c>
      <c r="I641" s="49">
        <f>'XCSM Dump'!BX640</f>
        <v>0</v>
      </c>
      <c r="J641" s="49">
        <f>'XCSM Dump'!BY640</f>
        <v>0</v>
      </c>
      <c r="K641" s="49">
        <f>'XCSM Dump'!BZ640</f>
        <v>0</v>
      </c>
      <c r="L641" s="76">
        <f>'XCSM Dump'!AT640</f>
        <v>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0</v>
      </c>
      <c r="V641" s="11"/>
    </row>
    <row r="642" spans="1:22" x14ac:dyDescent="0.3">
      <c r="A642" t="str">
        <f t="shared" si="19"/>
        <v>00000</v>
      </c>
      <c r="B642" s="1">
        <f>'XCSM Dump'!C641</f>
        <v>0</v>
      </c>
      <c r="C642" s="1" t="str">
        <f>IF(LEN('XCSM Dump'!D641)=4,'XCSM Dump'!D641,REPT("0",3-LEN('XCSM Dump'!D641))&amp;'XCSM Dump'!D641)</f>
        <v>000</v>
      </c>
      <c r="D642" s="1">
        <f>'XCSM Dump'!E641</f>
        <v>0</v>
      </c>
      <c r="E642">
        <f>'XCSM Dump'!F641</f>
        <v>0</v>
      </c>
      <c r="F642" s="75">
        <f>'XCSM Dump'!W641</f>
        <v>0</v>
      </c>
      <c r="G642" s="49">
        <f>'XCSM Dump'!I641</f>
        <v>0</v>
      </c>
      <c r="H642" s="49">
        <f>'XCSM Dump'!J641</f>
        <v>0</v>
      </c>
      <c r="I642" s="49">
        <f>'XCSM Dump'!BX641</f>
        <v>0</v>
      </c>
      <c r="J642" s="49">
        <f>'XCSM Dump'!BY641</f>
        <v>0</v>
      </c>
      <c r="K642" s="49">
        <f>'XCSM Dump'!BZ641</f>
        <v>0</v>
      </c>
      <c r="L642" s="76">
        <f>'XCSM Dump'!AT641</f>
        <v>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0</v>
      </c>
      <c r="V642" s="11"/>
    </row>
    <row r="643" spans="1:22" x14ac:dyDescent="0.3">
      <c r="A643" t="str">
        <f t="shared" si="19"/>
        <v>00000</v>
      </c>
      <c r="B643" s="1">
        <f>'XCSM Dump'!C642</f>
        <v>0</v>
      </c>
      <c r="C643" s="1" t="str">
        <f>IF(LEN('XCSM Dump'!D642)=4,'XCSM Dump'!D642,REPT("0",3-LEN('XCSM Dump'!D642))&amp;'XCSM Dump'!D642)</f>
        <v>000</v>
      </c>
      <c r="D643" s="1">
        <f>'XCSM Dump'!E642</f>
        <v>0</v>
      </c>
      <c r="E643">
        <f>'XCSM Dump'!F642</f>
        <v>0</v>
      </c>
      <c r="F643" s="75">
        <f>'XCSM Dump'!W642</f>
        <v>0</v>
      </c>
      <c r="G643" s="49">
        <f>'XCSM Dump'!I642</f>
        <v>0</v>
      </c>
      <c r="H643" s="49">
        <f>'XCSM Dump'!J642</f>
        <v>0</v>
      </c>
      <c r="I643" s="49">
        <f>'XCSM Dump'!BX642</f>
        <v>0</v>
      </c>
      <c r="J643" s="49">
        <f>'XCSM Dump'!BY642</f>
        <v>0</v>
      </c>
      <c r="K643" s="49">
        <f>'XCSM Dump'!BZ642</f>
        <v>0</v>
      </c>
      <c r="L643" s="76">
        <f>'XCSM Dump'!AT642</f>
        <v>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0</v>
      </c>
      <c r="V643" s="11"/>
    </row>
    <row r="644" spans="1:22" x14ac:dyDescent="0.3">
      <c r="A644" t="str">
        <f t="shared" si="19"/>
        <v>00000</v>
      </c>
      <c r="B644" s="1">
        <f>'XCSM Dump'!C643</f>
        <v>0</v>
      </c>
      <c r="C644" s="1" t="str">
        <f>IF(LEN('XCSM Dump'!D643)=4,'XCSM Dump'!D643,REPT("0",3-LEN('XCSM Dump'!D643))&amp;'XCSM Dump'!D643)</f>
        <v>000</v>
      </c>
      <c r="D644" s="1">
        <f>'XCSM Dump'!E643</f>
        <v>0</v>
      </c>
      <c r="E644">
        <f>'XCSM Dump'!F643</f>
        <v>0</v>
      </c>
      <c r="F644" s="75">
        <f>'XCSM Dump'!W643</f>
        <v>0</v>
      </c>
      <c r="G644" s="49">
        <f>'XCSM Dump'!I643</f>
        <v>0</v>
      </c>
      <c r="H644" s="49">
        <f>'XCSM Dump'!J643</f>
        <v>0</v>
      </c>
      <c r="I644" s="49">
        <f>'XCSM Dump'!BX643</f>
        <v>0</v>
      </c>
      <c r="J644" s="49">
        <f>'XCSM Dump'!BY643</f>
        <v>0</v>
      </c>
      <c r="K644" s="49">
        <f>'XCSM Dump'!BZ643</f>
        <v>0</v>
      </c>
      <c r="L644" s="76">
        <f>'XCSM Dump'!AT643</f>
        <v>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0</v>
      </c>
      <c r="V644" s="11"/>
    </row>
    <row r="645" spans="1:22" x14ac:dyDescent="0.3">
      <c r="A645" t="str">
        <f t="shared" si="19"/>
        <v>00000</v>
      </c>
      <c r="B645" s="1">
        <f>'XCSM Dump'!C644</f>
        <v>0</v>
      </c>
      <c r="C645" s="1" t="str">
        <f>IF(LEN('XCSM Dump'!D644)=4,'XCSM Dump'!D644,REPT("0",3-LEN('XCSM Dump'!D644))&amp;'XCSM Dump'!D644)</f>
        <v>000</v>
      </c>
      <c r="D645" s="1">
        <f>'XCSM Dump'!E644</f>
        <v>0</v>
      </c>
      <c r="E645">
        <f>'XCSM Dump'!F644</f>
        <v>0</v>
      </c>
      <c r="F645" s="75">
        <f>'XCSM Dump'!W644</f>
        <v>0</v>
      </c>
      <c r="G645" s="49">
        <f>'XCSM Dump'!I644</f>
        <v>0</v>
      </c>
      <c r="H645" s="49">
        <f>'XCSM Dump'!J644</f>
        <v>0</v>
      </c>
      <c r="I645" s="49">
        <f>'XCSM Dump'!BX644</f>
        <v>0</v>
      </c>
      <c r="J645" s="49">
        <f>'XCSM Dump'!BY644</f>
        <v>0</v>
      </c>
      <c r="K645" s="49">
        <f>'XCSM Dump'!BZ644</f>
        <v>0</v>
      </c>
      <c r="L645" s="76">
        <f>'XCSM Dump'!AT644</f>
        <v>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0</v>
      </c>
      <c r="V645" s="11"/>
    </row>
    <row r="646" spans="1:22" x14ac:dyDescent="0.3">
      <c r="A646" t="str">
        <f t="shared" si="19"/>
        <v>00000</v>
      </c>
      <c r="B646" s="1">
        <f>'XCSM Dump'!C645</f>
        <v>0</v>
      </c>
      <c r="C646" s="1" t="str">
        <f>IF(LEN('XCSM Dump'!D645)=4,'XCSM Dump'!D645,REPT("0",3-LEN('XCSM Dump'!D645))&amp;'XCSM Dump'!D645)</f>
        <v>000</v>
      </c>
      <c r="D646" s="1">
        <f>'XCSM Dump'!E645</f>
        <v>0</v>
      </c>
      <c r="E646">
        <f>'XCSM Dump'!F645</f>
        <v>0</v>
      </c>
      <c r="F646" s="75">
        <f>'XCSM Dump'!W645</f>
        <v>0</v>
      </c>
      <c r="G646" s="49">
        <f>'XCSM Dump'!I645</f>
        <v>0</v>
      </c>
      <c r="H646" s="49">
        <f>'XCSM Dump'!J645</f>
        <v>0</v>
      </c>
      <c r="I646" s="49">
        <f>'XCSM Dump'!BX645</f>
        <v>0</v>
      </c>
      <c r="J646" s="49">
        <f>'XCSM Dump'!BY645</f>
        <v>0</v>
      </c>
      <c r="K646" s="49">
        <f>'XCSM Dump'!BZ645</f>
        <v>0</v>
      </c>
      <c r="L646" s="76">
        <f>'XCSM Dump'!AT645</f>
        <v>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0</v>
      </c>
      <c r="V646" s="11"/>
    </row>
    <row r="647" spans="1:22" x14ac:dyDescent="0.3">
      <c r="A647" t="str">
        <f t="shared" si="19"/>
        <v>00000</v>
      </c>
      <c r="B647" s="1">
        <f>'XCSM Dump'!C646</f>
        <v>0</v>
      </c>
      <c r="C647" s="1" t="str">
        <f>IF(LEN('XCSM Dump'!D646)=4,'XCSM Dump'!D646,REPT("0",3-LEN('XCSM Dump'!D646))&amp;'XCSM Dump'!D646)</f>
        <v>000</v>
      </c>
      <c r="D647" s="1">
        <f>'XCSM Dump'!E646</f>
        <v>0</v>
      </c>
      <c r="E647">
        <f>'XCSM Dump'!F646</f>
        <v>0</v>
      </c>
      <c r="F647" s="75">
        <f>'XCSM Dump'!W646</f>
        <v>0</v>
      </c>
      <c r="G647" s="49">
        <f>'XCSM Dump'!I646</f>
        <v>0</v>
      </c>
      <c r="H647" s="49">
        <f>'XCSM Dump'!J646</f>
        <v>0</v>
      </c>
      <c r="I647" s="49">
        <f>'XCSM Dump'!BX646</f>
        <v>0</v>
      </c>
      <c r="J647" s="49">
        <f>'XCSM Dump'!BY646</f>
        <v>0</v>
      </c>
      <c r="K647" s="49">
        <f>'XCSM Dump'!BZ646</f>
        <v>0</v>
      </c>
      <c r="L647" s="76">
        <f>'XCSM Dump'!AT646</f>
        <v>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0</v>
      </c>
      <c r="V647" s="11"/>
    </row>
    <row r="648" spans="1:22" x14ac:dyDescent="0.3">
      <c r="A648" t="str">
        <f t="shared" ref="A648:A711" si="21">B648&amp;C648&amp;D648</f>
        <v>00000</v>
      </c>
      <c r="B648" s="1">
        <f>'XCSM Dump'!C647</f>
        <v>0</v>
      </c>
      <c r="C648" s="1" t="str">
        <f>IF(LEN('XCSM Dump'!D647)=4,'XCSM Dump'!D647,REPT("0",3-LEN('XCSM Dump'!D647))&amp;'XCSM Dump'!D647)</f>
        <v>000</v>
      </c>
      <c r="D648" s="1">
        <f>'XCSM Dump'!E647</f>
        <v>0</v>
      </c>
      <c r="E648">
        <f>'XCSM Dump'!F647</f>
        <v>0</v>
      </c>
      <c r="F648" s="75">
        <f>'XCSM Dump'!W647</f>
        <v>0</v>
      </c>
      <c r="G648" s="49">
        <f>'XCSM Dump'!I647</f>
        <v>0</v>
      </c>
      <c r="H648" s="49">
        <f>'XCSM Dump'!J647</f>
        <v>0</v>
      </c>
      <c r="I648" s="49">
        <f>'XCSM Dump'!BX647</f>
        <v>0</v>
      </c>
      <c r="J648" s="49">
        <f>'XCSM Dump'!BY647</f>
        <v>0</v>
      </c>
      <c r="K648" s="49">
        <f>'XCSM Dump'!BZ647</f>
        <v>0</v>
      </c>
      <c r="L648" s="76">
        <f>'XCSM Dump'!AT647</f>
        <v>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0</v>
      </c>
      <c r="V648" s="11"/>
    </row>
    <row r="649" spans="1:22" x14ac:dyDescent="0.3">
      <c r="A649" t="str">
        <f t="shared" si="21"/>
        <v>00000</v>
      </c>
      <c r="B649" s="1">
        <f>'XCSM Dump'!C648</f>
        <v>0</v>
      </c>
      <c r="C649" s="1" t="str">
        <f>IF(LEN('XCSM Dump'!D648)=4,'XCSM Dump'!D648,REPT("0",3-LEN('XCSM Dump'!D648))&amp;'XCSM Dump'!D648)</f>
        <v>000</v>
      </c>
      <c r="D649" s="1">
        <f>'XCSM Dump'!E648</f>
        <v>0</v>
      </c>
      <c r="E649">
        <f>'XCSM Dump'!F648</f>
        <v>0</v>
      </c>
      <c r="F649" s="75">
        <f>'XCSM Dump'!W648</f>
        <v>0</v>
      </c>
      <c r="G649" s="49">
        <f>'XCSM Dump'!I648</f>
        <v>0</v>
      </c>
      <c r="H649" s="49">
        <f>'XCSM Dump'!J648</f>
        <v>0</v>
      </c>
      <c r="I649" s="49">
        <f>'XCSM Dump'!BX648</f>
        <v>0</v>
      </c>
      <c r="J649" s="49">
        <f>'XCSM Dump'!BY648</f>
        <v>0</v>
      </c>
      <c r="K649" s="49">
        <f>'XCSM Dump'!BZ648</f>
        <v>0</v>
      </c>
      <c r="L649" s="76">
        <f>'XCSM Dump'!AT648</f>
        <v>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0</v>
      </c>
      <c r="V649" s="11"/>
    </row>
    <row r="650" spans="1:22" x14ac:dyDescent="0.3">
      <c r="A650" t="str">
        <f t="shared" si="21"/>
        <v>00000</v>
      </c>
      <c r="B650" s="1">
        <f>'XCSM Dump'!C649</f>
        <v>0</v>
      </c>
      <c r="C650" s="1" t="str">
        <f>IF(LEN('XCSM Dump'!D649)=4,'XCSM Dump'!D649,REPT("0",3-LEN('XCSM Dump'!D649))&amp;'XCSM Dump'!D649)</f>
        <v>000</v>
      </c>
      <c r="D650" s="1">
        <f>'XCSM Dump'!E649</f>
        <v>0</v>
      </c>
      <c r="E650">
        <f>'XCSM Dump'!F649</f>
        <v>0</v>
      </c>
      <c r="F650" s="75">
        <f>'XCSM Dump'!W649</f>
        <v>0</v>
      </c>
      <c r="G650" s="49">
        <f>'XCSM Dump'!I649</f>
        <v>0</v>
      </c>
      <c r="H650" s="49">
        <f>'XCSM Dump'!J649</f>
        <v>0</v>
      </c>
      <c r="I650" s="49">
        <f>'XCSM Dump'!BX649</f>
        <v>0</v>
      </c>
      <c r="J650" s="49">
        <f>'XCSM Dump'!BY649</f>
        <v>0</v>
      </c>
      <c r="K650" s="49">
        <f>'XCSM Dump'!BZ649</f>
        <v>0</v>
      </c>
      <c r="L650" s="76">
        <f>'XCSM Dump'!AT649</f>
        <v>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0</v>
      </c>
      <c r="V650" s="11"/>
    </row>
    <row r="651" spans="1:22" x14ac:dyDescent="0.3">
      <c r="A651" t="str">
        <f t="shared" si="21"/>
        <v>00000</v>
      </c>
      <c r="B651" s="1">
        <f>'XCSM Dump'!C650</f>
        <v>0</v>
      </c>
      <c r="C651" s="1" t="str">
        <f>IF(LEN('XCSM Dump'!D650)=4,'XCSM Dump'!D650,REPT("0",3-LEN('XCSM Dump'!D650))&amp;'XCSM Dump'!D650)</f>
        <v>000</v>
      </c>
      <c r="D651" s="1">
        <f>'XCSM Dump'!E650</f>
        <v>0</v>
      </c>
      <c r="E651">
        <f>'XCSM Dump'!F650</f>
        <v>0</v>
      </c>
      <c r="F651" s="75">
        <f>'XCSM Dump'!W650</f>
        <v>0</v>
      </c>
      <c r="G651" s="49">
        <f>'XCSM Dump'!I650</f>
        <v>0</v>
      </c>
      <c r="H651" s="49">
        <f>'XCSM Dump'!J650</f>
        <v>0</v>
      </c>
      <c r="I651" s="49">
        <f>'XCSM Dump'!BX650</f>
        <v>0</v>
      </c>
      <c r="J651" s="49">
        <f>'XCSM Dump'!BY650</f>
        <v>0</v>
      </c>
      <c r="K651" s="49">
        <f>'XCSM Dump'!BZ650</f>
        <v>0</v>
      </c>
      <c r="L651" s="76">
        <f>'XCSM Dump'!AT650</f>
        <v>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0</v>
      </c>
      <c r="V651" s="11"/>
    </row>
    <row r="652" spans="1:22" x14ac:dyDescent="0.3">
      <c r="A652" t="str">
        <f t="shared" si="21"/>
        <v>00000</v>
      </c>
      <c r="B652" s="1">
        <f>'XCSM Dump'!C651</f>
        <v>0</v>
      </c>
      <c r="C652" s="1" t="str">
        <f>IF(LEN('XCSM Dump'!D651)=4,'XCSM Dump'!D651,REPT("0",3-LEN('XCSM Dump'!D651))&amp;'XCSM Dump'!D651)</f>
        <v>000</v>
      </c>
      <c r="D652" s="1">
        <f>'XCSM Dump'!E651</f>
        <v>0</v>
      </c>
      <c r="E652">
        <f>'XCSM Dump'!F651</f>
        <v>0</v>
      </c>
      <c r="F652" s="75">
        <f>'XCSM Dump'!W651</f>
        <v>0</v>
      </c>
      <c r="G652" s="49">
        <f>'XCSM Dump'!I651</f>
        <v>0</v>
      </c>
      <c r="H652" s="49">
        <f>'XCSM Dump'!J651</f>
        <v>0</v>
      </c>
      <c r="I652" s="49">
        <f>'XCSM Dump'!BX651</f>
        <v>0</v>
      </c>
      <c r="J652" s="49">
        <f>'XCSM Dump'!BY651</f>
        <v>0</v>
      </c>
      <c r="K652" s="49">
        <f>'XCSM Dump'!BZ651</f>
        <v>0</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c r="V652" s="11"/>
    </row>
    <row r="653" spans="1:22" x14ac:dyDescent="0.3">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v>
      </c>
      <c r="J653" s="49">
        <f>'XCSM Dump'!BY652</f>
        <v>0</v>
      </c>
      <c r="K653" s="49">
        <f>'XCSM Dump'!BZ652</f>
        <v>0</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c r="V653" s="11"/>
    </row>
    <row r="654" spans="1:22" x14ac:dyDescent="0.3">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v>
      </c>
      <c r="J654" s="49">
        <f>'XCSM Dump'!BY653</f>
        <v>0</v>
      </c>
      <c r="K654" s="49">
        <f>'XCSM Dump'!BZ653</f>
        <v>0</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c r="V654" s="11"/>
    </row>
    <row r="655" spans="1:22" x14ac:dyDescent="0.3">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v>
      </c>
      <c r="J655" s="49">
        <f>'XCSM Dump'!BY654</f>
        <v>0</v>
      </c>
      <c r="K655" s="49">
        <f>'XCSM Dump'!BZ654</f>
        <v>0</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c r="V655" s="11"/>
    </row>
    <row r="656" spans="1:22" x14ac:dyDescent="0.3">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v>
      </c>
      <c r="J656" s="49">
        <f>'XCSM Dump'!BY655</f>
        <v>0</v>
      </c>
      <c r="K656" s="49">
        <f>'XCSM Dump'!BZ655</f>
        <v>0</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c r="V656" s="11"/>
    </row>
    <row r="657" spans="1:22" x14ac:dyDescent="0.3">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v>
      </c>
      <c r="J657" s="49">
        <f>'XCSM Dump'!BY656</f>
        <v>0</v>
      </c>
      <c r="K657" s="49">
        <f>'XCSM Dump'!BZ656</f>
        <v>0</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c r="V657" s="11"/>
    </row>
    <row r="658" spans="1:22" x14ac:dyDescent="0.3">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v>
      </c>
      <c r="J658" s="49">
        <f>'XCSM Dump'!BY657</f>
        <v>0</v>
      </c>
      <c r="K658" s="49">
        <f>'XCSM Dump'!BZ657</f>
        <v>0</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c r="V658" s="11"/>
    </row>
    <row r="659" spans="1:22" x14ac:dyDescent="0.3">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v>
      </c>
      <c r="J659" s="49">
        <f>'XCSM Dump'!BY658</f>
        <v>0</v>
      </c>
      <c r="K659" s="49">
        <f>'XCSM Dump'!BZ658</f>
        <v>0</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c r="V659" s="11"/>
    </row>
    <row r="660" spans="1:22" x14ac:dyDescent="0.3">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v>
      </c>
      <c r="J660" s="49">
        <f>'XCSM Dump'!BY659</f>
        <v>0</v>
      </c>
      <c r="K660" s="49">
        <f>'XCSM Dump'!BZ659</f>
        <v>0</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c r="V660" s="11"/>
    </row>
    <row r="661" spans="1:22" x14ac:dyDescent="0.3">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v>
      </c>
      <c r="J661" s="49">
        <f>'XCSM Dump'!BY660</f>
        <v>0</v>
      </c>
      <c r="K661" s="49">
        <f>'XCSM Dump'!BZ660</f>
        <v>0</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c r="V661" s="11"/>
    </row>
    <row r="662" spans="1:22" x14ac:dyDescent="0.3">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v>
      </c>
      <c r="J662" s="49">
        <f>'XCSM Dump'!BY661</f>
        <v>0</v>
      </c>
      <c r="K662" s="49">
        <f>'XCSM Dump'!BZ661</f>
        <v>0</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c r="V662" s="11"/>
    </row>
    <row r="663" spans="1:22" x14ac:dyDescent="0.3">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v>
      </c>
      <c r="J663" s="49">
        <f>'XCSM Dump'!BY662</f>
        <v>0</v>
      </c>
      <c r="K663" s="49">
        <f>'XCSM Dump'!BZ662</f>
        <v>0</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c r="V663" s="11"/>
    </row>
    <row r="664" spans="1:22" x14ac:dyDescent="0.3">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v>
      </c>
      <c r="J664" s="49">
        <f>'XCSM Dump'!BY663</f>
        <v>0</v>
      </c>
      <c r="K664" s="49">
        <f>'XCSM Dump'!BZ663</f>
        <v>0</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c r="V664" s="11"/>
    </row>
    <row r="665" spans="1:22" x14ac:dyDescent="0.3">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v>
      </c>
      <c r="J665" s="49">
        <f>'XCSM Dump'!BY664</f>
        <v>0</v>
      </c>
      <c r="K665" s="49">
        <f>'XCSM Dump'!BZ664</f>
        <v>0</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c r="V665" s="11"/>
    </row>
    <row r="666" spans="1:22" x14ac:dyDescent="0.3">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v>
      </c>
      <c r="J666" s="49">
        <f>'XCSM Dump'!BY665</f>
        <v>0</v>
      </c>
      <c r="K666" s="49">
        <f>'XCSM Dump'!BZ665</f>
        <v>0</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c r="V666" s="11"/>
    </row>
    <row r="667" spans="1:22" x14ac:dyDescent="0.3">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v>
      </c>
      <c r="J667" s="49">
        <f>'XCSM Dump'!BY666</f>
        <v>0</v>
      </c>
      <c r="K667" s="49">
        <f>'XCSM Dump'!BZ666</f>
        <v>0</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c r="V667" s="11"/>
    </row>
    <row r="668" spans="1:22" x14ac:dyDescent="0.3">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v>
      </c>
      <c r="J668" s="49">
        <f>'XCSM Dump'!BY667</f>
        <v>0</v>
      </c>
      <c r="K668" s="49">
        <f>'XCSM Dump'!BZ667</f>
        <v>0</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c r="V668" s="11"/>
    </row>
    <row r="669" spans="1:22" x14ac:dyDescent="0.3">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v>
      </c>
      <c r="J669" s="49">
        <f>'XCSM Dump'!BY668</f>
        <v>0</v>
      </c>
      <c r="K669" s="49">
        <f>'XCSM Dump'!BZ668</f>
        <v>0</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c r="V669" s="11"/>
    </row>
    <row r="670" spans="1:22" x14ac:dyDescent="0.3">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v>
      </c>
      <c r="J670" s="49">
        <f>'XCSM Dump'!BY669</f>
        <v>0</v>
      </c>
      <c r="K670" s="49">
        <f>'XCSM Dump'!BZ669</f>
        <v>0</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c r="V670" s="11"/>
    </row>
    <row r="671" spans="1:22" x14ac:dyDescent="0.3">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v>
      </c>
      <c r="J671" s="49">
        <f>'XCSM Dump'!BY670</f>
        <v>0</v>
      </c>
      <c r="K671" s="49">
        <f>'XCSM Dump'!BZ670</f>
        <v>0</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c r="V671" s="11"/>
    </row>
    <row r="672" spans="1:22" x14ac:dyDescent="0.3">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v>
      </c>
      <c r="J672" s="49">
        <f>'XCSM Dump'!BY671</f>
        <v>0</v>
      </c>
      <c r="K672" s="49">
        <f>'XCSM Dump'!BZ671</f>
        <v>0</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c r="V672" s="11"/>
    </row>
    <row r="673" spans="1:22" x14ac:dyDescent="0.3">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v>
      </c>
      <c r="J673" s="49">
        <f>'XCSM Dump'!BY672</f>
        <v>0</v>
      </c>
      <c r="K673" s="49">
        <f>'XCSM Dump'!BZ672</f>
        <v>0</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c r="V673" s="11"/>
    </row>
    <row r="674" spans="1:22" x14ac:dyDescent="0.3">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v>
      </c>
      <c r="J674" s="49">
        <f>'XCSM Dump'!BY673</f>
        <v>0</v>
      </c>
      <c r="K674" s="49">
        <f>'XCSM Dump'!BZ673</f>
        <v>0</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c r="V674" s="11"/>
    </row>
    <row r="675" spans="1:22" x14ac:dyDescent="0.3">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v>
      </c>
      <c r="J675" s="49">
        <f>'XCSM Dump'!BY674</f>
        <v>0</v>
      </c>
      <c r="K675" s="49">
        <f>'XCSM Dump'!BZ674</f>
        <v>0</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c r="V675" s="11"/>
    </row>
    <row r="676" spans="1:22" x14ac:dyDescent="0.3">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v>
      </c>
      <c r="J676" s="49">
        <f>'XCSM Dump'!BY675</f>
        <v>0</v>
      </c>
      <c r="K676" s="49">
        <f>'XCSM Dump'!BZ675</f>
        <v>0</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c r="V676" s="11"/>
    </row>
    <row r="677" spans="1:22" x14ac:dyDescent="0.3">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v>
      </c>
      <c r="J677" s="49">
        <f>'XCSM Dump'!BY676</f>
        <v>0</v>
      </c>
      <c r="K677" s="49">
        <f>'XCSM Dump'!BZ676</f>
        <v>0</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c r="V677" s="11"/>
    </row>
    <row r="678" spans="1:22" x14ac:dyDescent="0.3">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v>
      </c>
      <c r="J678" s="49">
        <f>'XCSM Dump'!BY677</f>
        <v>0</v>
      </c>
      <c r="K678" s="49">
        <f>'XCSM Dump'!BZ677</f>
        <v>0</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c r="V678" s="11"/>
    </row>
    <row r="679" spans="1:22" x14ac:dyDescent="0.3">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v>
      </c>
      <c r="J679" s="49">
        <f>'XCSM Dump'!BY678</f>
        <v>0</v>
      </c>
      <c r="K679" s="49">
        <f>'XCSM Dump'!BZ678</f>
        <v>0</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c r="V679" s="11"/>
    </row>
    <row r="680" spans="1:22" x14ac:dyDescent="0.3">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v>
      </c>
      <c r="J680" s="49">
        <f>'XCSM Dump'!BY679</f>
        <v>0</v>
      </c>
      <c r="K680" s="49">
        <f>'XCSM Dump'!BZ679</f>
        <v>0</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c r="V680" s="11"/>
    </row>
    <row r="681" spans="1:22" x14ac:dyDescent="0.3">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v>
      </c>
      <c r="J681" s="49">
        <f>'XCSM Dump'!BY680</f>
        <v>0</v>
      </c>
      <c r="K681" s="49">
        <f>'XCSM Dump'!BZ680</f>
        <v>0</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c r="V681" s="11"/>
    </row>
    <row r="682" spans="1:22" x14ac:dyDescent="0.3">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v>
      </c>
      <c r="J682" s="49">
        <f>'XCSM Dump'!BY681</f>
        <v>0</v>
      </c>
      <c r="K682" s="49">
        <f>'XCSM Dump'!BZ681</f>
        <v>0</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c r="V682" s="11"/>
    </row>
    <row r="683" spans="1:22" x14ac:dyDescent="0.3">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v>
      </c>
      <c r="J683" s="49">
        <f>'XCSM Dump'!BY682</f>
        <v>0</v>
      </c>
      <c r="K683" s="49">
        <f>'XCSM Dump'!BZ682</f>
        <v>0</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c r="V683" s="11"/>
    </row>
    <row r="684" spans="1:22" x14ac:dyDescent="0.3">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v>
      </c>
      <c r="J684" s="49">
        <f>'XCSM Dump'!BY683</f>
        <v>0</v>
      </c>
      <c r="K684" s="49">
        <f>'XCSM Dump'!BZ683</f>
        <v>0</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c r="V684" s="11"/>
    </row>
    <row r="685" spans="1:22" x14ac:dyDescent="0.3">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v>
      </c>
      <c r="J685" s="49">
        <f>'XCSM Dump'!BY684</f>
        <v>0</v>
      </c>
      <c r="K685" s="49">
        <f>'XCSM Dump'!BZ684</f>
        <v>0</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c r="V685" s="11"/>
    </row>
    <row r="686" spans="1:22" x14ac:dyDescent="0.3">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v>
      </c>
      <c r="J686" s="49">
        <f>'XCSM Dump'!BY685</f>
        <v>0</v>
      </c>
      <c r="K686" s="49">
        <f>'XCSM Dump'!BZ685</f>
        <v>0</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c r="V686" s="11"/>
    </row>
    <row r="687" spans="1:22" x14ac:dyDescent="0.3">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v>
      </c>
      <c r="J687" s="49">
        <f>'XCSM Dump'!BY686</f>
        <v>0</v>
      </c>
      <c r="K687" s="49">
        <f>'XCSM Dump'!BZ686</f>
        <v>0</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c r="V687" s="11"/>
    </row>
    <row r="688" spans="1:22" x14ac:dyDescent="0.3">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v>
      </c>
      <c r="J688" s="49">
        <f>'XCSM Dump'!BY687</f>
        <v>0</v>
      </c>
      <c r="K688" s="49">
        <f>'XCSM Dump'!BZ687</f>
        <v>0</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c r="V688" s="11"/>
    </row>
    <row r="689" spans="1:22" x14ac:dyDescent="0.3">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v>
      </c>
      <c r="J689" s="49">
        <f>'XCSM Dump'!BY688</f>
        <v>0</v>
      </c>
      <c r="K689" s="49">
        <f>'XCSM Dump'!BZ688</f>
        <v>0</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c r="V689" s="11"/>
    </row>
    <row r="690" spans="1:22" x14ac:dyDescent="0.3">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v>
      </c>
      <c r="J690" s="49">
        <f>'XCSM Dump'!BY689</f>
        <v>0</v>
      </c>
      <c r="K690" s="49">
        <f>'XCSM Dump'!BZ689</f>
        <v>0</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c r="V690" s="11"/>
    </row>
    <row r="691" spans="1:22" x14ac:dyDescent="0.3">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c r="V691" s="11"/>
    </row>
    <row r="692" spans="1:22" x14ac:dyDescent="0.3">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c r="V692" s="11"/>
    </row>
    <row r="693" spans="1:22" x14ac:dyDescent="0.3">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c r="V693" s="11"/>
    </row>
    <row r="694" spans="1:22" x14ac:dyDescent="0.3">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c r="V694" s="11"/>
    </row>
    <row r="695" spans="1:22" x14ac:dyDescent="0.3">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c r="V695" s="11"/>
    </row>
    <row r="696" spans="1:22" x14ac:dyDescent="0.3">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c r="V696" s="11"/>
    </row>
    <row r="697" spans="1:22" x14ac:dyDescent="0.3">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c r="V697" s="11"/>
    </row>
    <row r="698" spans="1:22" x14ac:dyDescent="0.3">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c r="V698" s="11"/>
    </row>
    <row r="699" spans="1:22" x14ac:dyDescent="0.3">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c r="V699" s="11"/>
    </row>
    <row r="700" spans="1:22"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c r="V700" s="11"/>
    </row>
    <row r="701" spans="1:22"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c r="V701" s="11"/>
    </row>
    <row r="702" spans="1:22"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c r="V702" s="11"/>
    </row>
    <row r="703" spans="1:22"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c r="V703" s="11"/>
    </row>
    <row r="704" spans="1:22"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c r="V704" s="11"/>
    </row>
    <row r="705" spans="1:22"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c r="V705" s="11"/>
    </row>
    <row r="706" spans="1:22"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c r="V706" s="11"/>
    </row>
    <row r="707" spans="1:22"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c r="V707" s="11"/>
    </row>
    <row r="708" spans="1:22"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c r="V708" s="11"/>
    </row>
    <row r="709" spans="1:22" x14ac:dyDescent="0.3">
      <c r="A709" t="str">
        <f t="shared" si="21"/>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c r="V709" s="11"/>
    </row>
    <row r="710" spans="1:22" x14ac:dyDescent="0.3">
      <c r="A710" t="str">
        <f t="shared" si="21"/>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0</v>
      </c>
      <c r="V710" s="11"/>
    </row>
    <row r="711" spans="1:22" x14ac:dyDescent="0.3">
      <c r="A711" t="str">
        <f t="shared" si="21"/>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0</v>
      </c>
      <c r="V711" s="11"/>
    </row>
    <row r="712" spans="1:22" x14ac:dyDescent="0.3">
      <c r="A712" t="str">
        <f t="shared" ref="A712:A775" si="23">B712&amp;C712&amp;D712</f>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c r="V712" s="11"/>
    </row>
    <row r="713" spans="1:22"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c r="V713" s="11"/>
    </row>
    <row r="714" spans="1:22"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c r="V714" s="11"/>
    </row>
    <row r="715" spans="1:22"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c r="V715" s="11"/>
    </row>
    <row r="716" spans="1:22"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c r="V716" s="11"/>
    </row>
    <row r="717" spans="1:22"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c r="V717" s="11"/>
    </row>
    <row r="718" spans="1:22"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c r="V718" s="11"/>
    </row>
    <row r="719" spans="1:22"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c r="V719" s="11"/>
    </row>
    <row r="720" spans="1:22"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c r="V720" s="11"/>
    </row>
    <row r="721" spans="1:22"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c r="V721" s="11"/>
    </row>
    <row r="722" spans="1:22"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c r="V722" s="11"/>
    </row>
    <row r="723" spans="1:22"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c r="V723" s="11"/>
    </row>
    <row r="724" spans="1:22"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c r="V724" s="11"/>
    </row>
    <row r="725" spans="1:22"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c r="V725" s="11"/>
    </row>
    <row r="726" spans="1:22"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c r="V726" s="11"/>
    </row>
    <row r="727" spans="1:22"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c r="V727" s="11"/>
    </row>
    <row r="728" spans="1:22"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c r="V728" s="11"/>
    </row>
    <row r="729" spans="1:22"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c r="V729" s="11"/>
    </row>
    <row r="730" spans="1:22"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c r="V730" s="11"/>
    </row>
    <row r="731" spans="1:22"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c r="V731" s="11"/>
    </row>
    <row r="732" spans="1:22"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c r="V732" s="11"/>
    </row>
    <row r="733" spans="1:22"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c r="V733" s="11"/>
    </row>
    <row r="734" spans="1:22"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c r="V734" s="11"/>
    </row>
    <row r="735" spans="1:22"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c r="V735" s="11"/>
    </row>
    <row r="736" spans="1:22"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ref="U736:U760" si="25">SUM(L736:T736)</f>
        <v>0</v>
      </c>
      <c r="V736" s="11"/>
    </row>
    <row r="737" spans="1:22"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5"/>
        <v>0</v>
      </c>
      <c r="V737" s="11"/>
    </row>
    <row r="738" spans="1:22"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5"/>
        <v>0</v>
      </c>
      <c r="V738" s="11"/>
    </row>
    <row r="739" spans="1:22"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5"/>
        <v>0</v>
      </c>
      <c r="V739" s="11"/>
    </row>
    <row r="740" spans="1:22" ht="14" customHeight="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5"/>
        <v>0</v>
      </c>
      <c r="V740" s="11"/>
    </row>
    <row r="741" spans="1:22"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5"/>
        <v>0</v>
      </c>
      <c r="V741" s="11"/>
    </row>
    <row r="742" spans="1:22"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5"/>
        <v>0</v>
      </c>
      <c r="V742" s="11"/>
    </row>
    <row r="743" spans="1:22"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c r="V743" s="11"/>
    </row>
    <row r="744" spans="1:22"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0</v>
      </c>
      <c r="V744" s="11"/>
    </row>
    <row r="745" spans="1:22"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0</v>
      </c>
      <c r="V745" s="11"/>
    </row>
    <row r="746" spans="1:22"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0</v>
      </c>
      <c r="V746" s="11"/>
    </row>
    <row r="747" spans="1:22"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0</v>
      </c>
      <c r="V747" s="11"/>
    </row>
    <row r="748" spans="1:22"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0</v>
      </c>
      <c r="V748" s="11"/>
    </row>
    <row r="749" spans="1:22"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0</v>
      </c>
      <c r="V749" s="11"/>
    </row>
    <row r="750" spans="1:22"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0</v>
      </c>
      <c r="V750" s="11"/>
    </row>
    <row r="751" spans="1:22"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0</v>
      </c>
      <c r="V751" s="11"/>
    </row>
    <row r="752" spans="1:22"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0</v>
      </c>
      <c r="V752" s="11"/>
    </row>
    <row r="753" spans="1:22"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0</v>
      </c>
      <c r="V753" s="11"/>
    </row>
    <row r="754" spans="1:22"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0</v>
      </c>
      <c r="V754" s="11"/>
    </row>
    <row r="755" spans="1:22"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0</v>
      </c>
      <c r="V755" s="11"/>
    </row>
    <row r="756" spans="1:22"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0</v>
      </c>
      <c r="V756" s="11"/>
    </row>
    <row r="757" spans="1:22"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0</v>
      </c>
      <c r="V757" s="11"/>
    </row>
    <row r="758" spans="1:22"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0</v>
      </c>
      <c r="V758" s="11"/>
    </row>
    <row r="759" spans="1:22"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0</v>
      </c>
      <c r="V759" s="11"/>
    </row>
    <row r="760" spans="1:22"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0</v>
      </c>
      <c r="V760" s="11"/>
    </row>
    <row r="761" spans="1:22"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c r="V761" s="11"/>
    </row>
    <row r="762" spans="1:22"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c r="V762" s="11"/>
    </row>
    <row r="763" spans="1:22"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c r="V763" s="11"/>
    </row>
    <row r="764" spans="1:22"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c r="V764" s="11"/>
    </row>
    <row r="765" spans="1:22"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c r="V765" s="11"/>
    </row>
    <row r="766" spans="1:22"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c r="V766" s="11"/>
    </row>
    <row r="767" spans="1:22"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c r="V767" s="11"/>
    </row>
    <row r="768" spans="1:22"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c r="V768" s="11"/>
    </row>
    <row r="769" spans="1:22"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c r="V769" s="11"/>
    </row>
    <row r="770" spans="1:22"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c r="V770" s="11"/>
    </row>
    <row r="771" spans="1:22"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c r="V771" s="11"/>
    </row>
    <row r="772" spans="1:22"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c r="V772" s="11"/>
    </row>
    <row r="773" spans="1:22"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c r="V773" s="11"/>
    </row>
    <row r="774" spans="1:22"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c r="V774" s="11"/>
    </row>
    <row r="775" spans="1:22"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c r="V775" s="11"/>
    </row>
    <row r="776" spans="1:22"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c r="V776" s="11"/>
    </row>
    <row r="777" spans="1:22"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c r="V777" s="11"/>
    </row>
    <row r="778" spans="1:22"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c r="V778" s="11"/>
    </row>
    <row r="779" spans="1:22"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c r="V779" s="11"/>
    </row>
    <row r="780" spans="1:22"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c r="V780" s="11"/>
    </row>
    <row r="781" spans="1:22"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c r="V781" s="11"/>
    </row>
    <row r="782" spans="1:22"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c r="V782" s="11"/>
    </row>
    <row r="783" spans="1:22"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c r="V783" s="11"/>
    </row>
    <row r="784" spans="1:22"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c r="V784" s="11"/>
    </row>
    <row r="785" spans="1:22"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c r="V785" s="11"/>
    </row>
    <row r="786" spans="1:22"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c r="V786" s="11"/>
    </row>
    <row r="787" spans="1:22"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c r="V787" s="11"/>
    </row>
    <row r="788" spans="1:22"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c r="V788" s="11"/>
    </row>
    <row r="789" spans="1:22"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c r="V789" s="11"/>
    </row>
    <row r="790" spans="1:22"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c r="V790" s="11"/>
    </row>
    <row r="791" spans="1:22"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c r="V791" s="11"/>
    </row>
    <row r="792" spans="1:22"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c r="V792" s="11"/>
    </row>
    <row r="793" spans="1:22"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c r="V793" s="11"/>
    </row>
    <row r="794" spans="1:22"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c r="V794" s="11"/>
    </row>
    <row r="795" spans="1:22"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c r="V795" s="11"/>
    </row>
    <row r="796" spans="1:22"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c r="V796" s="11"/>
    </row>
    <row r="797" spans="1:22"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c r="V797" s="11"/>
    </row>
    <row r="798" spans="1:22"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c r="V798" s="11"/>
    </row>
    <row r="799" spans="1:22"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c r="V799" s="11"/>
    </row>
    <row r="800" spans="1:22"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c r="V800" s="11"/>
    </row>
    <row r="801" spans="1:22"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c r="V801" s="11"/>
    </row>
    <row r="802" spans="1:22"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c r="V802" s="11"/>
    </row>
    <row r="803" spans="1:22"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c r="V803" s="11"/>
    </row>
    <row r="804" spans="1:22"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c r="V804" s="11"/>
    </row>
    <row r="805" spans="1:22"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c r="V805" s="11"/>
    </row>
    <row r="806" spans="1:22"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c r="V806" s="11"/>
    </row>
    <row r="807" spans="1:22"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c r="V807" s="11"/>
    </row>
    <row r="808" spans="1:22"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c r="V808" s="11"/>
    </row>
    <row r="809" spans="1:22"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c r="V809" s="11"/>
    </row>
    <row r="810" spans="1:22"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c r="V810" s="11"/>
    </row>
    <row r="811" spans="1:22"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c r="V811" s="11"/>
    </row>
    <row r="812" spans="1:22"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c r="V812" s="11"/>
    </row>
    <row r="813" spans="1:22"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c r="V813" s="11"/>
    </row>
    <row r="814" spans="1:22"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c r="V814" s="11"/>
    </row>
    <row r="815" spans="1:22"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c r="V815" s="11"/>
    </row>
    <row r="816" spans="1:22"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c r="V816" s="11"/>
    </row>
    <row r="817" spans="1:22"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c r="V817" s="11"/>
    </row>
    <row r="818" spans="1:22"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c r="V818" s="11"/>
    </row>
    <row r="819" spans="1:22"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c r="V819" s="11"/>
    </row>
    <row r="820" spans="1:22"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c r="V820" s="11"/>
    </row>
    <row r="821" spans="1:22"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c r="V821" s="11"/>
    </row>
    <row r="822" spans="1:22"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c r="V822" s="11"/>
    </row>
    <row r="823" spans="1:22"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c r="V823" s="11"/>
    </row>
    <row r="824" spans="1:22"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c r="V824" s="11"/>
    </row>
    <row r="825" spans="1:22"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c r="V825" s="11"/>
    </row>
    <row r="826" spans="1:22"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c r="V826" s="11"/>
    </row>
    <row r="827" spans="1:22"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c r="V827" s="11"/>
    </row>
    <row r="828" spans="1:22"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c r="V828" s="11"/>
    </row>
    <row r="829" spans="1:22"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c r="V829" s="11"/>
    </row>
    <row r="830" spans="1:22"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c r="V830" s="11"/>
    </row>
    <row r="831" spans="1:22"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c r="V831" s="11"/>
    </row>
    <row r="832" spans="1:22"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c r="V832" s="11"/>
    </row>
    <row r="833" spans="1:22"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c r="V833" s="11"/>
    </row>
    <row r="834" spans="1:22"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c r="V834" s="11"/>
    </row>
    <row r="835" spans="1:22"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c r="V835" s="11"/>
    </row>
    <row r="836" spans="1:22"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c r="V836" s="11"/>
    </row>
    <row r="837" spans="1:22"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c r="V837" s="11"/>
    </row>
    <row r="838" spans="1:22"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c r="V838" s="11"/>
    </row>
    <row r="839" spans="1:22"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c r="V839" s="11"/>
    </row>
    <row r="840" spans="1:22"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c r="V840" s="11"/>
    </row>
    <row r="841" spans="1:22"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c r="V841" s="11"/>
    </row>
    <row r="842" spans="1:22"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c r="V842" s="11"/>
    </row>
    <row r="843" spans="1:22"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c r="V843" s="11"/>
    </row>
    <row r="844" spans="1:22"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c r="V844" s="11"/>
    </row>
    <row r="845" spans="1:22"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c r="V845" s="11"/>
    </row>
    <row r="846" spans="1:22"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c r="V846" s="11"/>
    </row>
    <row r="847" spans="1:22"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c r="V847" s="11"/>
    </row>
    <row r="848" spans="1:22"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c r="V848" s="11"/>
    </row>
    <row r="849" spans="1:22"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c r="V849" s="11"/>
    </row>
    <row r="850" spans="1:22"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c r="V850" s="11"/>
    </row>
    <row r="851" spans="1:22"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c r="V851" s="11"/>
    </row>
    <row r="852" spans="1:22"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c r="V852" s="11"/>
    </row>
    <row r="853" spans="1:22"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c r="V853" s="11"/>
    </row>
    <row r="854" spans="1:22"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c r="V854" s="11"/>
    </row>
    <row r="855" spans="1:22"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c r="V855" s="11"/>
    </row>
    <row r="856" spans="1:22"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c r="V856" s="11"/>
    </row>
    <row r="857" spans="1:22"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c r="V857" s="11"/>
    </row>
    <row r="858" spans="1:22"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c r="V858" s="11"/>
    </row>
    <row r="859" spans="1:22"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c r="V859" s="11"/>
    </row>
    <row r="860" spans="1:22"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c r="V860" s="11"/>
    </row>
    <row r="861" spans="1:22"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c r="V861" s="11"/>
    </row>
    <row r="862" spans="1:22"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c r="V862" s="11"/>
    </row>
    <row r="863" spans="1:22"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c r="V863" s="11"/>
    </row>
    <row r="864" spans="1:22"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c r="V864" s="11"/>
    </row>
    <row r="865" spans="1:22"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c r="V865" s="11"/>
    </row>
    <row r="866" spans="1:22"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c r="V866" s="11"/>
    </row>
    <row r="867" spans="1:22"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c r="V867" s="11"/>
    </row>
    <row r="868" spans="1:22"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c r="V868" s="11"/>
    </row>
    <row r="869" spans="1:22"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c r="V869" s="11"/>
    </row>
    <row r="870" spans="1:22"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c r="V870" s="11"/>
    </row>
    <row r="871" spans="1:22"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c r="V871" s="11"/>
    </row>
    <row r="872" spans="1:22"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c r="V872" s="11"/>
    </row>
    <row r="873" spans="1:22"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c r="V873" s="11"/>
    </row>
    <row r="874" spans="1:22"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c r="V874" s="11"/>
    </row>
    <row r="875" spans="1:22"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c r="V875" s="11"/>
    </row>
    <row r="876" spans="1:22"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c r="V876" s="11"/>
    </row>
    <row r="877" spans="1:22"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c r="V877" s="11"/>
    </row>
    <row r="878" spans="1:22"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c r="V878" s="11"/>
    </row>
    <row r="879" spans="1:22"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c r="V879" s="11"/>
    </row>
    <row r="880" spans="1:22"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c r="V880" s="11"/>
    </row>
    <row r="881" spans="1:22"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c r="V881" s="11"/>
    </row>
    <row r="882" spans="1:22"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c r="V882" s="11"/>
    </row>
    <row r="883" spans="1:22"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c r="V883" s="11"/>
    </row>
    <row r="884" spans="1:22"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c r="V884" s="11"/>
    </row>
    <row r="885" spans="1:22"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c r="V885" s="11"/>
    </row>
    <row r="886" spans="1:22"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c r="V886" s="11"/>
    </row>
    <row r="887" spans="1:22"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c r="V887" s="11"/>
    </row>
    <row r="888" spans="1:22"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c r="V888" s="11"/>
    </row>
    <row r="889" spans="1:22"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c r="V889" s="11"/>
    </row>
    <row r="890" spans="1:22"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c r="V890" s="11"/>
    </row>
    <row r="891" spans="1:22"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c r="V891" s="11"/>
    </row>
    <row r="892" spans="1:22"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c r="V892" s="11"/>
    </row>
    <row r="893" spans="1:22"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c r="V893" s="11"/>
    </row>
    <row r="894" spans="1:22"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c r="V894" s="11"/>
    </row>
    <row r="895" spans="1:22"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c r="V895" s="11"/>
    </row>
    <row r="896" spans="1:22"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c r="V896" s="11"/>
    </row>
    <row r="897" spans="1:22"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c r="V897" s="11"/>
    </row>
    <row r="898" spans="1:22"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c r="V898" s="11"/>
    </row>
    <row r="899" spans="1:22"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c r="V899" s="11"/>
    </row>
    <row r="900" spans="1:22"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c r="V900" s="11"/>
    </row>
    <row r="901" spans="1:22"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c r="V901" s="11"/>
    </row>
    <row r="902" spans="1:22"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c r="V902" s="11"/>
    </row>
    <row r="903" spans="1:22"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c r="V903" s="11"/>
    </row>
    <row r="904" spans="1:22"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c r="V904" s="11"/>
    </row>
    <row r="905" spans="1:22"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c r="V905" s="11"/>
    </row>
    <row r="906" spans="1:22"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c r="V906" s="11"/>
    </row>
    <row r="907" spans="1:22"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c r="V907" s="11"/>
    </row>
    <row r="908" spans="1:22"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c r="V908" s="11"/>
    </row>
    <row r="909" spans="1:22"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c r="V909" s="11"/>
    </row>
    <row r="910" spans="1:22"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c r="V910" s="11"/>
    </row>
    <row r="911" spans="1:22"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c r="V911" s="11"/>
    </row>
    <row r="912" spans="1:22"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c r="V912" s="11"/>
    </row>
    <row r="913" spans="1:22"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c r="V913" s="11"/>
    </row>
    <row r="914" spans="1:22"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c r="V914" s="11"/>
    </row>
    <row r="915" spans="1:22"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c r="V915" s="11"/>
    </row>
    <row r="916" spans="1:22"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c r="V916" s="11"/>
    </row>
    <row r="917" spans="1:22"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c r="V917" s="11"/>
    </row>
    <row r="918" spans="1:22"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c r="V918" s="11"/>
    </row>
    <row r="919" spans="1:22"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c r="V919" s="11"/>
    </row>
    <row r="920" spans="1:22"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c r="V920" s="11"/>
    </row>
    <row r="921" spans="1:22"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c r="V921" s="11"/>
    </row>
    <row r="922" spans="1:22"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c r="V922" s="11"/>
    </row>
    <row r="923" spans="1:22"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c r="V923" s="11"/>
    </row>
    <row r="924" spans="1:22"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c r="V924" s="11"/>
    </row>
    <row r="925" spans="1:22"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c r="V925" s="11"/>
    </row>
    <row r="926" spans="1:22"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c r="V926" s="11"/>
    </row>
    <row r="927" spans="1:22"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c r="V927" s="11"/>
    </row>
    <row r="928" spans="1:22"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c r="V928" s="11"/>
    </row>
    <row r="929" spans="1:22"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c r="V929" s="11"/>
    </row>
    <row r="930" spans="1:22"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c r="V930" s="11"/>
    </row>
    <row r="931" spans="1:22"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c r="V931" s="11"/>
    </row>
    <row r="932" spans="1:22"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c r="V932" s="11"/>
    </row>
    <row r="933" spans="1:22"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c r="V933" s="11"/>
    </row>
    <row r="934" spans="1:22"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c r="V934" s="11"/>
    </row>
    <row r="935" spans="1:22"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c r="V935" s="11"/>
    </row>
    <row r="936" spans="1:22"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c r="V936" s="11"/>
    </row>
    <row r="937" spans="1:22"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c r="V937" s="11"/>
    </row>
    <row r="938" spans="1:22"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c r="V938" s="11"/>
    </row>
    <row r="939" spans="1:22"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c r="V939" s="11"/>
    </row>
    <row r="940" spans="1:22"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c r="V940" s="11"/>
    </row>
    <row r="941" spans="1:22"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c r="V941" s="11"/>
    </row>
    <row r="942" spans="1:22"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c r="V942" s="11"/>
    </row>
    <row r="943" spans="1:22"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c r="V943" s="11"/>
    </row>
    <row r="944" spans="1:22"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c r="V944" s="11"/>
    </row>
    <row r="945" spans="1:22"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c r="V945" s="11"/>
    </row>
    <row r="946" spans="1:22"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c r="V946" s="11"/>
    </row>
    <row r="947" spans="1:22"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c r="V947" s="11"/>
    </row>
    <row r="948" spans="1:22"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c r="V948" s="11"/>
    </row>
    <row r="949" spans="1:22"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c r="V949" s="11"/>
    </row>
    <row r="950" spans="1:22"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c r="V950" s="11"/>
    </row>
    <row r="951" spans="1:22"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c r="V951" s="11"/>
    </row>
    <row r="952" spans="1:22"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c r="V952" s="11"/>
    </row>
    <row r="953" spans="1:22"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c r="V953" s="11"/>
    </row>
    <row r="954" spans="1:22"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c r="V954" s="11"/>
    </row>
    <row r="955" spans="1:22"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c r="V955" s="11"/>
    </row>
    <row r="956" spans="1:22"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c r="V956" s="11"/>
    </row>
    <row r="957" spans="1:22"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c r="V957" s="11"/>
    </row>
    <row r="958" spans="1:22"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c r="V958" s="11"/>
    </row>
    <row r="959" spans="1:22"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c r="V959" s="11"/>
    </row>
    <row r="960" spans="1:22"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c r="V960" s="11"/>
    </row>
    <row r="961" spans="1:22"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c r="V961" s="11"/>
    </row>
    <row r="962" spans="1:22"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c r="V962" s="11"/>
    </row>
    <row r="963" spans="1:22"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c r="V963" s="11"/>
    </row>
    <row r="964" spans="1:22"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c r="V964" s="11"/>
    </row>
    <row r="965" spans="1:22"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c r="V965" s="11"/>
    </row>
    <row r="966" spans="1:22"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c r="V966" s="11"/>
    </row>
    <row r="967" spans="1:22"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c r="V967" s="11"/>
    </row>
    <row r="968" spans="1:22"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c r="V968" s="11"/>
    </row>
    <row r="969" spans="1:22"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c r="V969" s="11"/>
    </row>
    <row r="970" spans="1:22"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c r="V970" s="11"/>
    </row>
    <row r="971" spans="1:22"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c r="V971" s="11"/>
    </row>
    <row r="972" spans="1:22"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c r="V972" s="11"/>
    </row>
    <row r="973" spans="1:22"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c r="V973" s="11"/>
    </row>
    <row r="974" spans="1:22"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c r="V974" s="11"/>
    </row>
    <row r="975" spans="1:22"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c r="V975" s="11"/>
    </row>
    <row r="976" spans="1:22"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c r="V976" s="11"/>
    </row>
    <row r="977" spans="1:22"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c r="V977" s="11"/>
    </row>
    <row r="978" spans="1:22"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c r="V978" s="11"/>
    </row>
    <row r="979" spans="1:22"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c r="V979" s="11"/>
    </row>
    <row r="980" spans="1:22"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c r="V980" s="11"/>
    </row>
    <row r="981" spans="1:22"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c r="V981" s="11"/>
    </row>
    <row r="982" spans="1:22"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c r="V982" s="11"/>
    </row>
    <row r="983" spans="1:22"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c r="V983" s="11"/>
    </row>
    <row r="984" spans="1:22"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c r="V984" s="11"/>
    </row>
    <row r="985" spans="1:22"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c r="V985" s="11"/>
    </row>
    <row r="986" spans="1:22"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c r="V986" s="11"/>
    </row>
    <row r="987" spans="1:22"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c r="V987" s="11"/>
    </row>
    <row r="988" spans="1:22"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c r="V988" s="11"/>
    </row>
    <row r="989" spans="1:22"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c r="V989" s="11"/>
    </row>
    <row r="990" spans="1:22"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c r="V990" s="11"/>
    </row>
    <row r="991" spans="1:22"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c r="V991" s="11"/>
    </row>
    <row r="992" spans="1:22"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c r="V992" s="11"/>
    </row>
    <row r="993" spans="1:22"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c r="V993" s="11"/>
    </row>
    <row r="994" spans="1:22"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c r="V994" s="11"/>
    </row>
    <row r="995" spans="1:22"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c r="V995" s="11"/>
    </row>
    <row r="996" spans="1:22"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c r="V996" s="11"/>
    </row>
    <row r="997" spans="1:22"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c r="V997" s="11"/>
    </row>
    <row r="998" spans="1:22"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c r="V998" s="11"/>
    </row>
    <row r="999" spans="1:22"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c r="V999" s="11"/>
    </row>
    <row r="1000" spans="1:22"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c r="V1000" s="11"/>
    </row>
    <row r="1001" spans="1:22"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c r="V1001" s="11"/>
    </row>
    <row r="1002" spans="1:22"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c r="V1002" s="11"/>
    </row>
    <row r="1003" spans="1:22"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c r="V1003" s="11"/>
    </row>
    <row r="1004" spans="1:22"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c r="V1004" s="11"/>
    </row>
    <row r="1005" spans="1:22"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c r="V1005" s="11"/>
    </row>
    <row r="1006" spans="1:22"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c r="V1006" s="11"/>
    </row>
    <row r="1007" spans="1:22"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c r="V1007" s="11"/>
    </row>
    <row r="1008" spans="1:22"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c r="V1008" s="11"/>
    </row>
    <row r="1009" spans="1:22"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c r="V1009" s="11"/>
    </row>
    <row r="1010" spans="1:22"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c r="V1010" s="11"/>
    </row>
    <row r="1011" spans="1:22"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c r="V1011" s="11"/>
    </row>
    <row r="1012" spans="1:22"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c r="V1012" s="11"/>
    </row>
    <row r="1013" spans="1:22"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c r="V1013" s="11"/>
    </row>
    <row r="1014" spans="1:22"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c r="V1014" s="11"/>
    </row>
    <row r="1015" spans="1:22"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c r="V1015" s="11"/>
    </row>
    <row r="1016" spans="1:22"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c r="V1016" s="11"/>
    </row>
    <row r="1017" spans="1:22"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c r="V1017" s="11"/>
    </row>
    <row r="1018" spans="1:22"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c r="V1018" s="11"/>
    </row>
    <row r="1019" spans="1:22"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c r="V1019" s="11"/>
    </row>
    <row r="1020" spans="1:22"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c r="V1020" s="11"/>
    </row>
    <row r="1021" spans="1:22"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c r="V1021" s="11"/>
    </row>
    <row r="1022" spans="1:22"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c r="V1022" s="11"/>
    </row>
    <row r="1023" spans="1:22"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c r="V1023" s="11"/>
    </row>
    <row r="1024" spans="1:22"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c r="V1024" s="11"/>
    </row>
    <row r="1025" spans="1:22"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c r="V1025" s="11"/>
    </row>
    <row r="1026" spans="1:22"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c r="V1026" s="11"/>
    </row>
    <row r="1027" spans="1:22"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c r="V1027" s="11"/>
    </row>
    <row r="1028" spans="1:22"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c r="V1028" s="11"/>
    </row>
    <row r="1029" spans="1:22"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c r="V1029" s="11"/>
    </row>
    <row r="1030" spans="1:22"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c r="V1030" s="11"/>
    </row>
    <row r="1031" spans="1:22"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c r="V1031" s="11"/>
    </row>
    <row r="1032" spans="1:22" x14ac:dyDescent="0.3">
      <c r="F1032" s="75"/>
      <c r="G1032" s="49"/>
      <c r="H1032" s="49"/>
      <c r="I1032" s="49"/>
      <c r="J1032" s="49"/>
      <c r="K1032" s="49"/>
      <c r="U1032" s="11"/>
    </row>
    <row r="1033" spans="1:22" x14ac:dyDescent="0.3">
      <c r="F1033" s="75"/>
      <c r="G1033" s="49"/>
      <c r="H1033" s="49"/>
      <c r="I1033" s="49"/>
      <c r="J1033" s="49"/>
      <c r="K1033" s="49"/>
      <c r="U1033" s="11"/>
    </row>
    <row r="1034" spans="1:22" x14ac:dyDescent="0.3">
      <c r="F1034" s="75"/>
      <c r="G1034" s="49"/>
      <c r="H1034" s="49"/>
      <c r="I1034" s="49"/>
      <c r="J1034" s="49"/>
      <c r="K1034" s="49"/>
      <c r="U1034" s="11"/>
    </row>
    <row r="1035" spans="1:22" x14ac:dyDescent="0.3">
      <c r="F1035" s="75"/>
      <c r="G1035" s="49"/>
      <c r="H1035" s="49"/>
      <c r="I1035" s="49"/>
      <c r="J1035" s="49"/>
      <c r="K1035" s="49"/>
      <c r="U1035" s="11"/>
    </row>
    <row r="1036" spans="1:22" x14ac:dyDescent="0.3">
      <c r="F1036" s="75"/>
      <c r="G1036" s="49"/>
      <c r="H1036" s="49"/>
      <c r="I1036" s="49"/>
      <c r="J1036" s="49"/>
      <c r="K1036" s="49"/>
      <c r="U1036" s="11"/>
    </row>
    <row r="1037" spans="1:22" x14ac:dyDescent="0.3">
      <c r="F1037" s="75"/>
      <c r="G1037" s="49"/>
      <c r="H1037" s="49"/>
      <c r="I1037" s="49"/>
      <c r="J1037" s="49"/>
      <c r="K1037" s="49"/>
      <c r="U1037" s="11"/>
    </row>
    <row r="1038" spans="1:22" x14ac:dyDescent="0.3">
      <c r="F1038" s="75"/>
      <c r="G1038" s="49"/>
      <c r="H1038" s="49"/>
      <c r="I1038" s="49"/>
      <c r="J1038" s="49"/>
      <c r="K1038" s="49"/>
      <c r="U1038" s="11"/>
    </row>
    <row r="1039" spans="1:22" x14ac:dyDescent="0.3">
      <c r="F1039" s="75"/>
      <c r="G1039" s="49"/>
      <c r="H1039" s="49"/>
      <c r="I1039" s="49"/>
      <c r="J1039" s="49"/>
      <c r="K1039" s="49"/>
      <c r="U1039" s="11"/>
    </row>
    <row r="1040" spans="1:22"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drFGtJaB2gyuFSFoU2m6ZDbZ9nBON0cky0fxYKdJ7oOs52I5OGNa8ieaiIgN6AHCHFMQPc2UqAFLi3q+VhHg9g==" saltValue="mQ6mc8vRpW4qsTDSZI0Qeg==" spinCount="100000" sheet="1" objects="1" scenarios="1"/>
  <autoFilter ref="A2:U1031" xr:uid="{00000000-0009-0000-0000-000001000000}">
    <filterColumn colId="11">
      <filters>
        <filter val="-"/>
        <filter val="1,120.00"/>
        <filter val="1,920.00"/>
        <filter val="160.00"/>
        <filter val="320.00"/>
        <filter val="400.00"/>
        <filter val="480.00"/>
        <filter val="640.00"/>
        <filter val="720.00"/>
        <filter val="80.00"/>
        <filter val="800.00"/>
      </filters>
    </filterColumn>
  </autoFilter>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F564" activePane="bottomRight" state="frozen"/>
      <selection activeCell="F728" sqref="F728"/>
      <selection pane="topRight" activeCell="F728" sqref="F728"/>
      <selection pane="bottomLeft" activeCell="F728" sqref="F728"/>
      <selection pane="bottomRight" activeCell="A689" sqref="A598:XFD689"/>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229</v>
      </c>
      <c r="B1" s="52" t="s">
        <v>137</v>
      </c>
      <c r="C1" s="52" t="s">
        <v>119</v>
      </c>
      <c r="D1" s="52" t="s">
        <v>230</v>
      </c>
      <c r="E1" s="52" t="s">
        <v>231</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302</v>
      </c>
      <c r="AX1" s="59" t="s">
        <v>136</v>
      </c>
      <c r="AY1" s="59" t="s">
        <v>245</v>
      </c>
      <c r="AZ1" s="59" t="s">
        <v>128</v>
      </c>
      <c r="BA1" s="59" t="s">
        <v>255</v>
      </c>
      <c r="BB1" s="59" t="s">
        <v>256</v>
      </c>
      <c r="BC1" s="59" t="s">
        <v>129</v>
      </c>
      <c r="BD1" s="59" t="s">
        <v>154</v>
      </c>
      <c r="BE1" s="59" t="s">
        <v>155</v>
      </c>
      <c r="BF1" s="59" t="s">
        <v>156</v>
      </c>
      <c r="BG1" s="59" t="s">
        <v>157</v>
      </c>
      <c r="BH1" s="59" t="s">
        <v>158</v>
      </c>
      <c r="BI1" s="59" t="s">
        <v>159</v>
      </c>
      <c r="BJ1" s="59" t="s">
        <v>160</v>
      </c>
      <c r="BK1" s="59" t="s">
        <v>161</v>
      </c>
      <c r="BL1" s="59" t="s">
        <v>246</v>
      </c>
      <c r="BM1" s="59" t="s">
        <v>251</v>
      </c>
      <c r="BN1" s="59" t="s">
        <v>252</v>
      </c>
      <c r="BO1" s="59" t="s">
        <v>253</v>
      </c>
      <c r="BP1" s="59" t="s">
        <v>247</v>
      </c>
      <c r="BQ1" s="59" t="s">
        <v>248</v>
      </c>
      <c r="BS1" s="59" t="s">
        <v>254</v>
      </c>
      <c r="BT1" s="59" t="s">
        <v>163</v>
      </c>
      <c r="BU1" s="60">
        <v>1</v>
      </c>
      <c r="BV1" s="60">
        <v>0.5</v>
      </c>
      <c r="BW1" s="60">
        <v>0.84</v>
      </c>
      <c r="BX1" s="52" t="s">
        <v>164</v>
      </c>
      <c r="BY1" s="52" t="s">
        <v>164</v>
      </c>
      <c r="BZ1" s="52" t="s">
        <v>66</v>
      </c>
    </row>
    <row r="2" spans="1:78" ht="15.5" x14ac:dyDescent="0.35">
      <c r="A2" t="s">
        <v>2097</v>
      </c>
      <c r="B2" t="s">
        <v>1229</v>
      </c>
      <c r="C2" t="s">
        <v>193</v>
      </c>
      <c r="D2" t="s">
        <v>875</v>
      </c>
      <c r="E2" t="s">
        <v>867</v>
      </c>
      <c r="F2" t="s">
        <v>585</v>
      </c>
      <c r="G2" t="s">
        <v>275</v>
      </c>
      <c r="H2" t="s">
        <v>193</v>
      </c>
      <c r="I2" s="13" t="s">
        <v>1231</v>
      </c>
      <c r="J2" s="13" t="s">
        <v>1225</v>
      </c>
      <c r="K2" s="13" t="s">
        <v>1233</v>
      </c>
      <c r="L2" t="s">
        <v>286</v>
      </c>
      <c r="M2" t="s">
        <v>194</v>
      </c>
      <c r="N2">
        <v>24</v>
      </c>
      <c r="O2">
        <v>0</v>
      </c>
      <c r="P2">
        <v>0</v>
      </c>
      <c r="Q2">
        <v>0</v>
      </c>
      <c r="R2">
        <v>0</v>
      </c>
      <c r="S2" t="s">
        <v>198</v>
      </c>
      <c r="T2" t="s">
        <v>198</v>
      </c>
      <c r="U2">
        <v>0</v>
      </c>
      <c r="V2" t="s">
        <v>856</v>
      </c>
      <c r="W2">
        <v>3</v>
      </c>
      <c r="X2" t="s">
        <v>195</v>
      </c>
      <c r="Y2" t="s">
        <v>856</v>
      </c>
      <c r="Z2"/>
      <c r="AA2" t="s">
        <v>195</v>
      </c>
      <c r="AB2" t="s">
        <v>953</v>
      </c>
      <c r="AC2" t="s">
        <v>208</v>
      </c>
      <c r="AD2" t="s">
        <v>330</v>
      </c>
      <c r="AE2" t="s">
        <v>473</v>
      </c>
      <c r="AF2" s="13" t="s">
        <v>1231</v>
      </c>
      <c r="AG2" s="13" t="s">
        <v>1225</v>
      </c>
      <c r="AH2" t="s">
        <v>856</v>
      </c>
      <c r="AI2" t="s">
        <v>856</v>
      </c>
      <c r="AJ2" t="s">
        <v>856</v>
      </c>
      <c r="AK2" t="s">
        <v>856</v>
      </c>
      <c r="AL2" t="s">
        <v>856</v>
      </c>
      <c r="AM2" t="s">
        <v>856</v>
      </c>
      <c r="AN2" t="s">
        <v>856</v>
      </c>
      <c r="AO2" t="s">
        <v>856</v>
      </c>
      <c r="AP2" t="s">
        <v>856</v>
      </c>
      <c r="AQ2" t="s">
        <v>856</v>
      </c>
      <c r="AR2" t="s">
        <v>856</v>
      </c>
      <c r="AS2" t="s">
        <v>856</v>
      </c>
      <c r="AT2" s="59">
        <f>VLOOKUP($BR2,Tables!$D$14:$I$27,2,FALSE)*W2</f>
        <v>480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480</v>
      </c>
      <c r="BD2" s="55" t="str">
        <f>IF(ISERROR(SEARCHB(" "&amp;BD$1&amp;" "," "&amp;$L2&amp;" "))=TRUE,"",BD$1)</f>
        <v/>
      </c>
      <c r="BE2" s="55" t="str">
        <f>IF(ISERROR(SEARCHB(" "&amp;BE$1&amp;" "," "&amp;$L2&amp;" "))=TRUE,"",BE$1)</f>
        <v/>
      </c>
      <c r="BF2" s="55" t="str">
        <f>IF(ISERROR(SEARCHB(" "&amp;BF$1&amp;" "," "&amp;$L2&amp;" "))=TRUE,"",BF$1)</f>
        <v/>
      </c>
      <c r="BG2" s="55" t="str">
        <f>IF(ISERROR(SEARCHB(" "&amp;BG$1&amp;" "," "&amp;$L2&amp;" "))=TRUE,"",BG$1)</f>
        <v/>
      </c>
      <c r="BH2" s="55" t="str">
        <f>IF(ISERROR(SEARCHB(" "&amp;BH$1&amp;" "," "&amp;$L2&amp;" "))=TRUE,"",BH$1)</f>
        <v/>
      </c>
      <c r="BI2" s="55" t="str">
        <f>IF(ISERROR(SEARCHB(" "&amp;BI$1&amp;" "," "&amp;$L2&amp;" "))=TRUE,"",BI$1)</f>
        <v/>
      </c>
      <c r="BJ2" s="55" t="str">
        <f>IF(ISERROR(SEARCHB(" "&amp;BJ$1&amp;" "," "&amp;$L2&amp;" "))=TRUE,"",BJ$1)</f>
        <v/>
      </c>
      <c r="BK2" s="55" t="str">
        <f>IF(ISERROR(SEARCHB(" "&amp;BK$1&amp;" "," "&amp;$L2&amp;" "))=TRUE,"",BK$1)</f>
        <v/>
      </c>
      <c r="BL2" s="55" t="str">
        <f>IF(ISERROR(SEARCHB(" "&amp;BL$1&amp;" "," "&amp;$L2&amp;" "))=TRUE,"",BL$1)</f>
        <v/>
      </c>
      <c r="BM2" s="55" t="str">
        <f>IF(ISERROR(SEARCHB(" "&amp;BM$1&amp;" "," "&amp;$L2&amp;" "))=TRUE,"",BM$1)</f>
        <v/>
      </c>
      <c r="BN2" s="55" t="str">
        <f>IF(ISERROR(SEARCHB(" "&amp;BN$1&amp;" "," "&amp;$L2&amp;" "))=TRUE,"",BN$1)</f>
        <v/>
      </c>
      <c r="BO2" s="55" t="str">
        <f>IF(ISERROR(SEARCHB(" "&amp;BO$1&amp;" "," "&amp;$L2&amp;" "))=TRUE,"",BO$1)</f>
        <v/>
      </c>
      <c r="BP2" s="55" t="str">
        <f>IF(ISERROR(SEARCHB(" "&amp;BP$1&amp;" "," "&amp;$L2&amp;" "))=TRUE,"",BP$1)</f>
        <v/>
      </c>
      <c r="BQ2" s="55" t="str">
        <f>IF(ISERROR(SEARCHB(" "&amp;BQ$1&amp;" "," "&amp;$L2&amp;" "))=TRUE,"",BQ$1)</f>
        <v/>
      </c>
      <c r="BR2" s="62" t="str">
        <f t="shared" ref="BR2:BR65" si="1">IF(BD2&amp;BE2&amp;BF2&amp;BG2&amp;BH2&amp;BI2&amp;BJ2&amp;BK2&amp;BP2&amp;BQ2="","Base",BD2&amp;BE2&amp;BF2&amp;BG2&amp;BH2&amp;BI2&amp;BJ2&amp;BK2&amp;BP2&amp;BQ2)</f>
        <v>Base</v>
      </c>
      <c r="BS2" s="62" t="str">
        <f t="shared" ref="BS2:BS65" si="2">IF(BL2&amp;BM2&amp;BN2&amp;BO2="","",BL2&amp;BM2&amp;BN2&amp;BO2)</f>
        <v/>
      </c>
      <c r="BT2" s="63">
        <f>J2-I2+1</f>
        <v>124</v>
      </c>
      <c r="BU2" s="64">
        <f t="shared" ref="BU2:BU65" si="3">BT2*0.06-1</f>
        <v>6.4399999999999995</v>
      </c>
      <c r="BV2" s="64">
        <f t="shared" ref="BV2:BV65" si="4">BT2*0.12-1</f>
        <v>13.879999999999999</v>
      </c>
      <c r="BW2" s="64">
        <f t="shared" ref="BW2:BW65" si="5">(BT2-1)*0.84</f>
        <v>103.32</v>
      </c>
      <c r="BX2" s="65">
        <f>BU2+I2</f>
        <v>46040.44</v>
      </c>
      <c r="BY2" s="65">
        <f>BV2+I2</f>
        <v>46047.88</v>
      </c>
      <c r="BZ2" s="65">
        <f>IF(WEEKDAY(BW2+I2)=1,BW2+I2+1,IF(WEEKDAY(BW2+I2)=7,BW2+I2+2,BW2+I2))</f>
        <v>46139.32</v>
      </c>
    </row>
    <row r="3" spans="1:78" ht="15.5" x14ac:dyDescent="0.35">
      <c r="A3" t="s">
        <v>2096</v>
      </c>
      <c r="B3" t="s">
        <v>1229</v>
      </c>
      <c r="C3" t="s">
        <v>193</v>
      </c>
      <c r="D3" t="s">
        <v>878</v>
      </c>
      <c r="E3" t="s">
        <v>867</v>
      </c>
      <c r="F3" t="s">
        <v>203</v>
      </c>
      <c r="G3" t="s">
        <v>275</v>
      </c>
      <c r="H3" t="s">
        <v>193</v>
      </c>
      <c r="I3" s="13" t="s">
        <v>1231</v>
      </c>
      <c r="J3" s="13" t="s">
        <v>1225</v>
      </c>
      <c r="K3" s="13" t="s">
        <v>1233</v>
      </c>
      <c r="L3" t="s">
        <v>1838</v>
      </c>
      <c r="M3" t="s">
        <v>162</v>
      </c>
      <c r="N3">
        <v>24</v>
      </c>
      <c r="O3">
        <v>0</v>
      </c>
      <c r="P3">
        <v>0</v>
      </c>
      <c r="Q3">
        <v>0</v>
      </c>
      <c r="R3">
        <v>0</v>
      </c>
      <c r="S3" t="s">
        <v>879</v>
      </c>
      <c r="T3" t="s">
        <v>461</v>
      </c>
      <c r="U3">
        <v>0</v>
      </c>
      <c r="V3" t="s">
        <v>856</v>
      </c>
      <c r="W3">
        <v>4</v>
      </c>
      <c r="X3" t="s">
        <v>195</v>
      </c>
      <c r="Y3" t="s">
        <v>856</v>
      </c>
      <c r="Z3" t="s">
        <v>283</v>
      </c>
      <c r="AA3" t="s">
        <v>856</v>
      </c>
      <c r="AB3" t="s">
        <v>856</v>
      </c>
      <c r="AC3" t="s">
        <v>856</v>
      </c>
      <c r="AD3" t="s">
        <v>856</v>
      </c>
      <c r="AE3" t="s">
        <v>856</v>
      </c>
      <c r="AF3" s="13" t="s">
        <v>1231</v>
      </c>
      <c r="AG3" s="13" t="s">
        <v>1225</v>
      </c>
      <c r="AH3" t="s">
        <v>856</v>
      </c>
      <c r="AI3" t="s">
        <v>856</v>
      </c>
      <c r="AJ3" t="s">
        <v>856</v>
      </c>
      <c r="AK3" t="s">
        <v>856</v>
      </c>
      <c r="AL3" t="s">
        <v>856</v>
      </c>
      <c r="AM3" t="s">
        <v>856</v>
      </c>
      <c r="AN3" t="s">
        <v>856</v>
      </c>
      <c r="AO3" t="s">
        <v>856</v>
      </c>
      <c r="AP3" t="s">
        <v>856</v>
      </c>
      <c r="AQ3" t="s">
        <v>856</v>
      </c>
      <c r="AR3" t="s">
        <v>856</v>
      </c>
      <c r="AS3" t="s">
        <v>856</v>
      </c>
      <c r="AT3" s="59">
        <f>VLOOKUP($BR3,Tables!$D$14:$I$27,2,FALSE)*W3</f>
        <v>640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640</v>
      </c>
      <c r="BD3" s="55" t="str">
        <f>IF(ISERROR(SEARCHB(" "&amp;BD$1&amp;" "," "&amp;$L3&amp;" "))=TRUE,"",BD$1)</f>
        <v/>
      </c>
      <c r="BE3" s="55" t="str">
        <f>IF(ISERROR(SEARCHB(" "&amp;BE$1&amp;" "," "&amp;$L3&amp;" "))=TRUE,"",BE$1)</f>
        <v/>
      </c>
      <c r="BF3" s="55" t="str">
        <f>IF(ISERROR(SEARCHB(" "&amp;BF$1&amp;" "," "&amp;$L3&amp;" "))=TRUE,"",BF$1)</f>
        <v/>
      </c>
      <c r="BG3" s="55" t="str">
        <f>IF(ISERROR(SEARCHB(" "&amp;BG$1&amp;" "," "&amp;$L3&amp;" "))=TRUE,"",BG$1)</f>
        <v/>
      </c>
      <c r="BH3" s="55" t="str">
        <f>IF(ISERROR(SEARCHB(" "&amp;BH$1&amp;" "," "&amp;$L3&amp;" "))=TRUE,"",BH$1)</f>
        <v/>
      </c>
      <c r="BI3" s="55" t="str">
        <f>IF(ISERROR(SEARCHB(" "&amp;BI$1&amp;" "," "&amp;$L3&amp;" "))=TRUE,"",BI$1)</f>
        <v/>
      </c>
      <c r="BJ3" s="55" t="str">
        <f>IF(ISERROR(SEARCHB(" "&amp;BJ$1&amp;" "," "&amp;$L3&amp;" "))=TRUE,"",BJ$1)</f>
        <v/>
      </c>
      <c r="BK3" s="55" t="str">
        <f>IF(ISERROR(SEARCHB(" "&amp;BK$1&amp;" "," "&amp;$L3&amp;" "))=TRUE,"",BK$1)</f>
        <v/>
      </c>
      <c r="BL3" s="55" t="str">
        <f>IF(ISERROR(SEARCHB(" "&amp;BL$1&amp;" "," "&amp;$L3&amp;" "))=TRUE,"",BL$1)</f>
        <v/>
      </c>
      <c r="BM3" s="55" t="str">
        <f>IF(ISERROR(SEARCHB(" "&amp;BM$1&amp;" "," "&amp;$L3&amp;" "))=TRUE,"",BM$1)</f>
        <v/>
      </c>
      <c r="BN3" s="55" t="str">
        <f>IF(ISERROR(SEARCHB(" "&amp;BN$1&amp;" "," "&amp;$L3&amp;" "))=TRUE,"",BN$1)</f>
        <v/>
      </c>
      <c r="BO3" s="55" t="str">
        <f>IF(ISERROR(SEARCHB(" "&amp;BO$1&amp;" "," "&amp;$L3&amp;" "))=TRUE,"",BO$1)</f>
        <v/>
      </c>
      <c r="BP3" s="55" t="str">
        <f>IF(ISERROR(SEARCHB(" "&amp;BP$1&amp;" "," "&amp;$L3&amp;" "))=TRUE,"",BP$1)</f>
        <v/>
      </c>
      <c r="BQ3" s="55" t="str">
        <f>IF(ISERROR(SEARCHB(" "&amp;BQ$1&amp;" "," "&amp;$L3&amp;" "))=TRUE,"",BQ$1)</f>
        <v/>
      </c>
      <c r="BR3" s="62" t="str">
        <f t="shared" si="1"/>
        <v>Base</v>
      </c>
      <c r="BS3" s="62" t="str">
        <f t="shared" si="2"/>
        <v/>
      </c>
      <c r="BT3" s="63">
        <f>J3-I3+1</f>
        <v>124</v>
      </c>
      <c r="BU3" s="64">
        <f t="shared" si="3"/>
        <v>6.4399999999999995</v>
      </c>
      <c r="BV3" s="64">
        <f t="shared" si="4"/>
        <v>13.879999999999999</v>
      </c>
      <c r="BW3" s="64">
        <f t="shared" si="5"/>
        <v>103.32</v>
      </c>
      <c r="BX3" s="65">
        <f>BU3+I3</f>
        <v>46040.44</v>
      </c>
      <c r="BY3" s="65">
        <f>BV3+I3</f>
        <v>46047.88</v>
      </c>
      <c r="BZ3" s="65">
        <f>IF(WEEKDAY(BW3+I3)=1,BW3+I3+1,IF(WEEKDAY(BW3+I3)=7,BW3+I3+2,BW3+I3))</f>
        <v>46139.32</v>
      </c>
    </row>
    <row r="4" spans="1:78" ht="15.5" x14ac:dyDescent="0.35">
      <c r="A4" t="s">
        <v>2095</v>
      </c>
      <c r="B4" t="s">
        <v>1229</v>
      </c>
      <c r="C4" t="s">
        <v>193</v>
      </c>
      <c r="D4" t="s">
        <v>878</v>
      </c>
      <c r="E4" t="s">
        <v>855</v>
      </c>
      <c r="F4" t="s">
        <v>203</v>
      </c>
      <c r="G4" t="s">
        <v>275</v>
      </c>
      <c r="H4" t="s">
        <v>193</v>
      </c>
      <c r="I4" s="13" t="s">
        <v>1231</v>
      </c>
      <c r="J4" s="13" t="s">
        <v>1225</v>
      </c>
      <c r="K4" s="13" t="s">
        <v>1233</v>
      </c>
      <c r="L4" t="s">
        <v>1838</v>
      </c>
      <c r="M4" t="s">
        <v>162</v>
      </c>
      <c r="N4">
        <v>24</v>
      </c>
      <c r="O4">
        <v>0</v>
      </c>
      <c r="P4">
        <v>0</v>
      </c>
      <c r="Q4">
        <v>0</v>
      </c>
      <c r="R4">
        <v>0</v>
      </c>
      <c r="S4" t="s">
        <v>198</v>
      </c>
      <c r="T4" t="s">
        <v>198</v>
      </c>
      <c r="U4">
        <v>0</v>
      </c>
      <c r="V4" t="s">
        <v>856</v>
      </c>
      <c r="W4">
        <v>4</v>
      </c>
      <c r="X4" t="s">
        <v>298</v>
      </c>
      <c r="Y4" t="s">
        <v>856</v>
      </c>
      <c r="Z4" t="s">
        <v>283</v>
      </c>
      <c r="AA4" t="s">
        <v>856</v>
      </c>
      <c r="AB4" t="s">
        <v>856</v>
      </c>
      <c r="AC4" t="s">
        <v>856</v>
      </c>
      <c r="AD4" t="s">
        <v>856</v>
      </c>
      <c r="AE4" t="s">
        <v>856</v>
      </c>
      <c r="AF4" s="13" t="s">
        <v>1231</v>
      </c>
      <c r="AG4" s="13" t="s">
        <v>1225</v>
      </c>
      <c r="AH4" t="s">
        <v>856</v>
      </c>
      <c r="AI4" t="s">
        <v>856</v>
      </c>
      <c r="AJ4" t="s">
        <v>856</v>
      </c>
      <c r="AK4" t="s">
        <v>856</v>
      </c>
      <c r="AL4" t="s">
        <v>856</v>
      </c>
      <c r="AM4" t="s">
        <v>856</v>
      </c>
      <c r="AN4" t="s">
        <v>856</v>
      </c>
      <c r="AO4" t="s">
        <v>856</v>
      </c>
      <c r="AP4" t="s">
        <v>856</v>
      </c>
      <c r="AQ4" t="s">
        <v>856</v>
      </c>
      <c r="AR4" t="s">
        <v>856</v>
      </c>
      <c r="AS4" t="s">
        <v>856</v>
      </c>
      <c r="AT4" s="59">
        <f>VLOOKUP($BR4,Tables!$D$14:$I$27,2,FALSE)*W4</f>
        <v>640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640</v>
      </c>
      <c r="BD4" s="55" t="str">
        <f>IF(ISERROR(SEARCHB(" "&amp;BD$1&amp;" "," "&amp;$L4&amp;" "))=TRUE,"",BD$1)</f>
        <v/>
      </c>
      <c r="BE4" s="55" t="str">
        <f>IF(ISERROR(SEARCHB(" "&amp;BE$1&amp;" "," "&amp;$L4&amp;" "))=TRUE,"",BE$1)</f>
        <v/>
      </c>
      <c r="BF4" s="55" t="str">
        <f>IF(ISERROR(SEARCHB(" "&amp;BF$1&amp;" "," "&amp;$L4&amp;" "))=TRUE,"",BF$1)</f>
        <v/>
      </c>
      <c r="BG4" s="55" t="str">
        <f>IF(ISERROR(SEARCHB(" "&amp;BG$1&amp;" "," "&amp;$L4&amp;" "))=TRUE,"",BG$1)</f>
        <v/>
      </c>
      <c r="BH4" s="55" t="str">
        <f>IF(ISERROR(SEARCHB(" "&amp;BH$1&amp;" "," "&amp;$L4&amp;" "))=TRUE,"",BH$1)</f>
        <v/>
      </c>
      <c r="BI4" s="55" t="str">
        <f>IF(ISERROR(SEARCHB(" "&amp;BI$1&amp;" "," "&amp;$L4&amp;" "))=TRUE,"",BI$1)</f>
        <v/>
      </c>
      <c r="BJ4" s="55" t="str">
        <f>IF(ISERROR(SEARCHB(" "&amp;BJ$1&amp;" "," "&amp;$L4&amp;" "))=TRUE,"",BJ$1)</f>
        <v/>
      </c>
      <c r="BK4" s="55" t="str">
        <f>IF(ISERROR(SEARCHB(" "&amp;BK$1&amp;" "," "&amp;$L4&amp;" "))=TRUE,"",BK$1)</f>
        <v/>
      </c>
      <c r="BL4" s="55" t="str">
        <f>IF(ISERROR(SEARCHB(" "&amp;BL$1&amp;" "," "&amp;$L4&amp;" "))=TRUE,"",BL$1)</f>
        <v/>
      </c>
      <c r="BM4" s="55" t="str">
        <f>IF(ISERROR(SEARCHB(" "&amp;BM$1&amp;" "," "&amp;$L4&amp;" "))=TRUE,"",BM$1)</f>
        <v/>
      </c>
      <c r="BN4" s="55" t="str">
        <f>IF(ISERROR(SEARCHB(" "&amp;BN$1&amp;" "," "&amp;$L4&amp;" "))=TRUE,"",BN$1)</f>
        <v/>
      </c>
      <c r="BO4" s="55" t="str">
        <f>IF(ISERROR(SEARCHB(" "&amp;BO$1&amp;" "," "&amp;$L4&amp;" "))=TRUE,"",BO$1)</f>
        <v/>
      </c>
      <c r="BP4" s="55" t="str">
        <f>IF(ISERROR(SEARCHB(" "&amp;BP$1&amp;" "," "&amp;$L4&amp;" "))=TRUE,"",BP$1)</f>
        <v/>
      </c>
      <c r="BQ4" s="55" t="str">
        <f>IF(ISERROR(SEARCHB(" "&amp;BQ$1&amp;" "," "&amp;$L4&amp;" "))=TRUE,"",BQ$1)</f>
        <v/>
      </c>
      <c r="BR4" s="62" t="str">
        <f t="shared" si="1"/>
        <v>Base</v>
      </c>
      <c r="BS4" s="62" t="str">
        <f t="shared" si="2"/>
        <v/>
      </c>
      <c r="BT4" s="63">
        <f>J4-I4+1</f>
        <v>124</v>
      </c>
      <c r="BU4" s="64">
        <f t="shared" si="3"/>
        <v>6.4399999999999995</v>
      </c>
      <c r="BV4" s="64">
        <f t="shared" si="4"/>
        <v>13.879999999999999</v>
      </c>
      <c r="BW4" s="64">
        <f t="shared" si="5"/>
        <v>103.32</v>
      </c>
      <c r="BX4" s="65">
        <f>BU4+I4</f>
        <v>46040.44</v>
      </c>
      <c r="BY4" s="65">
        <f>BV4+I4</f>
        <v>46047.88</v>
      </c>
      <c r="BZ4" s="65">
        <f>IF(WEEKDAY(BW4+I4)=1,BW4+I4+1,IF(WEEKDAY(BW4+I4)=7,BW4+I4+2,BW4+I4))</f>
        <v>46139.32</v>
      </c>
    </row>
    <row r="5" spans="1:78" ht="15.5" x14ac:dyDescent="0.35">
      <c r="A5" t="s">
        <v>2094</v>
      </c>
      <c r="B5" t="s">
        <v>1229</v>
      </c>
      <c r="C5" t="s">
        <v>193</v>
      </c>
      <c r="D5" t="s">
        <v>880</v>
      </c>
      <c r="E5" t="s">
        <v>867</v>
      </c>
      <c r="F5" t="s">
        <v>305</v>
      </c>
      <c r="G5" t="s">
        <v>275</v>
      </c>
      <c r="H5" t="s">
        <v>193</v>
      </c>
      <c r="I5" s="13" t="s">
        <v>1231</v>
      </c>
      <c r="J5" s="13" t="s">
        <v>1225</v>
      </c>
      <c r="K5" s="13" t="s">
        <v>1233</v>
      </c>
      <c r="L5" t="s">
        <v>1838</v>
      </c>
      <c r="M5" t="s">
        <v>162</v>
      </c>
      <c r="N5">
        <v>24</v>
      </c>
      <c r="O5">
        <v>0</v>
      </c>
      <c r="P5">
        <v>0</v>
      </c>
      <c r="Q5">
        <v>0</v>
      </c>
      <c r="R5">
        <v>0</v>
      </c>
      <c r="S5" t="s">
        <v>879</v>
      </c>
      <c r="T5" t="s">
        <v>461</v>
      </c>
      <c r="U5">
        <v>0</v>
      </c>
      <c r="V5" t="s">
        <v>856</v>
      </c>
      <c r="W5">
        <v>4</v>
      </c>
      <c r="X5" t="s">
        <v>195</v>
      </c>
      <c r="Y5" t="s">
        <v>856</v>
      </c>
      <c r="Z5" t="s">
        <v>283</v>
      </c>
      <c r="AA5" t="s">
        <v>856</v>
      </c>
      <c r="AB5" t="s">
        <v>856</v>
      </c>
      <c r="AC5" t="s">
        <v>856</v>
      </c>
      <c r="AD5" t="s">
        <v>856</v>
      </c>
      <c r="AE5" t="s">
        <v>856</v>
      </c>
      <c r="AF5" s="13" t="s">
        <v>1231</v>
      </c>
      <c r="AG5" s="13" t="s">
        <v>1225</v>
      </c>
      <c r="AH5" t="s">
        <v>856</v>
      </c>
      <c r="AI5" t="s">
        <v>856</v>
      </c>
      <c r="AJ5" t="s">
        <v>856</v>
      </c>
      <c r="AK5" t="s">
        <v>856</v>
      </c>
      <c r="AL5" t="s">
        <v>856</v>
      </c>
      <c r="AM5" t="s">
        <v>856</v>
      </c>
      <c r="AN5" t="s">
        <v>856</v>
      </c>
      <c r="AO5" t="s">
        <v>856</v>
      </c>
      <c r="AP5" t="s">
        <v>856</v>
      </c>
      <c r="AQ5" t="s">
        <v>856</v>
      </c>
      <c r="AR5" t="s">
        <v>856</v>
      </c>
      <c r="AS5" t="s">
        <v>856</v>
      </c>
      <c r="AT5" s="59">
        <f>VLOOKUP($BR5,Tables!$D$14:$I$27,2,FALSE)*W5</f>
        <v>640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640</v>
      </c>
      <c r="BD5" s="55" t="str">
        <f>IF(ISERROR(SEARCHB(" "&amp;BD$1&amp;" "," "&amp;$L5&amp;" "))=TRUE,"",BD$1)</f>
        <v/>
      </c>
      <c r="BE5" s="55" t="str">
        <f>IF(ISERROR(SEARCHB(" "&amp;BE$1&amp;" "," "&amp;$L5&amp;" "))=TRUE,"",BE$1)</f>
        <v/>
      </c>
      <c r="BF5" s="55" t="str">
        <f>IF(ISERROR(SEARCHB(" "&amp;BF$1&amp;" "," "&amp;$L5&amp;" "))=TRUE,"",BF$1)</f>
        <v/>
      </c>
      <c r="BG5" s="55" t="str">
        <f>IF(ISERROR(SEARCHB(" "&amp;BG$1&amp;" "," "&amp;$L5&amp;" "))=TRUE,"",BG$1)</f>
        <v/>
      </c>
      <c r="BH5" s="55" t="str">
        <f>IF(ISERROR(SEARCHB(" "&amp;BH$1&amp;" "," "&amp;$L5&amp;" "))=TRUE,"",BH$1)</f>
        <v/>
      </c>
      <c r="BI5" s="55" t="str">
        <f>IF(ISERROR(SEARCHB(" "&amp;BI$1&amp;" "," "&amp;$L5&amp;" "))=TRUE,"",BI$1)</f>
        <v/>
      </c>
      <c r="BJ5" s="55" t="str">
        <f>IF(ISERROR(SEARCHB(" "&amp;BJ$1&amp;" "," "&amp;$L5&amp;" "))=TRUE,"",BJ$1)</f>
        <v/>
      </c>
      <c r="BK5" s="55" t="str">
        <f>IF(ISERROR(SEARCHB(" "&amp;BK$1&amp;" "," "&amp;$L5&amp;" "))=TRUE,"",BK$1)</f>
        <v/>
      </c>
      <c r="BL5" s="55" t="str">
        <f>IF(ISERROR(SEARCHB(" "&amp;BL$1&amp;" "," "&amp;$L5&amp;" "))=TRUE,"",BL$1)</f>
        <v/>
      </c>
      <c r="BM5" s="55" t="str">
        <f>IF(ISERROR(SEARCHB(" "&amp;BM$1&amp;" "," "&amp;$L5&amp;" "))=TRUE,"",BM$1)</f>
        <v/>
      </c>
      <c r="BN5" s="55" t="str">
        <f>IF(ISERROR(SEARCHB(" "&amp;BN$1&amp;" "," "&amp;$L5&amp;" "))=TRUE,"",BN$1)</f>
        <v/>
      </c>
      <c r="BO5" s="55" t="str">
        <f>IF(ISERROR(SEARCHB(" "&amp;BO$1&amp;" "," "&amp;$L5&amp;" "))=TRUE,"",BO$1)</f>
        <v/>
      </c>
      <c r="BP5" s="55" t="str">
        <f>IF(ISERROR(SEARCHB(" "&amp;BP$1&amp;" "," "&amp;$L5&amp;" "))=TRUE,"",BP$1)</f>
        <v/>
      </c>
      <c r="BQ5" s="55" t="str">
        <f>IF(ISERROR(SEARCHB(" "&amp;BQ$1&amp;" "," "&amp;$L5&amp;" "))=TRUE,"",BQ$1)</f>
        <v/>
      </c>
      <c r="BR5" s="62" t="str">
        <f t="shared" si="1"/>
        <v>Base</v>
      </c>
      <c r="BS5" s="62" t="str">
        <f t="shared" si="2"/>
        <v/>
      </c>
      <c r="BT5" s="63">
        <f>J5-I5+1</f>
        <v>124</v>
      </c>
      <c r="BU5" s="64">
        <f t="shared" si="3"/>
        <v>6.4399999999999995</v>
      </c>
      <c r="BV5" s="64">
        <f t="shared" si="4"/>
        <v>13.879999999999999</v>
      </c>
      <c r="BW5" s="64">
        <f t="shared" si="5"/>
        <v>103.32</v>
      </c>
      <c r="BX5" s="65">
        <f>BU5+I5</f>
        <v>46040.44</v>
      </c>
      <c r="BY5" s="65">
        <f>BV5+I5</f>
        <v>46047.88</v>
      </c>
      <c r="BZ5" s="65">
        <f>IF(WEEKDAY(BW5+I5)=1,BW5+I5+1,IF(WEEKDAY(BW5+I5)=7,BW5+I5+2,BW5+I5))</f>
        <v>46139.32</v>
      </c>
    </row>
    <row r="6" spans="1:78" ht="15.5" x14ac:dyDescent="0.35">
      <c r="A6" t="s">
        <v>2093</v>
      </c>
      <c r="B6" t="s">
        <v>1229</v>
      </c>
      <c r="C6" t="s">
        <v>586</v>
      </c>
      <c r="D6" t="s">
        <v>881</v>
      </c>
      <c r="E6" t="s">
        <v>867</v>
      </c>
      <c r="F6" t="s">
        <v>587</v>
      </c>
      <c r="G6" t="s">
        <v>275</v>
      </c>
      <c r="H6" t="s">
        <v>586</v>
      </c>
      <c r="I6" s="13" t="s">
        <v>1231</v>
      </c>
      <c r="J6" s="13" t="s">
        <v>1225</v>
      </c>
      <c r="K6" s="13" t="s">
        <v>1233</v>
      </c>
      <c r="L6" t="s">
        <v>20</v>
      </c>
      <c r="M6" t="s">
        <v>33</v>
      </c>
      <c r="N6">
        <v>5</v>
      </c>
      <c r="O6">
        <v>0</v>
      </c>
      <c r="P6">
        <v>0</v>
      </c>
      <c r="Q6">
        <v>0</v>
      </c>
      <c r="R6">
        <v>0</v>
      </c>
      <c r="S6" t="s">
        <v>198</v>
      </c>
      <c r="T6" t="s">
        <v>198</v>
      </c>
      <c r="U6">
        <v>0</v>
      </c>
      <c r="V6" t="s">
        <v>856</v>
      </c>
      <c r="W6">
        <v>1</v>
      </c>
      <c r="X6" t="s">
        <v>298</v>
      </c>
      <c r="Y6" t="s">
        <v>856</v>
      </c>
      <c r="Z6"/>
      <c r="AA6" t="s">
        <v>534</v>
      </c>
      <c r="AB6" t="s">
        <v>199</v>
      </c>
      <c r="AC6" t="s">
        <v>856</v>
      </c>
      <c r="AD6" t="s">
        <v>856</v>
      </c>
      <c r="AE6" t="s">
        <v>856</v>
      </c>
      <c r="AF6" s="13" t="s">
        <v>1231</v>
      </c>
      <c r="AG6" s="13" t="s">
        <v>1225</v>
      </c>
      <c r="AH6" t="s">
        <v>856</v>
      </c>
      <c r="AI6" t="s">
        <v>856</v>
      </c>
      <c r="AJ6" t="s">
        <v>856</v>
      </c>
      <c r="AK6" t="s">
        <v>856</v>
      </c>
      <c r="AL6" t="s">
        <v>856</v>
      </c>
      <c r="AM6" t="s">
        <v>856</v>
      </c>
      <c r="AN6" t="s">
        <v>856</v>
      </c>
      <c r="AO6" t="s">
        <v>856</v>
      </c>
      <c r="AP6" t="s">
        <v>856</v>
      </c>
      <c r="AQ6" t="s">
        <v>856</v>
      </c>
      <c r="AR6" t="s">
        <v>856</v>
      </c>
      <c r="AS6" t="s">
        <v>856</v>
      </c>
      <c r="AT6" s="59">
        <f>VLOOKUP($BR6,Tables!$D$14:$I$27,2,FALSE)*W6</f>
        <v>160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160</v>
      </c>
      <c r="BD6" s="55" t="str">
        <f>IF(ISERROR(SEARCHB(" "&amp;BD$1&amp;" "," "&amp;$L6&amp;" "))=TRUE,"",BD$1)</f>
        <v/>
      </c>
      <c r="BE6" s="55" t="str">
        <f>IF(ISERROR(SEARCHB(" "&amp;BE$1&amp;" "," "&amp;$L6&amp;" "))=TRUE,"",BE$1)</f>
        <v/>
      </c>
      <c r="BF6" s="55" t="str">
        <f>IF(ISERROR(SEARCHB(" "&amp;BF$1&amp;" "," "&amp;$L6&amp;" "))=TRUE,"",BF$1)</f>
        <v/>
      </c>
      <c r="BG6" s="55" t="str">
        <f>IF(ISERROR(SEARCHB(" "&amp;BG$1&amp;" "," "&amp;$L6&amp;" "))=TRUE,"",BG$1)</f>
        <v/>
      </c>
      <c r="BH6" s="55" t="str">
        <f>IF(ISERROR(SEARCHB(" "&amp;BH$1&amp;" "," "&amp;$L6&amp;" "))=TRUE,"",BH$1)</f>
        <v/>
      </c>
      <c r="BI6" s="55" t="str">
        <f>IF(ISERROR(SEARCHB(" "&amp;BI$1&amp;" "," "&amp;$L6&amp;" "))=TRUE,"",BI$1)</f>
        <v/>
      </c>
      <c r="BJ6" s="55" t="str">
        <f>IF(ISERROR(SEARCHB(" "&amp;BJ$1&amp;" "," "&amp;$L6&amp;" "))=TRUE,"",BJ$1)</f>
        <v/>
      </c>
      <c r="BK6" s="55" t="str">
        <f>IF(ISERROR(SEARCHB(" "&amp;BK$1&amp;" "," "&amp;$L6&amp;" "))=TRUE,"",BK$1)</f>
        <v/>
      </c>
      <c r="BL6" s="55" t="str">
        <f>IF(ISERROR(SEARCHB(" "&amp;BL$1&amp;" "," "&amp;$L6&amp;" "))=TRUE,"",BL$1)</f>
        <v/>
      </c>
      <c r="BM6" s="55" t="str">
        <f>IF(ISERROR(SEARCHB(" "&amp;BM$1&amp;" "," "&amp;$L6&amp;" "))=TRUE,"",BM$1)</f>
        <v/>
      </c>
      <c r="BN6" s="55" t="str">
        <f>IF(ISERROR(SEARCHB(" "&amp;BN$1&amp;" "," "&amp;$L6&amp;" "))=TRUE,"",BN$1)</f>
        <v/>
      </c>
      <c r="BO6" s="55" t="str">
        <f>IF(ISERROR(SEARCHB(" "&amp;BO$1&amp;" "," "&amp;$L6&amp;" "))=TRUE,"",BO$1)</f>
        <v/>
      </c>
      <c r="BP6" s="55" t="str">
        <f>IF(ISERROR(SEARCHB(" "&amp;BP$1&amp;" "," "&amp;$L6&amp;" "))=TRUE,"",BP$1)</f>
        <v/>
      </c>
      <c r="BQ6" s="55" t="str">
        <f>IF(ISERROR(SEARCHB(" "&amp;BQ$1&amp;" "," "&amp;$L6&amp;" "))=TRUE,"",BQ$1)</f>
        <v/>
      </c>
      <c r="BR6" s="62" t="str">
        <f t="shared" si="1"/>
        <v>Base</v>
      </c>
      <c r="BS6" s="62" t="str">
        <f t="shared" si="2"/>
        <v/>
      </c>
      <c r="BT6" s="63">
        <f>J6-I6+1</f>
        <v>124</v>
      </c>
      <c r="BU6" s="64">
        <f t="shared" si="3"/>
        <v>6.4399999999999995</v>
      </c>
      <c r="BV6" s="64">
        <f t="shared" si="4"/>
        <v>13.879999999999999</v>
      </c>
      <c r="BW6" s="64">
        <f t="shared" si="5"/>
        <v>103.32</v>
      </c>
      <c r="BX6" s="65">
        <f>BU6+I6</f>
        <v>46040.44</v>
      </c>
      <c r="BY6" s="65">
        <f>BV6+I6</f>
        <v>46047.88</v>
      </c>
      <c r="BZ6" s="65">
        <f>IF(WEEKDAY(BW6+I6)=1,BW6+I6+1,IF(WEEKDAY(BW6+I6)=7,BW6+I6+2,BW6+I6))</f>
        <v>46139.32</v>
      </c>
    </row>
    <row r="7" spans="1:78" ht="15.5" x14ac:dyDescent="0.35">
      <c r="A7" t="s">
        <v>2092</v>
      </c>
      <c r="B7" t="s">
        <v>1229</v>
      </c>
      <c r="C7" t="s">
        <v>306</v>
      </c>
      <c r="D7" t="s">
        <v>860</v>
      </c>
      <c r="E7" t="s">
        <v>882</v>
      </c>
      <c r="F7" t="s">
        <v>462</v>
      </c>
      <c r="G7" t="s">
        <v>275</v>
      </c>
      <c r="H7" t="s">
        <v>306</v>
      </c>
      <c r="I7" s="13" t="s">
        <v>1231</v>
      </c>
      <c r="J7" s="13" t="s">
        <v>1520</v>
      </c>
      <c r="K7" s="13" t="s">
        <v>1526</v>
      </c>
      <c r="L7" t="s">
        <v>546</v>
      </c>
      <c r="M7" t="s">
        <v>487</v>
      </c>
      <c r="N7">
        <v>15</v>
      </c>
      <c r="O7">
        <v>0</v>
      </c>
      <c r="P7">
        <v>0</v>
      </c>
      <c r="Q7">
        <v>0</v>
      </c>
      <c r="R7">
        <v>0</v>
      </c>
      <c r="S7" t="s">
        <v>886</v>
      </c>
      <c r="T7" t="s">
        <v>572</v>
      </c>
      <c r="U7">
        <v>0</v>
      </c>
      <c r="V7" t="s">
        <v>856</v>
      </c>
      <c r="W7">
        <v>1</v>
      </c>
      <c r="X7" t="s">
        <v>195</v>
      </c>
      <c r="Y7" t="s">
        <v>856</v>
      </c>
      <c r="Z7" t="s">
        <v>488</v>
      </c>
      <c r="AA7" t="s">
        <v>489</v>
      </c>
      <c r="AB7" t="s">
        <v>200</v>
      </c>
      <c r="AC7" t="s">
        <v>588</v>
      </c>
      <c r="AD7" t="s">
        <v>589</v>
      </c>
      <c r="AE7" t="s">
        <v>471</v>
      </c>
      <c r="AF7" s="13" t="s">
        <v>1231</v>
      </c>
      <c r="AG7" s="13" t="s">
        <v>1520</v>
      </c>
      <c r="AH7" t="s">
        <v>856</v>
      </c>
      <c r="AI7" t="s">
        <v>856</v>
      </c>
      <c r="AJ7" t="s">
        <v>856</v>
      </c>
      <c r="AK7" t="s">
        <v>856</v>
      </c>
      <c r="AL7" t="s">
        <v>856</v>
      </c>
      <c r="AM7" t="s">
        <v>856</v>
      </c>
      <c r="AN7" t="s">
        <v>856</v>
      </c>
      <c r="AO7" t="s">
        <v>856</v>
      </c>
      <c r="AP7" t="s">
        <v>856</v>
      </c>
      <c r="AQ7" t="s">
        <v>856</v>
      </c>
      <c r="AR7" t="s">
        <v>856</v>
      </c>
      <c r="AS7" t="s">
        <v>856</v>
      </c>
      <c r="AT7" s="59">
        <f>VLOOKUP($BR7,Tables!$D$14:$I$27,2,FALSE)*W7</f>
        <v>160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160</v>
      </c>
      <c r="BD7" s="55" t="str">
        <f>IF(ISERROR(SEARCHB(" "&amp;BD$1&amp;" "," "&amp;$L7&amp;" "))=TRUE,"",BD$1)</f>
        <v/>
      </c>
      <c r="BE7" s="55" t="str">
        <f>IF(ISERROR(SEARCHB(" "&amp;BE$1&amp;" "," "&amp;$L7&amp;" "))=TRUE,"",BE$1)</f>
        <v/>
      </c>
      <c r="BF7" s="55" t="str">
        <f>IF(ISERROR(SEARCHB(" "&amp;BF$1&amp;" "," "&amp;$L7&amp;" "))=TRUE,"",BF$1)</f>
        <v/>
      </c>
      <c r="BG7" s="55" t="str">
        <f>IF(ISERROR(SEARCHB(" "&amp;BG$1&amp;" "," "&amp;$L7&amp;" "))=TRUE,"",BG$1)</f>
        <v/>
      </c>
      <c r="BH7" s="55" t="str">
        <f>IF(ISERROR(SEARCHB(" "&amp;BH$1&amp;" "," "&amp;$L7&amp;" "))=TRUE,"",BH$1)</f>
        <v/>
      </c>
      <c r="BI7" s="55" t="str">
        <f>IF(ISERROR(SEARCHB(" "&amp;BI$1&amp;" "," "&amp;$L7&amp;" "))=TRUE,"",BI$1)</f>
        <v/>
      </c>
      <c r="BJ7" s="55" t="str">
        <f>IF(ISERROR(SEARCHB(" "&amp;BJ$1&amp;" "," "&amp;$L7&amp;" "))=TRUE,"",BJ$1)</f>
        <v/>
      </c>
      <c r="BK7" s="55" t="str">
        <f>IF(ISERROR(SEARCHB(" "&amp;BK$1&amp;" "," "&amp;$L7&amp;" "))=TRUE,"",BK$1)</f>
        <v/>
      </c>
      <c r="BL7" s="55" t="str">
        <f>IF(ISERROR(SEARCHB(" "&amp;BL$1&amp;" "," "&amp;$L7&amp;" "))=TRUE,"",BL$1)</f>
        <v/>
      </c>
      <c r="BM7" s="55" t="str">
        <f>IF(ISERROR(SEARCHB(" "&amp;BM$1&amp;" "," "&amp;$L7&amp;" "))=TRUE,"",BM$1)</f>
        <v/>
      </c>
      <c r="BN7" s="55" t="str">
        <f>IF(ISERROR(SEARCHB(" "&amp;BN$1&amp;" "," "&amp;$L7&amp;" "))=TRUE,"",BN$1)</f>
        <v/>
      </c>
      <c r="BO7" s="55" t="str">
        <f>IF(ISERROR(SEARCHB(" "&amp;BO$1&amp;" "," "&amp;$L7&amp;" "))=TRUE,"",BO$1)</f>
        <v/>
      </c>
      <c r="BP7" s="55" t="str">
        <f>IF(ISERROR(SEARCHB(" "&amp;BP$1&amp;" "," "&amp;$L7&amp;" "))=TRUE,"",BP$1)</f>
        <v/>
      </c>
      <c r="BQ7" s="55" t="str">
        <f>IF(ISERROR(SEARCHB(" "&amp;BQ$1&amp;" "," "&amp;$L7&amp;" "))=TRUE,"",BQ$1)</f>
        <v/>
      </c>
      <c r="BR7" s="62" t="str">
        <f t="shared" si="1"/>
        <v>Base</v>
      </c>
      <c r="BS7" s="62" t="str">
        <f t="shared" si="2"/>
        <v/>
      </c>
      <c r="BT7" s="63">
        <f>J7-I7+1</f>
        <v>141</v>
      </c>
      <c r="BU7" s="64">
        <f t="shared" si="3"/>
        <v>7.4599999999999991</v>
      </c>
      <c r="BV7" s="64">
        <f t="shared" si="4"/>
        <v>15.919999999999998</v>
      </c>
      <c r="BW7" s="64">
        <f t="shared" si="5"/>
        <v>117.6</v>
      </c>
      <c r="BX7" s="65">
        <f>BU7+I7</f>
        <v>46041.46</v>
      </c>
      <c r="BY7" s="65">
        <f>BV7+I7</f>
        <v>46049.919999999998</v>
      </c>
      <c r="BZ7" s="65">
        <f>IF(WEEKDAY(BW7+I7)=1,BW7+I7+1,IF(WEEKDAY(BW7+I7)=7,BW7+I7+2,BW7+I7))</f>
        <v>46153.599999999999</v>
      </c>
    </row>
    <row r="8" spans="1:78" ht="15.5" x14ac:dyDescent="0.35">
      <c r="A8" t="s">
        <v>2091</v>
      </c>
      <c r="B8" t="s">
        <v>1229</v>
      </c>
      <c r="C8" t="s">
        <v>306</v>
      </c>
      <c r="D8" t="s">
        <v>860</v>
      </c>
      <c r="E8" t="s">
        <v>987</v>
      </c>
      <c r="F8" t="s">
        <v>462</v>
      </c>
      <c r="G8" t="s">
        <v>275</v>
      </c>
      <c r="H8" t="s">
        <v>306</v>
      </c>
      <c r="I8" s="13" t="s">
        <v>1231</v>
      </c>
      <c r="J8" s="13" t="s">
        <v>1520</v>
      </c>
      <c r="K8" s="13" t="s">
        <v>1526</v>
      </c>
      <c r="L8" t="s">
        <v>546</v>
      </c>
      <c r="M8" t="s">
        <v>487</v>
      </c>
      <c r="N8">
        <v>15</v>
      </c>
      <c r="O8">
        <v>0</v>
      </c>
      <c r="P8">
        <v>0</v>
      </c>
      <c r="Q8">
        <v>0</v>
      </c>
      <c r="R8">
        <v>0</v>
      </c>
      <c r="S8" t="s">
        <v>883</v>
      </c>
      <c r="T8" t="s">
        <v>884</v>
      </c>
      <c r="U8">
        <v>0</v>
      </c>
      <c r="V8" t="s">
        <v>856</v>
      </c>
      <c r="W8">
        <v>1</v>
      </c>
      <c r="X8" t="s">
        <v>195</v>
      </c>
      <c r="Y8" t="s">
        <v>856</v>
      </c>
      <c r="Z8" t="s">
        <v>488</v>
      </c>
      <c r="AA8" t="s">
        <v>856</v>
      </c>
      <c r="AB8" t="s">
        <v>856</v>
      </c>
      <c r="AC8" t="s">
        <v>339</v>
      </c>
      <c r="AD8" t="s">
        <v>589</v>
      </c>
      <c r="AE8" t="s">
        <v>471</v>
      </c>
      <c r="AF8" s="13" t="s">
        <v>1231</v>
      </c>
      <c r="AG8" s="13" t="s">
        <v>1520</v>
      </c>
      <c r="AH8" t="s">
        <v>856</v>
      </c>
      <c r="AI8" t="s">
        <v>856</v>
      </c>
      <c r="AJ8" t="s">
        <v>856</v>
      </c>
      <c r="AK8" t="s">
        <v>856</v>
      </c>
      <c r="AL8" t="s">
        <v>856</v>
      </c>
      <c r="AM8" t="s">
        <v>856</v>
      </c>
      <c r="AN8" t="s">
        <v>856</v>
      </c>
      <c r="AO8" t="s">
        <v>856</v>
      </c>
      <c r="AP8" t="s">
        <v>856</v>
      </c>
      <c r="AQ8" t="s">
        <v>856</v>
      </c>
      <c r="AR8" t="s">
        <v>856</v>
      </c>
      <c r="AS8" t="s">
        <v>856</v>
      </c>
      <c r="AT8" s="59">
        <f>VLOOKUP($BR8,Tables!$D$14:$I$27,2,FALSE)*W8</f>
        <v>160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160</v>
      </c>
      <c r="BD8" s="55" t="str">
        <f>IF(ISERROR(SEARCHB(" "&amp;BD$1&amp;" "," "&amp;$L8&amp;" "))=TRUE,"",BD$1)</f>
        <v/>
      </c>
      <c r="BE8" s="55" t="str">
        <f>IF(ISERROR(SEARCHB(" "&amp;BE$1&amp;" "," "&amp;$L8&amp;" "))=TRUE,"",BE$1)</f>
        <v/>
      </c>
      <c r="BF8" s="55" t="str">
        <f>IF(ISERROR(SEARCHB(" "&amp;BF$1&amp;" "," "&amp;$L8&amp;" "))=TRUE,"",BF$1)</f>
        <v/>
      </c>
      <c r="BG8" s="55" t="str">
        <f>IF(ISERROR(SEARCHB(" "&amp;BG$1&amp;" "," "&amp;$L8&amp;" "))=TRUE,"",BG$1)</f>
        <v/>
      </c>
      <c r="BH8" s="55" t="str">
        <f>IF(ISERROR(SEARCHB(" "&amp;BH$1&amp;" "," "&amp;$L8&amp;" "))=TRUE,"",BH$1)</f>
        <v/>
      </c>
      <c r="BI8" s="55" t="str">
        <f>IF(ISERROR(SEARCHB(" "&amp;BI$1&amp;" "," "&amp;$L8&amp;" "))=TRUE,"",BI$1)</f>
        <v/>
      </c>
      <c r="BJ8" s="55" t="str">
        <f>IF(ISERROR(SEARCHB(" "&amp;BJ$1&amp;" "," "&amp;$L8&amp;" "))=TRUE,"",BJ$1)</f>
        <v/>
      </c>
      <c r="BK8" s="55" t="str">
        <f>IF(ISERROR(SEARCHB(" "&amp;BK$1&amp;" "," "&amp;$L8&amp;" "))=TRUE,"",BK$1)</f>
        <v/>
      </c>
      <c r="BL8" s="55" t="str">
        <f>IF(ISERROR(SEARCHB(" "&amp;BL$1&amp;" "," "&amp;$L8&amp;" "))=TRUE,"",BL$1)</f>
        <v/>
      </c>
      <c r="BM8" s="55" t="str">
        <f>IF(ISERROR(SEARCHB(" "&amp;BM$1&amp;" "," "&amp;$L8&amp;" "))=TRUE,"",BM$1)</f>
        <v/>
      </c>
      <c r="BN8" s="55" t="str">
        <f>IF(ISERROR(SEARCHB(" "&amp;BN$1&amp;" "," "&amp;$L8&amp;" "))=TRUE,"",BN$1)</f>
        <v/>
      </c>
      <c r="BO8" s="55" t="str">
        <f>IF(ISERROR(SEARCHB(" "&amp;BO$1&amp;" "," "&amp;$L8&amp;" "))=TRUE,"",BO$1)</f>
        <v/>
      </c>
      <c r="BP8" s="55" t="str">
        <f>IF(ISERROR(SEARCHB(" "&amp;BP$1&amp;" "," "&amp;$L8&amp;" "))=TRUE,"",BP$1)</f>
        <v/>
      </c>
      <c r="BQ8" s="55" t="str">
        <f>IF(ISERROR(SEARCHB(" "&amp;BQ$1&amp;" "," "&amp;$L8&amp;" "))=TRUE,"",BQ$1)</f>
        <v/>
      </c>
      <c r="BR8" s="62" t="str">
        <f t="shared" si="1"/>
        <v>Base</v>
      </c>
      <c r="BS8" s="62" t="str">
        <f t="shared" si="2"/>
        <v/>
      </c>
      <c r="BT8" s="63">
        <f>J8-I8+1</f>
        <v>141</v>
      </c>
      <c r="BU8" s="64">
        <f t="shared" si="3"/>
        <v>7.4599999999999991</v>
      </c>
      <c r="BV8" s="64">
        <f t="shared" si="4"/>
        <v>15.919999999999998</v>
      </c>
      <c r="BW8" s="64">
        <f t="shared" si="5"/>
        <v>117.6</v>
      </c>
      <c r="BX8" s="65">
        <f>BU8+I8</f>
        <v>46041.46</v>
      </c>
      <c r="BY8" s="65">
        <f>BV8+I8</f>
        <v>46049.919999999998</v>
      </c>
      <c r="BZ8" s="65">
        <f>IF(WEEKDAY(BW8+I8)=1,BW8+I8+1,IF(WEEKDAY(BW8+I8)=7,BW8+I8+2,BW8+I8))</f>
        <v>46153.599999999999</v>
      </c>
    </row>
    <row r="9" spans="1:78" ht="15.5" x14ac:dyDescent="0.35">
      <c r="A9" t="s">
        <v>2090</v>
      </c>
      <c r="B9" t="s">
        <v>1229</v>
      </c>
      <c r="C9" t="s">
        <v>306</v>
      </c>
      <c r="D9" t="s">
        <v>885</v>
      </c>
      <c r="E9" t="s">
        <v>882</v>
      </c>
      <c r="F9" t="s">
        <v>464</v>
      </c>
      <c r="G9" t="s">
        <v>275</v>
      </c>
      <c r="H9" t="s">
        <v>306</v>
      </c>
      <c r="I9" s="13" t="s">
        <v>1252</v>
      </c>
      <c r="J9" s="13" t="s">
        <v>1251</v>
      </c>
      <c r="K9" s="13" t="s">
        <v>1233</v>
      </c>
      <c r="L9" t="s">
        <v>2089</v>
      </c>
      <c r="M9" t="s">
        <v>467</v>
      </c>
      <c r="N9">
        <v>24</v>
      </c>
      <c r="O9">
        <v>0</v>
      </c>
      <c r="P9">
        <v>0</v>
      </c>
      <c r="Q9">
        <v>0</v>
      </c>
      <c r="R9">
        <v>0</v>
      </c>
      <c r="S9" t="s">
        <v>886</v>
      </c>
      <c r="T9" t="s">
        <v>572</v>
      </c>
      <c r="U9">
        <v>0</v>
      </c>
      <c r="V9" t="s">
        <v>856</v>
      </c>
      <c r="W9">
        <v>4</v>
      </c>
      <c r="X9" t="s">
        <v>1253</v>
      </c>
      <c r="Y9" t="s">
        <v>856</v>
      </c>
      <c r="Z9" t="s">
        <v>468</v>
      </c>
      <c r="AA9" t="s">
        <v>469</v>
      </c>
      <c r="AB9" t="s">
        <v>200</v>
      </c>
      <c r="AC9" t="s">
        <v>383</v>
      </c>
      <c r="AD9" t="s">
        <v>474</v>
      </c>
      <c r="AE9" t="s">
        <v>471</v>
      </c>
      <c r="AF9" s="13" t="s">
        <v>1252</v>
      </c>
      <c r="AG9" s="13" t="s">
        <v>1251</v>
      </c>
      <c r="AH9" t="s">
        <v>856</v>
      </c>
      <c r="AI9" t="s">
        <v>856</v>
      </c>
      <c r="AJ9" t="s">
        <v>856</v>
      </c>
      <c r="AK9" t="s">
        <v>856</v>
      </c>
      <c r="AL9" t="s">
        <v>856</v>
      </c>
      <c r="AM9" t="s">
        <v>856</v>
      </c>
      <c r="AN9" t="s">
        <v>856</v>
      </c>
      <c r="AO9" t="s">
        <v>856</v>
      </c>
      <c r="AP9" t="s">
        <v>856</v>
      </c>
      <c r="AQ9" t="s">
        <v>856</v>
      </c>
      <c r="AR9" t="s">
        <v>856</v>
      </c>
      <c r="AS9" t="s">
        <v>856</v>
      </c>
      <c r="AT9" s="59">
        <f>VLOOKUP($BR9,Tables!$D$14:$I$27,2,FALSE)*W9</f>
        <v>640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640</v>
      </c>
      <c r="BD9" s="55" t="str">
        <f>IF(ISERROR(SEARCHB(" "&amp;BD$1&amp;" "," "&amp;$L9&amp;" "))=TRUE,"",BD$1)</f>
        <v/>
      </c>
      <c r="BE9" s="55" t="str">
        <f>IF(ISERROR(SEARCHB(" "&amp;BE$1&amp;" "," "&amp;$L9&amp;" "))=TRUE,"",BE$1)</f>
        <v/>
      </c>
      <c r="BF9" s="55" t="str">
        <f>IF(ISERROR(SEARCHB(" "&amp;BF$1&amp;" "," "&amp;$L9&amp;" "))=TRUE,"",BF$1)</f>
        <v/>
      </c>
      <c r="BG9" s="55" t="str">
        <f>IF(ISERROR(SEARCHB(" "&amp;BG$1&amp;" "," "&amp;$L9&amp;" "))=TRUE,"",BG$1)</f>
        <v/>
      </c>
      <c r="BH9" s="55" t="str">
        <f>IF(ISERROR(SEARCHB(" "&amp;BH$1&amp;" "," "&amp;$L9&amp;" "))=TRUE,"",BH$1)</f>
        <v/>
      </c>
      <c r="BI9" s="55" t="str">
        <f>IF(ISERROR(SEARCHB(" "&amp;BI$1&amp;" "," "&amp;$L9&amp;" "))=TRUE,"",BI$1)</f>
        <v/>
      </c>
      <c r="BJ9" s="55" t="str">
        <f>IF(ISERROR(SEARCHB(" "&amp;BJ$1&amp;" "," "&amp;$L9&amp;" "))=TRUE,"",BJ$1)</f>
        <v/>
      </c>
      <c r="BK9" s="55" t="str">
        <f>IF(ISERROR(SEARCHB(" "&amp;BK$1&amp;" "," "&amp;$L9&amp;" "))=TRUE,"",BK$1)</f>
        <v/>
      </c>
      <c r="BL9" s="55" t="str">
        <f>IF(ISERROR(SEARCHB(" "&amp;BL$1&amp;" "," "&amp;$L9&amp;" "))=TRUE,"",BL$1)</f>
        <v/>
      </c>
      <c r="BM9" s="55" t="str">
        <f>IF(ISERROR(SEARCHB(" "&amp;BM$1&amp;" "," "&amp;$L9&amp;" "))=TRUE,"",BM$1)</f>
        <v/>
      </c>
      <c r="BN9" s="55" t="str">
        <f>IF(ISERROR(SEARCHB(" "&amp;BN$1&amp;" "," "&amp;$L9&amp;" "))=TRUE,"",BN$1)</f>
        <v/>
      </c>
      <c r="BO9" s="55" t="str">
        <f>IF(ISERROR(SEARCHB(" "&amp;BO$1&amp;" "," "&amp;$L9&amp;" "))=TRUE,"",BO$1)</f>
        <v/>
      </c>
      <c r="BP9" s="55" t="str">
        <f>IF(ISERROR(SEARCHB(" "&amp;BP$1&amp;" "," "&amp;$L9&amp;" "))=TRUE,"",BP$1)</f>
        <v/>
      </c>
      <c r="BQ9" s="55" t="str">
        <f>IF(ISERROR(SEARCHB(" "&amp;BQ$1&amp;" "," "&amp;$L9&amp;" "))=TRUE,"",BQ$1)</f>
        <v/>
      </c>
      <c r="BR9" s="62" t="str">
        <f t="shared" si="1"/>
        <v>Base</v>
      </c>
      <c r="BS9" s="62" t="str">
        <f t="shared" si="2"/>
        <v/>
      </c>
      <c r="BT9" s="63">
        <f>J9-I9+1</f>
        <v>138</v>
      </c>
      <c r="BU9" s="64">
        <f t="shared" si="3"/>
        <v>7.2799999999999994</v>
      </c>
      <c r="BV9" s="64">
        <f t="shared" si="4"/>
        <v>15.559999999999999</v>
      </c>
      <c r="BW9" s="64">
        <f t="shared" si="5"/>
        <v>115.08</v>
      </c>
      <c r="BX9" s="65">
        <f>BU9+I9</f>
        <v>46034.28</v>
      </c>
      <c r="BY9" s="65">
        <f>BV9+I9</f>
        <v>46042.559999999998</v>
      </c>
      <c r="BZ9" s="65">
        <f>IF(WEEKDAY(BW9+I9)=1,BW9+I9+1,IF(WEEKDAY(BW9+I9)=7,BW9+I9+2,BW9+I9))</f>
        <v>46142.080000000002</v>
      </c>
    </row>
    <row r="10" spans="1:78" ht="15.5" x14ac:dyDescent="0.35">
      <c r="A10" t="s">
        <v>2088</v>
      </c>
      <c r="B10" t="s">
        <v>1229</v>
      </c>
      <c r="C10" t="s">
        <v>306</v>
      </c>
      <c r="D10" t="s">
        <v>887</v>
      </c>
      <c r="E10" t="s">
        <v>867</v>
      </c>
      <c r="F10" t="s">
        <v>309</v>
      </c>
      <c r="G10" t="s">
        <v>275</v>
      </c>
      <c r="H10" t="s">
        <v>306</v>
      </c>
      <c r="I10" s="13" t="s">
        <v>1231</v>
      </c>
      <c r="J10" s="13" t="s">
        <v>1225</v>
      </c>
      <c r="K10" s="13" t="s">
        <v>1233</v>
      </c>
      <c r="L10" t="s">
        <v>310</v>
      </c>
      <c r="M10" t="s">
        <v>194</v>
      </c>
      <c r="N10">
        <v>12</v>
      </c>
      <c r="O10">
        <v>0</v>
      </c>
      <c r="P10">
        <v>0</v>
      </c>
      <c r="Q10">
        <v>0</v>
      </c>
      <c r="R10">
        <v>0</v>
      </c>
      <c r="S10" t="s">
        <v>198</v>
      </c>
      <c r="T10" t="s">
        <v>198</v>
      </c>
      <c r="U10">
        <v>0</v>
      </c>
      <c r="V10" t="s">
        <v>856</v>
      </c>
      <c r="W10">
        <v>4</v>
      </c>
      <c r="X10" t="s">
        <v>298</v>
      </c>
      <c r="Y10" t="s">
        <v>856</v>
      </c>
      <c r="Z10"/>
      <c r="AA10" t="s">
        <v>207</v>
      </c>
      <c r="AB10" t="s">
        <v>888</v>
      </c>
      <c r="AC10" t="s">
        <v>212</v>
      </c>
      <c r="AD10" t="s">
        <v>333</v>
      </c>
      <c r="AE10" t="s">
        <v>473</v>
      </c>
      <c r="AF10" s="13" t="s">
        <v>1231</v>
      </c>
      <c r="AG10" s="13" t="s">
        <v>1225</v>
      </c>
      <c r="AH10" t="s">
        <v>856</v>
      </c>
      <c r="AI10" t="s">
        <v>856</v>
      </c>
      <c r="AJ10" t="s">
        <v>856</v>
      </c>
      <c r="AK10" t="s">
        <v>856</v>
      </c>
      <c r="AL10" t="s">
        <v>856</v>
      </c>
      <c r="AM10" t="s">
        <v>856</v>
      </c>
      <c r="AN10" t="s">
        <v>856</v>
      </c>
      <c r="AO10" t="s">
        <v>856</v>
      </c>
      <c r="AP10" t="s">
        <v>856</v>
      </c>
      <c r="AQ10" t="s">
        <v>856</v>
      </c>
      <c r="AR10" t="s">
        <v>856</v>
      </c>
      <c r="AS10" t="s">
        <v>856</v>
      </c>
      <c r="AT10" s="59">
        <f>VLOOKUP($BR10,Tables!$D$14:$I$27,2,FALSE)*W10</f>
        <v>640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640</v>
      </c>
      <c r="BD10" s="55" t="str">
        <f>IF(ISERROR(SEARCHB(" "&amp;BD$1&amp;" "," "&amp;$L10&amp;" "))=TRUE,"",BD$1)</f>
        <v/>
      </c>
      <c r="BE10" s="55" t="str">
        <f>IF(ISERROR(SEARCHB(" "&amp;BE$1&amp;" "," "&amp;$L10&amp;" "))=TRUE,"",BE$1)</f>
        <v/>
      </c>
      <c r="BF10" s="55" t="str">
        <f>IF(ISERROR(SEARCHB(" "&amp;BF$1&amp;" "," "&amp;$L10&amp;" "))=TRUE,"",BF$1)</f>
        <v/>
      </c>
      <c r="BG10" s="55" t="str">
        <f>IF(ISERROR(SEARCHB(" "&amp;BG$1&amp;" "," "&amp;$L10&amp;" "))=TRUE,"",BG$1)</f>
        <v/>
      </c>
      <c r="BH10" s="55" t="str">
        <f>IF(ISERROR(SEARCHB(" "&amp;BH$1&amp;" "," "&amp;$L10&amp;" "))=TRUE,"",BH$1)</f>
        <v/>
      </c>
      <c r="BI10" s="55" t="str">
        <f>IF(ISERROR(SEARCHB(" "&amp;BI$1&amp;" "," "&amp;$L10&amp;" "))=TRUE,"",BI$1)</f>
        <v/>
      </c>
      <c r="BJ10" s="55" t="str">
        <f>IF(ISERROR(SEARCHB(" "&amp;BJ$1&amp;" "," "&amp;$L10&amp;" "))=TRUE,"",BJ$1)</f>
        <v/>
      </c>
      <c r="BK10" s="55" t="str">
        <f>IF(ISERROR(SEARCHB(" "&amp;BK$1&amp;" "," "&amp;$L10&amp;" "))=TRUE,"",BK$1)</f>
        <v/>
      </c>
      <c r="BL10" s="55" t="str">
        <f>IF(ISERROR(SEARCHB(" "&amp;BL$1&amp;" "," "&amp;$L10&amp;" "))=TRUE,"",BL$1)</f>
        <v/>
      </c>
      <c r="BM10" s="55" t="str">
        <f>IF(ISERROR(SEARCHB(" "&amp;BM$1&amp;" "," "&amp;$L10&amp;" "))=TRUE,"",BM$1)</f>
        <v/>
      </c>
      <c r="BN10" s="55" t="str">
        <f>IF(ISERROR(SEARCHB(" "&amp;BN$1&amp;" "," "&amp;$L10&amp;" "))=TRUE,"",BN$1)</f>
        <v/>
      </c>
      <c r="BO10" s="55" t="str">
        <f>IF(ISERROR(SEARCHB(" "&amp;BO$1&amp;" "," "&amp;$L10&amp;" "))=TRUE,"",BO$1)</f>
        <v/>
      </c>
      <c r="BP10" s="55" t="str">
        <f>IF(ISERROR(SEARCHB(" "&amp;BP$1&amp;" "," "&amp;$L10&amp;" "))=TRUE,"",BP$1)</f>
        <v/>
      </c>
      <c r="BQ10" s="55" t="str">
        <f>IF(ISERROR(SEARCHB(" "&amp;BQ$1&amp;" "," "&amp;$L10&amp;" "))=TRUE,"",BQ$1)</f>
        <v/>
      </c>
      <c r="BR10" s="62" t="str">
        <f t="shared" si="1"/>
        <v>Base</v>
      </c>
      <c r="BS10" s="62" t="str">
        <f t="shared" si="2"/>
        <v/>
      </c>
      <c r="BT10" s="63">
        <f>J10-I10+1</f>
        <v>124</v>
      </c>
      <c r="BU10" s="64">
        <f t="shared" si="3"/>
        <v>6.4399999999999995</v>
      </c>
      <c r="BV10" s="64">
        <f t="shared" si="4"/>
        <v>13.879999999999999</v>
      </c>
      <c r="BW10" s="64">
        <f t="shared" si="5"/>
        <v>103.32</v>
      </c>
      <c r="BX10" s="65">
        <f>BU10+I10</f>
        <v>46040.44</v>
      </c>
      <c r="BY10" s="65">
        <f>BV10+I10</f>
        <v>46047.88</v>
      </c>
      <c r="BZ10" s="65">
        <f>IF(WEEKDAY(BW10+I10)=1,BW10+I10+1,IF(WEEKDAY(BW10+I10)=7,BW10+I10+2,BW10+I10))</f>
        <v>46139.32</v>
      </c>
    </row>
    <row r="11" spans="1:78" ht="15.5" x14ac:dyDescent="0.35">
      <c r="A11" t="s">
        <v>2087</v>
      </c>
      <c r="B11" t="s">
        <v>1229</v>
      </c>
      <c r="C11" t="s">
        <v>306</v>
      </c>
      <c r="D11" t="s">
        <v>889</v>
      </c>
      <c r="E11" t="s">
        <v>867</v>
      </c>
      <c r="F11" t="s">
        <v>590</v>
      </c>
      <c r="G11" t="s">
        <v>275</v>
      </c>
      <c r="H11" t="s">
        <v>306</v>
      </c>
      <c r="I11" s="13" t="s">
        <v>1231</v>
      </c>
      <c r="J11" s="13" t="s">
        <v>1225</v>
      </c>
      <c r="K11" s="13" t="s">
        <v>1233</v>
      </c>
      <c r="L11" t="s">
        <v>310</v>
      </c>
      <c r="M11" t="s">
        <v>194</v>
      </c>
      <c r="N11">
        <v>12</v>
      </c>
      <c r="O11">
        <v>0</v>
      </c>
      <c r="P11">
        <v>0</v>
      </c>
      <c r="Q11">
        <v>0</v>
      </c>
      <c r="R11">
        <v>0</v>
      </c>
      <c r="S11" t="s">
        <v>198</v>
      </c>
      <c r="T11" t="s">
        <v>198</v>
      </c>
      <c r="U11">
        <v>0</v>
      </c>
      <c r="V11" t="s">
        <v>856</v>
      </c>
      <c r="W11">
        <v>3</v>
      </c>
      <c r="X11" t="s">
        <v>298</v>
      </c>
      <c r="Y11" t="s">
        <v>856</v>
      </c>
      <c r="Z11"/>
      <c r="AA11" t="s">
        <v>207</v>
      </c>
      <c r="AB11" t="s">
        <v>888</v>
      </c>
      <c r="AC11" t="s">
        <v>211</v>
      </c>
      <c r="AD11" t="s">
        <v>315</v>
      </c>
      <c r="AE11" t="s">
        <v>473</v>
      </c>
      <c r="AF11" s="13" t="s">
        <v>1231</v>
      </c>
      <c r="AG11" s="13" t="s">
        <v>1225</v>
      </c>
      <c r="AH11" t="s">
        <v>856</v>
      </c>
      <c r="AI11" t="s">
        <v>856</v>
      </c>
      <c r="AJ11" t="s">
        <v>856</v>
      </c>
      <c r="AK11" t="s">
        <v>856</v>
      </c>
      <c r="AL11" t="s">
        <v>856</v>
      </c>
      <c r="AM11" t="s">
        <v>856</v>
      </c>
      <c r="AN11" t="s">
        <v>856</v>
      </c>
      <c r="AO11" t="s">
        <v>856</v>
      </c>
      <c r="AP11" t="s">
        <v>856</v>
      </c>
      <c r="AQ11" t="s">
        <v>856</v>
      </c>
      <c r="AR11" t="s">
        <v>856</v>
      </c>
      <c r="AS11" t="s">
        <v>856</v>
      </c>
      <c r="AT11" s="59">
        <f>VLOOKUP($BR11,Tables!$D$14:$I$27,2,FALSE)*W11</f>
        <v>480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480</v>
      </c>
      <c r="BD11" s="55" t="str">
        <f>IF(ISERROR(SEARCHB(" "&amp;BD$1&amp;" "," "&amp;$L11&amp;" "))=TRUE,"",BD$1)</f>
        <v/>
      </c>
      <c r="BE11" s="55" t="str">
        <f>IF(ISERROR(SEARCHB(" "&amp;BE$1&amp;" "," "&amp;$L11&amp;" "))=TRUE,"",BE$1)</f>
        <v/>
      </c>
      <c r="BF11" s="55" t="str">
        <f>IF(ISERROR(SEARCHB(" "&amp;BF$1&amp;" "," "&amp;$L11&amp;" "))=TRUE,"",BF$1)</f>
        <v/>
      </c>
      <c r="BG11" s="55" t="str">
        <f>IF(ISERROR(SEARCHB(" "&amp;BG$1&amp;" "," "&amp;$L11&amp;" "))=TRUE,"",BG$1)</f>
        <v/>
      </c>
      <c r="BH11" s="55" t="str">
        <f>IF(ISERROR(SEARCHB(" "&amp;BH$1&amp;" "," "&amp;$L11&amp;" "))=TRUE,"",BH$1)</f>
        <v/>
      </c>
      <c r="BI11" s="55" t="str">
        <f>IF(ISERROR(SEARCHB(" "&amp;BI$1&amp;" "," "&amp;$L11&amp;" "))=TRUE,"",BI$1)</f>
        <v/>
      </c>
      <c r="BJ11" s="55" t="str">
        <f>IF(ISERROR(SEARCHB(" "&amp;BJ$1&amp;" "," "&amp;$L11&amp;" "))=TRUE,"",BJ$1)</f>
        <v/>
      </c>
      <c r="BK11" s="55" t="str">
        <f>IF(ISERROR(SEARCHB(" "&amp;BK$1&amp;" "," "&amp;$L11&amp;" "))=TRUE,"",BK$1)</f>
        <v/>
      </c>
      <c r="BL11" s="55" t="str">
        <f>IF(ISERROR(SEARCHB(" "&amp;BL$1&amp;" "," "&amp;$L11&amp;" "))=TRUE,"",BL$1)</f>
        <v/>
      </c>
      <c r="BM11" s="55" t="str">
        <f>IF(ISERROR(SEARCHB(" "&amp;BM$1&amp;" "," "&amp;$L11&amp;" "))=TRUE,"",BM$1)</f>
        <v/>
      </c>
      <c r="BN11" s="55" t="str">
        <f>IF(ISERROR(SEARCHB(" "&amp;BN$1&amp;" "," "&amp;$L11&amp;" "))=TRUE,"",BN$1)</f>
        <v/>
      </c>
      <c r="BO11" s="55" t="str">
        <f>IF(ISERROR(SEARCHB(" "&amp;BO$1&amp;" "," "&amp;$L11&amp;" "))=TRUE,"",BO$1)</f>
        <v/>
      </c>
      <c r="BP11" s="55" t="str">
        <f>IF(ISERROR(SEARCHB(" "&amp;BP$1&amp;" "," "&amp;$L11&amp;" "))=TRUE,"",BP$1)</f>
        <v/>
      </c>
      <c r="BQ11" s="55" t="str">
        <f>IF(ISERROR(SEARCHB(" "&amp;BQ$1&amp;" "," "&amp;$L11&amp;" "))=TRUE,"",BQ$1)</f>
        <v/>
      </c>
      <c r="BR11" s="62" t="str">
        <f t="shared" si="1"/>
        <v>Base</v>
      </c>
      <c r="BS11" s="62" t="str">
        <f t="shared" si="2"/>
        <v/>
      </c>
      <c r="BT11" s="63">
        <f>J11-I11+1</f>
        <v>124</v>
      </c>
      <c r="BU11" s="64">
        <f t="shared" si="3"/>
        <v>6.4399999999999995</v>
      </c>
      <c r="BV11" s="64">
        <f t="shared" si="4"/>
        <v>13.879999999999999</v>
      </c>
      <c r="BW11" s="64">
        <f t="shared" si="5"/>
        <v>103.32</v>
      </c>
      <c r="BX11" s="65">
        <f>BU11+I11</f>
        <v>46040.44</v>
      </c>
      <c r="BY11" s="65">
        <f>BV11+I11</f>
        <v>46047.88</v>
      </c>
      <c r="BZ11" s="65">
        <f>IF(WEEKDAY(BW11+I11)=1,BW11+I11+1,IF(WEEKDAY(BW11+I11)=7,BW11+I11+2,BW11+I11))</f>
        <v>46139.32</v>
      </c>
    </row>
    <row r="12" spans="1:78" ht="15.5" x14ac:dyDescent="0.35">
      <c r="A12" t="s">
        <v>2086</v>
      </c>
      <c r="B12" t="s">
        <v>1229</v>
      </c>
      <c r="C12" t="s">
        <v>311</v>
      </c>
      <c r="D12" t="s">
        <v>894</v>
      </c>
      <c r="E12" t="s">
        <v>591</v>
      </c>
      <c r="F12" t="s">
        <v>592</v>
      </c>
      <c r="G12" t="s">
        <v>275</v>
      </c>
      <c r="H12" t="s">
        <v>311</v>
      </c>
      <c r="I12" s="13" t="s">
        <v>1231</v>
      </c>
      <c r="J12" s="13" t="s">
        <v>1244</v>
      </c>
      <c r="K12" s="13" t="s">
        <v>1245</v>
      </c>
      <c r="L12" t="s">
        <v>1227</v>
      </c>
      <c r="M12" t="s">
        <v>194</v>
      </c>
      <c r="N12">
        <v>12</v>
      </c>
      <c r="O12">
        <v>0</v>
      </c>
      <c r="P12">
        <v>0</v>
      </c>
      <c r="Q12">
        <v>0</v>
      </c>
      <c r="R12">
        <v>0</v>
      </c>
      <c r="S12" t="s">
        <v>895</v>
      </c>
      <c r="T12" t="s">
        <v>312</v>
      </c>
      <c r="U12">
        <v>0</v>
      </c>
      <c r="V12" t="s">
        <v>856</v>
      </c>
      <c r="W12">
        <v>3</v>
      </c>
      <c r="X12" t="s">
        <v>195</v>
      </c>
      <c r="Y12" t="s">
        <v>856</v>
      </c>
      <c r="Z12"/>
      <c r="AA12" t="s">
        <v>313</v>
      </c>
      <c r="AB12" t="s">
        <v>896</v>
      </c>
      <c r="AC12" t="s">
        <v>214</v>
      </c>
      <c r="AD12" t="s">
        <v>362</v>
      </c>
      <c r="AE12" t="s">
        <v>477</v>
      </c>
      <c r="AF12" s="13" t="s">
        <v>1231</v>
      </c>
      <c r="AG12" s="13" t="s">
        <v>1244</v>
      </c>
      <c r="AH12" t="s">
        <v>856</v>
      </c>
      <c r="AI12" t="s">
        <v>856</v>
      </c>
      <c r="AJ12" t="s">
        <v>856</v>
      </c>
      <c r="AK12" t="s">
        <v>856</v>
      </c>
      <c r="AL12" t="s">
        <v>856</v>
      </c>
      <c r="AM12" t="s">
        <v>856</v>
      </c>
      <c r="AN12" t="s">
        <v>856</v>
      </c>
      <c r="AO12" t="s">
        <v>856</v>
      </c>
      <c r="AP12" t="s">
        <v>856</v>
      </c>
      <c r="AQ12" t="s">
        <v>856</v>
      </c>
      <c r="AR12" t="s">
        <v>856</v>
      </c>
      <c r="AS12" t="s">
        <v>856</v>
      </c>
      <c r="AT12" s="59">
        <f>VLOOKUP($BR12,Tables!$D$14:$I$27,2,FALSE)*W12</f>
        <v>480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240</v>
      </c>
      <c r="BB12" s="59">
        <f>IF(OR(BR12="T200",BR12="HYBT200"),W12*Tables!$E$24,0)</f>
        <v>0</v>
      </c>
      <c r="BC12" s="61">
        <f t="shared" si="0"/>
        <v>720</v>
      </c>
      <c r="BD12" s="55" t="str">
        <f>IF(ISERROR(SEARCHB(" "&amp;BD$1&amp;" "," "&amp;$L12&amp;" "))=TRUE,"",BD$1)</f>
        <v/>
      </c>
      <c r="BE12" s="55" t="str">
        <f>IF(ISERROR(SEARCHB(" "&amp;BE$1&amp;" "," "&amp;$L12&amp;" "))=TRUE,"",BE$1)</f>
        <v/>
      </c>
      <c r="BF12" s="55" t="str">
        <f>IF(ISERROR(SEARCHB(" "&amp;BF$1&amp;" "," "&amp;$L12&amp;" "))=TRUE,"",BF$1)</f>
        <v/>
      </c>
      <c r="BG12" s="55" t="str">
        <f>IF(ISERROR(SEARCHB(" "&amp;BG$1&amp;" "," "&amp;$L12&amp;" "))=TRUE,"",BG$1)</f>
        <v/>
      </c>
      <c r="BH12" s="55" t="str">
        <f>IF(ISERROR(SEARCHB(" "&amp;BH$1&amp;" "," "&amp;$L12&amp;" "))=TRUE,"",BH$1)</f>
        <v/>
      </c>
      <c r="BI12" s="55" t="str">
        <f>IF(ISERROR(SEARCHB(" "&amp;BI$1&amp;" "," "&amp;$L12&amp;" "))=TRUE,"",BI$1)</f>
        <v/>
      </c>
      <c r="BJ12" s="55" t="str">
        <f>IF(ISERROR(SEARCHB(" "&amp;BJ$1&amp;" "," "&amp;$L12&amp;" "))=TRUE,"",BJ$1)</f>
        <v/>
      </c>
      <c r="BK12" s="55" t="str">
        <f>IF(ISERROR(SEARCHB(" "&amp;BK$1&amp;" "," "&amp;$L12&amp;" "))=TRUE,"",BK$1)</f>
        <v/>
      </c>
      <c r="BL12" s="55" t="str">
        <f>IF(ISERROR(SEARCHB(" "&amp;BL$1&amp;" "," "&amp;$L12&amp;" "))=TRUE,"",BL$1)</f>
        <v/>
      </c>
      <c r="BM12" s="55" t="str">
        <f>IF(ISERROR(SEARCHB(" "&amp;BM$1&amp;" "," "&amp;$L12&amp;" "))=TRUE,"",BM$1)</f>
        <v/>
      </c>
      <c r="BN12" s="55" t="str">
        <f>IF(ISERROR(SEARCHB(" "&amp;BN$1&amp;" "," "&amp;$L12&amp;" "))=TRUE,"",BN$1)</f>
        <v/>
      </c>
      <c r="BO12" s="55" t="str">
        <f>IF(ISERROR(SEARCHB(" "&amp;BO$1&amp;" "," "&amp;$L12&amp;" "))=TRUE,"",BO$1)</f>
        <v/>
      </c>
      <c r="BP12" s="55" t="str">
        <f>IF(ISERROR(SEARCHB(" "&amp;BP$1&amp;" "," "&amp;$L12&amp;" "))=TRUE,"",BP$1)</f>
        <v>T150</v>
      </c>
      <c r="BQ12" s="55" t="str">
        <f>IF(ISERROR(SEARCHB(" "&amp;BQ$1&amp;" "," "&amp;$L12&amp;" "))=TRUE,"",BQ$1)</f>
        <v/>
      </c>
      <c r="BR12" s="62" t="str">
        <f t="shared" si="1"/>
        <v>T150</v>
      </c>
      <c r="BS12" s="62" t="str">
        <f t="shared" si="2"/>
        <v/>
      </c>
      <c r="BT12" s="63">
        <f>J12-I12+1</f>
        <v>54</v>
      </c>
      <c r="BU12" s="64">
        <f t="shared" si="3"/>
        <v>2.2399999999999998</v>
      </c>
      <c r="BV12" s="64">
        <f t="shared" si="4"/>
        <v>5.4799999999999995</v>
      </c>
      <c r="BW12" s="64">
        <f t="shared" si="5"/>
        <v>44.519999999999996</v>
      </c>
      <c r="BX12" s="65">
        <f>BU12+I12</f>
        <v>46036.24</v>
      </c>
      <c r="BY12" s="65">
        <f>BV12+I12</f>
        <v>46039.48</v>
      </c>
      <c r="BZ12" s="65">
        <f>IF(WEEKDAY(BW12+I12)=1,BW12+I12+1,IF(WEEKDAY(BW12+I12)=7,BW12+I12+2,BW12+I12))</f>
        <v>46078.52</v>
      </c>
    </row>
    <row r="13" spans="1:78" ht="15.5" x14ac:dyDescent="0.35">
      <c r="A13" t="s">
        <v>2085</v>
      </c>
      <c r="B13" t="s">
        <v>1229</v>
      </c>
      <c r="C13" t="s">
        <v>311</v>
      </c>
      <c r="D13" t="s">
        <v>894</v>
      </c>
      <c r="E13" t="s">
        <v>593</v>
      </c>
      <c r="F13" t="s">
        <v>592</v>
      </c>
      <c r="G13" t="s">
        <v>275</v>
      </c>
      <c r="H13" t="s">
        <v>311</v>
      </c>
      <c r="I13" s="13" t="s">
        <v>1235</v>
      </c>
      <c r="J13" s="13" t="s">
        <v>1225</v>
      </c>
      <c r="K13" s="13" t="s">
        <v>1236</v>
      </c>
      <c r="L13" t="s">
        <v>1227</v>
      </c>
      <c r="M13" t="s">
        <v>194</v>
      </c>
      <c r="N13">
        <v>12</v>
      </c>
      <c r="O13">
        <v>0</v>
      </c>
      <c r="P13">
        <v>0</v>
      </c>
      <c r="Q13">
        <v>0</v>
      </c>
      <c r="R13">
        <v>0</v>
      </c>
      <c r="S13" t="s">
        <v>895</v>
      </c>
      <c r="T13" t="s">
        <v>312</v>
      </c>
      <c r="U13">
        <v>0</v>
      </c>
      <c r="V13" t="s">
        <v>856</v>
      </c>
      <c r="W13">
        <v>3</v>
      </c>
      <c r="X13" t="s">
        <v>195</v>
      </c>
      <c r="Y13" t="s">
        <v>856</v>
      </c>
      <c r="Z13"/>
      <c r="AA13" t="s">
        <v>313</v>
      </c>
      <c r="AB13" t="s">
        <v>896</v>
      </c>
      <c r="AC13" t="s">
        <v>208</v>
      </c>
      <c r="AD13" t="s">
        <v>383</v>
      </c>
      <c r="AE13" t="s">
        <v>477</v>
      </c>
      <c r="AF13" s="13" t="s">
        <v>1235</v>
      </c>
      <c r="AG13" s="13" t="s">
        <v>1225</v>
      </c>
      <c r="AH13" t="s">
        <v>856</v>
      </c>
      <c r="AI13" t="s">
        <v>856</v>
      </c>
      <c r="AJ13" t="s">
        <v>856</v>
      </c>
      <c r="AK13" t="s">
        <v>856</v>
      </c>
      <c r="AL13" t="s">
        <v>856</v>
      </c>
      <c r="AM13" t="s">
        <v>856</v>
      </c>
      <c r="AN13" t="s">
        <v>856</v>
      </c>
      <c r="AO13" t="s">
        <v>856</v>
      </c>
      <c r="AP13" t="s">
        <v>856</v>
      </c>
      <c r="AQ13" t="s">
        <v>856</v>
      </c>
      <c r="AR13" t="s">
        <v>856</v>
      </c>
      <c r="AS13" t="s">
        <v>856</v>
      </c>
      <c r="AT13" s="59">
        <f>VLOOKUP($BR13,Tables!$D$14:$I$27,2,FALSE)*W13</f>
        <v>480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240</v>
      </c>
      <c r="BB13" s="59">
        <f>IF(OR(BR13="T200",BR13="HYBT200"),W13*Tables!$E$24,0)</f>
        <v>0</v>
      </c>
      <c r="BC13" s="61">
        <f t="shared" si="0"/>
        <v>720</v>
      </c>
      <c r="BD13" s="55" t="str">
        <f>IF(ISERROR(SEARCHB(" "&amp;BD$1&amp;" "," "&amp;$L13&amp;" "))=TRUE,"",BD$1)</f>
        <v/>
      </c>
      <c r="BE13" s="55" t="str">
        <f>IF(ISERROR(SEARCHB(" "&amp;BE$1&amp;" "," "&amp;$L13&amp;" "))=TRUE,"",BE$1)</f>
        <v/>
      </c>
      <c r="BF13" s="55" t="str">
        <f>IF(ISERROR(SEARCHB(" "&amp;BF$1&amp;" "," "&amp;$L13&amp;" "))=TRUE,"",BF$1)</f>
        <v/>
      </c>
      <c r="BG13" s="55" t="str">
        <f>IF(ISERROR(SEARCHB(" "&amp;BG$1&amp;" "," "&amp;$L13&amp;" "))=TRUE,"",BG$1)</f>
        <v/>
      </c>
      <c r="BH13" s="55" t="str">
        <f>IF(ISERROR(SEARCHB(" "&amp;BH$1&amp;" "," "&amp;$L13&amp;" "))=TRUE,"",BH$1)</f>
        <v/>
      </c>
      <c r="BI13" s="55" t="str">
        <f>IF(ISERROR(SEARCHB(" "&amp;BI$1&amp;" "," "&amp;$L13&amp;" "))=TRUE,"",BI$1)</f>
        <v/>
      </c>
      <c r="BJ13" s="55" t="str">
        <f>IF(ISERROR(SEARCHB(" "&amp;BJ$1&amp;" "," "&amp;$L13&amp;" "))=TRUE,"",BJ$1)</f>
        <v/>
      </c>
      <c r="BK13" s="55" t="str">
        <f>IF(ISERROR(SEARCHB(" "&amp;BK$1&amp;" "," "&amp;$L13&amp;" "))=TRUE,"",BK$1)</f>
        <v/>
      </c>
      <c r="BL13" s="55" t="str">
        <f>IF(ISERROR(SEARCHB(" "&amp;BL$1&amp;" "," "&amp;$L13&amp;" "))=TRUE,"",BL$1)</f>
        <v/>
      </c>
      <c r="BM13" s="55" t="str">
        <f>IF(ISERROR(SEARCHB(" "&amp;BM$1&amp;" "," "&amp;$L13&amp;" "))=TRUE,"",BM$1)</f>
        <v/>
      </c>
      <c r="BN13" s="55" t="str">
        <f>IF(ISERROR(SEARCHB(" "&amp;BN$1&amp;" "," "&amp;$L13&amp;" "))=TRUE,"",BN$1)</f>
        <v/>
      </c>
      <c r="BO13" s="55" t="str">
        <f>IF(ISERROR(SEARCHB(" "&amp;BO$1&amp;" "," "&amp;$L13&amp;" "))=TRUE,"",BO$1)</f>
        <v/>
      </c>
      <c r="BP13" s="55" t="str">
        <f>IF(ISERROR(SEARCHB(" "&amp;BP$1&amp;" "," "&amp;$L13&amp;" "))=TRUE,"",BP$1)</f>
        <v>T150</v>
      </c>
      <c r="BQ13" s="55" t="str">
        <f>IF(ISERROR(SEARCHB(" "&amp;BQ$1&amp;" "," "&amp;$L13&amp;" "))=TRUE,"",BQ$1)</f>
        <v/>
      </c>
      <c r="BR13" s="62" t="str">
        <f t="shared" si="1"/>
        <v>T150</v>
      </c>
      <c r="BS13" s="62" t="str">
        <f t="shared" si="2"/>
        <v/>
      </c>
      <c r="BT13" s="63">
        <f>J13-I13+1</f>
        <v>61</v>
      </c>
      <c r="BU13" s="64">
        <f t="shared" si="3"/>
        <v>2.6599999999999997</v>
      </c>
      <c r="BV13" s="64">
        <f t="shared" si="4"/>
        <v>6.3199999999999994</v>
      </c>
      <c r="BW13" s="64">
        <f t="shared" si="5"/>
        <v>50.4</v>
      </c>
      <c r="BX13" s="65">
        <f>BU13+I13</f>
        <v>46099.66</v>
      </c>
      <c r="BY13" s="65">
        <f>BV13+I13</f>
        <v>46103.32</v>
      </c>
      <c r="BZ13" s="65">
        <f>IF(WEEKDAY(BW13+I13)=1,BW13+I13+1,IF(WEEKDAY(BW13+I13)=7,BW13+I13+2,BW13+I13))</f>
        <v>46147.4</v>
      </c>
    </row>
    <row r="14" spans="1:78" ht="15.5" x14ac:dyDescent="0.35">
      <c r="A14" t="s">
        <v>2084</v>
      </c>
      <c r="B14" t="s">
        <v>1229</v>
      </c>
      <c r="C14" t="s">
        <v>311</v>
      </c>
      <c r="D14" t="s">
        <v>897</v>
      </c>
      <c r="E14" t="s">
        <v>591</v>
      </c>
      <c r="F14" t="s">
        <v>594</v>
      </c>
      <c r="G14" t="s">
        <v>275</v>
      </c>
      <c r="H14" t="s">
        <v>311</v>
      </c>
      <c r="I14" s="13" t="s">
        <v>1231</v>
      </c>
      <c r="J14" s="13" t="s">
        <v>1244</v>
      </c>
      <c r="K14" s="13" t="s">
        <v>1245</v>
      </c>
      <c r="L14" t="s">
        <v>1227</v>
      </c>
      <c r="M14" t="s">
        <v>194</v>
      </c>
      <c r="N14">
        <v>12</v>
      </c>
      <c r="O14">
        <v>0</v>
      </c>
      <c r="P14">
        <v>0</v>
      </c>
      <c r="Q14">
        <v>0</v>
      </c>
      <c r="R14">
        <v>0</v>
      </c>
      <c r="S14" t="s">
        <v>895</v>
      </c>
      <c r="T14" t="s">
        <v>312</v>
      </c>
      <c r="U14">
        <v>0</v>
      </c>
      <c r="V14" t="s">
        <v>856</v>
      </c>
      <c r="W14">
        <v>3</v>
      </c>
      <c r="X14" t="s">
        <v>195</v>
      </c>
      <c r="Y14" t="s">
        <v>856</v>
      </c>
      <c r="Z14"/>
      <c r="AA14" t="s">
        <v>313</v>
      </c>
      <c r="AB14" t="s">
        <v>896</v>
      </c>
      <c r="AC14" t="s">
        <v>208</v>
      </c>
      <c r="AD14" t="s">
        <v>315</v>
      </c>
      <c r="AE14" t="s">
        <v>477</v>
      </c>
      <c r="AF14" s="13" t="s">
        <v>1231</v>
      </c>
      <c r="AG14" s="13" t="s">
        <v>1244</v>
      </c>
      <c r="AH14" t="s">
        <v>856</v>
      </c>
      <c r="AI14" t="s">
        <v>856</v>
      </c>
      <c r="AJ14" t="s">
        <v>856</v>
      </c>
      <c r="AK14" t="s">
        <v>856</v>
      </c>
      <c r="AL14" t="s">
        <v>856</v>
      </c>
      <c r="AM14" t="s">
        <v>856</v>
      </c>
      <c r="AN14" t="s">
        <v>856</v>
      </c>
      <c r="AO14" t="s">
        <v>856</v>
      </c>
      <c r="AP14" t="s">
        <v>856</v>
      </c>
      <c r="AQ14" t="s">
        <v>856</v>
      </c>
      <c r="AR14" t="s">
        <v>856</v>
      </c>
      <c r="AS14" t="s">
        <v>856</v>
      </c>
      <c r="AT14" s="59">
        <f>VLOOKUP($BR14,Tables!$D$14:$I$27,2,FALSE)*W14</f>
        <v>480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240</v>
      </c>
      <c r="BB14" s="59">
        <f>IF(OR(BR14="T200",BR14="HYBT200"),W14*Tables!$E$24,0)</f>
        <v>0</v>
      </c>
      <c r="BC14" s="61">
        <f t="shared" si="0"/>
        <v>720</v>
      </c>
      <c r="BD14" s="55" t="str">
        <f>IF(ISERROR(SEARCHB(" "&amp;BD$1&amp;" "," "&amp;$L14&amp;" "))=TRUE,"",BD$1)</f>
        <v/>
      </c>
      <c r="BE14" s="55" t="str">
        <f>IF(ISERROR(SEARCHB(" "&amp;BE$1&amp;" "," "&amp;$L14&amp;" "))=TRUE,"",BE$1)</f>
        <v/>
      </c>
      <c r="BF14" s="55" t="str">
        <f>IF(ISERROR(SEARCHB(" "&amp;BF$1&amp;" "," "&amp;$L14&amp;" "))=TRUE,"",BF$1)</f>
        <v/>
      </c>
      <c r="BG14" s="55" t="str">
        <f>IF(ISERROR(SEARCHB(" "&amp;BG$1&amp;" "," "&amp;$L14&amp;" "))=TRUE,"",BG$1)</f>
        <v/>
      </c>
      <c r="BH14" s="55" t="str">
        <f>IF(ISERROR(SEARCHB(" "&amp;BH$1&amp;" "," "&amp;$L14&amp;" "))=TRUE,"",BH$1)</f>
        <v/>
      </c>
      <c r="BI14" s="55" t="str">
        <f>IF(ISERROR(SEARCHB(" "&amp;BI$1&amp;" "," "&amp;$L14&amp;" "))=TRUE,"",BI$1)</f>
        <v/>
      </c>
      <c r="BJ14" s="55" t="str">
        <f>IF(ISERROR(SEARCHB(" "&amp;BJ$1&amp;" "," "&amp;$L14&amp;" "))=TRUE,"",BJ$1)</f>
        <v/>
      </c>
      <c r="BK14" s="55" t="str">
        <f>IF(ISERROR(SEARCHB(" "&amp;BK$1&amp;" "," "&amp;$L14&amp;" "))=TRUE,"",BK$1)</f>
        <v/>
      </c>
      <c r="BL14" s="55" t="str">
        <f>IF(ISERROR(SEARCHB(" "&amp;BL$1&amp;" "," "&amp;$L14&amp;" "))=TRUE,"",BL$1)</f>
        <v/>
      </c>
      <c r="BM14" s="55" t="str">
        <f>IF(ISERROR(SEARCHB(" "&amp;BM$1&amp;" "," "&amp;$L14&amp;" "))=TRUE,"",BM$1)</f>
        <v/>
      </c>
      <c r="BN14" s="55" t="str">
        <f>IF(ISERROR(SEARCHB(" "&amp;BN$1&amp;" "," "&amp;$L14&amp;" "))=TRUE,"",BN$1)</f>
        <v/>
      </c>
      <c r="BO14" s="55" t="str">
        <f>IF(ISERROR(SEARCHB(" "&amp;BO$1&amp;" "," "&amp;$L14&amp;" "))=TRUE,"",BO$1)</f>
        <v/>
      </c>
      <c r="BP14" s="55" t="str">
        <f>IF(ISERROR(SEARCHB(" "&amp;BP$1&amp;" "," "&amp;$L14&amp;" "))=TRUE,"",BP$1)</f>
        <v>T150</v>
      </c>
      <c r="BQ14" s="55" t="str">
        <f>IF(ISERROR(SEARCHB(" "&amp;BQ$1&amp;" "," "&amp;$L14&amp;" "))=TRUE,"",BQ$1)</f>
        <v/>
      </c>
      <c r="BR14" s="62" t="str">
        <f t="shared" si="1"/>
        <v>T150</v>
      </c>
      <c r="BS14" s="62" t="str">
        <f t="shared" si="2"/>
        <v/>
      </c>
      <c r="BT14" s="63">
        <f>J14-I14+1</f>
        <v>54</v>
      </c>
      <c r="BU14" s="64">
        <f t="shared" si="3"/>
        <v>2.2399999999999998</v>
      </c>
      <c r="BV14" s="64">
        <f t="shared" si="4"/>
        <v>5.4799999999999995</v>
      </c>
      <c r="BW14" s="64">
        <f t="shared" si="5"/>
        <v>44.519999999999996</v>
      </c>
      <c r="BX14" s="65">
        <f>BU14+I14</f>
        <v>46036.24</v>
      </c>
      <c r="BY14" s="65">
        <f>BV14+I14</f>
        <v>46039.48</v>
      </c>
      <c r="BZ14" s="65">
        <f>IF(WEEKDAY(BW14+I14)=1,BW14+I14+1,IF(WEEKDAY(BW14+I14)=7,BW14+I14+2,BW14+I14))</f>
        <v>46078.52</v>
      </c>
    </row>
    <row r="15" spans="1:78" ht="15.5" x14ac:dyDescent="0.35">
      <c r="A15" t="s">
        <v>2083</v>
      </c>
      <c r="B15" t="s">
        <v>1229</v>
      </c>
      <c r="C15" t="s">
        <v>311</v>
      </c>
      <c r="D15" t="s">
        <v>897</v>
      </c>
      <c r="E15" t="s">
        <v>593</v>
      </c>
      <c r="F15" t="s">
        <v>594</v>
      </c>
      <c r="G15" t="s">
        <v>275</v>
      </c>
      <c r="H15" t="s">
        <v>311</v>
      </c>
      <c r="I15" s="13" t="s">
        <v>1235</v>
      </c>
      <c r="J15" s="13" t="s">
        <v>1225</v>
      </c>
      <c r="K15" s="13" t="s">
        <v>1236</v>
      </c>
      <c r="L15" t="s">
        <v>1227</v>
      </c>
      <c r="M15" t="s">
        <v>194</v>
      </c>
      <c r="N15">
        <v>12</v>
      </c>
      <c r="O15">
        <v>0</v>
      </c>
      <c r="P15">
        <v>0</v>
      </c>
      <c r="Q15">
        <v>0</v>
      </c>
      <c r="R15">
        <v>0</v>
      </c>
      <c r="S15" t="s">
        <v>895</v>
      </c>
      <c r="T15" t="s">
        <v>312</v>
      </c>
      <c r="U15">
        <v>0</v>
      </c>
      <c r="V15" t="s">
        <v>856</v>
      </c>
      <c r="W15">
        <v>3</v>
      </c>
      <c r="X15" t="s">
        <v>195</v>
      </c>
      <c r="Y15" t="s">
        <v>856</v>
      </c>
      <c r="Z15"/>
      <c r="AA15" t="s">
        <v>313</v>
      </c>
      <c r="AB15" t="s">
        <v>896</v>
      </c>
      <c r="AC15" t="s">
        <v>201</v>
      </c>
      <c r="AD15" t="s">
        <v>376</v>
      </c>
      <c r="AE15" t="s">
        <v>477</v>
      </c>
      <c r="AF15" s="13" t="s">
        <v>1235</v>
      </c>
      <c r="AG15" s="13" t="s">
        <v>1225</v>
      </c>
      <c r="AH15" t="s">
        <v>856</v>
      </c>
      <c r="AI15" t="s">
        <v>856</v>
      </c>
      <c r="AJ15" t="s">
        <v>856</v>
      </c>
      <c r="AK15" t="s">
        <v>856</v>
      </c>
      <c r="AL15" t="s">
        <v>856</v>
      </c>
      <c r="AM15" t="s">
        <v>856</v>
      </c>
      <c r="AN15" t="s">
        <v>856</v>
      </c>
      <c r="AO15" t="s">
        <v>856</v>
      </c>
      <c r="AP15" t="s">
        <v>856</v>
      </c>
      <c r="AQ15" t="s">
        <v>856</v>
      </c>
      <c r="AR15" t="s">
        <v>856</v>
      </c>
      <c r="AS15" t="s">
        <v>856</v>
      </c>
      <c r="AT15" s="59">
        <f>VLOOKUP($BR15,Tables!$D$14:$I$27,2,FALSE)*W15</f>
        <v>480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240</v>
      </c>
      <c r="BB15" s="59">
        <f>IF(OR(BR15="T200",BR15="HYBT200"),W15*Tables!$E$24,0)</f>
        <v>0</v>
      </c>
      <c r="BC15" s="61">
        <f t="shared" si="0"/>
        <v>720</v>
      </c>
      <c r="BD15" s="55" t="str">
        <f>IF(ISERROR(SEARCHB(" "&amp;BD$1&amp;" "," "&amp;$L15&amp;" "))=TRUE,"",BD$1)</f>
        <v/>
      </c>
      <c r="BE15" s="55" t="str">
        <f>IF(ISERROR(SEARCHB(" "&amp;BE$1&amp;" "," "&amp;$L15&amp;" "))=TRUE,"",BE$1)</f>
        <v/>
      </c>
      <c r="BF15" s="55" t="str">
        <f>IF(ISERROR(SEARCHB(" "&amp;BF$1&amp;" "," "&amp;$L15&amp;" "))=TRUE,"",BF$1)</f>
        <v/>
      </c>
      <c r="BG15" s="55" t="str">
        <f>IF(ISERROR(SEARCHB(" "&amp;BG$1&amp;" "," "&amp;$L15&amp;" "))=TRUE,"",BG$1)</f>
        <v/>
      </c>
      <c r="BH15" s="55" t="str">
        <f>IF(ISERROR(SEARCHB(" "&amp;BH$1&amp;" "," "&amp;$L15&amp;" "))=TRUE,"",BH$1)</f>
        <v/>
      </c>
      <c r="BI15" s="55" t="str">
        <f>IF(ISERROR(SEARCHB(" "&amp;BI$1&amp;" "," "&amp;$L15&amp;" "))=TRUE,"",BI$1)</f>
        <v/>
      </c>
      <c r="BJ15" s="55" t="str">
        <f>IF(ISERROR(SEARCHB(" "&amp;BJ$1&amp;" "," "&amp;$L15&amp;" "))=TRUE,"",BJ$1)</f>
        <v/>
      </c>
      <c r="BK15" s="55" t="str">
        <f>IF(ISERROR(SEARCHB(" "&amp;BK$1&amp;" "," "&amp;$L15&amp;" "))=TRUE,"",BK$1)</f>
        <v/>
      </c>
      <c r="BL15" s="55" t="str">
        <f>IF(ISERROR(SEARCHB(" "&amp;BL$1&amp;" "," "&amp;$L15&amp;" "))=TRUE,"",BL$1)</f>
        <v/>
      </c>
      <c r="BM15" s="55" t="str">
        <f>IF(ISERROR(SEARCHB(" "&amp;BM$1&amp;" "," "&amp;$L15&amp;" "))=TRUE,"",BM$1)</f>
        <v/>
      </c>
      <c r="BN15" s="55" t="str">
        <f>IF(ISERROR(SEARCHB(" "&amp;BN$1&amp;" "," "&amp;$L15&amp;" "))=TRUE,"",BN$1)</f>
        <v/>
      </c>
      <c r="BO15" s="55" t="str">
        <f>IF(ISERROR(SEARCHB(" "&amp;BO$1&amp;" "," "&amp;$L15&amp;" "))=TRUE,"",BO$1)</f>
        <v/>
      </c>
      <c r="BP15" s="55" t="str">
        <f>IF(ISERROR(SEARCHB(" "&amp;BP$1&amp;" "," "&amp;$L15&amp;" "))=TRUE,"",BP$1)</f>
        <v>T150</v>
      </c>
      <c r="BQ15" s="55" t="str">
        <f>IF(ISERROR(SEARCHB(" "&amp;BQ$1&amp;" "," "&amp;$L15&amp;" "))=TRUE,"",BQ$1)</f>
        <v/>
      </c>
      <c r="BR15" s="62" t="str">
        <f t="shared" si="1"/>
        <v>T150</v>
      </c>
      <c r="BS15" s="62" t="str">
        <f t="shared" si="2"/>
        <v/>
      </c>
      <c r="BT15" s="63">
        <f>J15-I15+1</f>
        <v>61</v>
      </c>
      <c r="BU15" s="64">
        <f t="shared" si="3"/>
        <v>2.6599999999999997</v>
      </c>
      <c r="BV15" s="64">
        <f t="shared" si="4"/>
        <v>6.3199999999999994</v>
      </c>
      <c r="BW15" s="64">
        <f t="shared" si="5"/>
        <v>50.4</v>
      </c>
      <c r="BX15" s="65">
        <f>BU15+I15</f>
        <v>46099.66</v>
      </c>
      <c r="BY15" s="65">
        <f>BV15+I15</f>
        <v>46103.32</v>
      </c>
      <c r="BZ15" s="65">
        <f>IF(WEEKDAY(BW15+I15)=1,BW15+I15+1,IF(WEEKDAY(BW15+I15)=7,BW15+I15+2,BW15+I15))</f>
        <v>46147.4</v>
      </c>
    </row>
    <row r="16" spans="1:78" ht="15.5" x14ac:dyDescent="0.35">
      <c r="A16" t="s">
        <v>2082</v>
      </c>
      <c r="B16" t="s">
        <v>1229</v>
      </c>
      <c r="C16" t="s">
        <v>311</v>
      </c>
      <c r="D16" t="s">
        <v>898</v>
      </c>
      <c r="E16" t="s">
        <v>882</v>
      </c>
      <c r="F16" t="s">
        <v>319</v>
      </c>
      <c r="G16" t="s">
        <v>275</v>
      </c>
      <c r="H16" t="s">
        <v>311</v>
      </c>
      <c r="I16" s="13" t="s">
        <v>1252</v>
      </c>
      <c r="J16" s="13" t="s">
        <v>1251</v>
      </c>
      <c r="K16" s="13" t="s">
        <v>1233</v>
      </c>
      <c r="L16" t="s">
        <v>1254</v>
      </c>
      <c r="M16" t="s">
        <v>194</v>
      </c>
      <c r="N16">
        <v>20</v>
      </c>
      <c r="O16">
        <v>0</v>
      </c>
      <c r="P16">
        <v>0</v>
      </c>
      <c r="Q16">
        <v>0</v>
      </c>
      <c r="R16">
        <v>0</v>
      </c>
      <c r="S16" t="s">
        <v>198</v>
      </c>
      <c r="T16" t="s">
        <v>198</v>
      </c>
      <c r="U16">
        <v>0</v>
      </c>
      <c r="V16" t="s">
        <v>856</v>
      </c>
      <c r="W16">
        <v>3</v>
      </c>
      <c r="X16" t="s">
        <v>1253</v>
      </c>
      <c r="Y16" t="s">
        <v>856</v>
      </c>
      <c r="Z16" t="s">
        <v>154</v>
      </c>
      <c r="AA16" t="s">
        <v>313</v>
      </c>
      <c r="AB16" t="s">
        <v>900</v>
      </c>
      <c r="AC16" t="s">
        <v>478</v>
      </c>
      <c r="AD16" t="s">
        <v>479</v>
      </c>
      <c r="AE16" t="s">
        <v>471</v>
      </c>
      <c r="AF16" s="13" t="s">
        <v>1252</v>
      </c>
      <c r="AG16" s="13" t="s">
        <v>1251</v>
      </c>
      <c r="AH16" t="s">
        <v>856</v>
      </c>
      <c r="AI16" t="s">
        <v>856</v>
      </c>
      <c r="AJ16" t="s">
        <v>856</v>
      </c>
      <c r="AK16" t="s">
        <v>856</v>
      </c>
      <c r="AL16" t="s">
        <v>856</v>
      </c>
      <c r="AM16" t="s">
        <v>856</v>
      </c>
      <c r="AN16" t="s">
        <v>856</v>
      </c>
      <c r="AO16" t="s">
        <v>856</v>
      </c>
      <c r="AP16" t="s">
        <v>856</v>
      </c>
      <c r="AQ16" t="s">
        <v>856</v>
      </c>
      <c r="AR16" t="s">
        <v>856</v>
      </c>
      <c r="AS16" t="s">
        <v>856</v>
      </c>
      <c r="AT16" s="59" t="e">
        <f>VLOOKUP($BR16,Tables!$D$14:$I$27,2,FALSE)*W16</f>
        <v>#N/A</v>
      </c>
      <c r="AU16" s="59" t="e">
        <f>VLOOKUP($BR16,Tables!$D$14:$I$27,3,FALSE)</f>
        <v>#N/A</v>
      </c>
      <c r="AV16" s="59" t="e">
        <f>VLOOKUP($BR16,Tables!$D$14:$I$27,4,FALSE)*W16</f>
        <v>#N/A</v>
      </c>
      <c r="AW16" s="59" t="e">
        <f>VLOOKUP($BR16,Tables!$D$14:$I$27,5,FALSE)*W16</f>
        <v>#N/A</v>
      </c>
      <c r="AX16" s="52" t="e">
        <f>IF(ISERROR(VLOOKUP(V16,Tables!$A$2:$B$27,2,FALSE))=TRUE,0,VLOOKUP(V16,Tables!$A$2:$B$27,2,FALSE))*VLOOKUP(BR16,Tables!$D$14:$J$27,7,FALSE)</f>
        <v>#N/A</v>
      </c>
      <c r="AY16" s="52">
        <f>IF(ISERROR(VLOOKUP(BS16,Tables!$A$2:$B$31,2,FALSE))=TRUE,0,VLOOKUP(BS16,Tables!$A$2:$B$31,2,FALSE))</f>
        <v>0</v>
      </c>
      <c r="AZ16" s="59" t="e">
        <f>VLOOKUP($BR16,Tables!$D$14:$K$27,8,FALSE)</f>
        <v>#N/A</v>
      </c>
      <c r="BA16" s="59">
        <f>IF(OR(BR16="T150",BR16="HYBT150"),W16*Tables!$L$23,0)</f>
        <v>0</v>
      </c>
      <c r="BB16" s="59">
        <f>IF(OR(BR16="T200",BR16="HYBT200"),W16*Tables!$E$24,0)</f>
        <v>0</v>
      </c>
      <c r="BC16" s="61" t="e">
        <f t="shared" si="0"/>
        <v>#N/A</v>
      </c>
      <c r="BD16" s="55" t="str">
        <f>IF(ISERROR(SEARCHB(" "&amp;BD$1&amp;" "," "&amp;$L16&amp;" "))=TRUE,"",BD$1)</f>
        <v>KEC</v>
      </c>
      <c r="BE16" s="55" t="str">
        <f>IF(ISERROR(SEARCHB(" "&amp;BE$1&amp;" "," "&amp;$L16&amp;" "))=TRUE,"",BE$1)</f>
        <v/>
      </c>
      <c r="BF16" s="55" t="str">
        <f>IF(ISERROR(SEARCHB(" "&amp;BF$1&amp;" "," "&amp;$L16&amp;" "))=TRUE,"",BF$1)</f>
        <v/>
      </c>
      <c r="BG16" s="55" t="str">
        <f>IF(ISERROR(SEARCHB(" "&amp;BG$1&amp;" "," "&amp;$L16&amp;" "))=TRUE,"",BG$1)</f>
        <v/>
      </c>
      <c r="BH16" s="55" t="str">
        <f>IF(ISERROR(SEARCHB(" "&amp;BH$1&amp;" "," "&amp;$L16&amp;" "))=TRUE,"",BH$1)</f>
        <v/>
      </c>
      <c r="BI16" s="55" t="str">
        <f>IF(ISERROR(SEARCHB(" "&amp;BI$1&amp;" "," "&amp;$L16&amp;" "))=TRUE,"",BI$1)</f>
        <v/>
      </c>
      <c r="BJ16" s="55" t="str">
        <f>IF(ISERROR(SEARCHB(" "&amp;BJ$1&amp;" "," "&amp;$L16&amp;" "))=TRUE,"",BJ$1)</f>
        <v/>
      </c>
      <c r="BK16" s="55" t="str">
        <f>IF(ISERROR(SEARCHB(" "&amp;BK$1&amp;" "," "&amp;$L16&amp;" "))=TRUE,"",BK$1)</f>
        <v/>
      </c>
      <c r="BL16" s="55" t="str">
        <f>IF(ISERROR(SEARCHB(" "&amp;BL$1&amp;" "," "&amp;$L16&amp;" "))=TRUE,"",BL$1)</f>
        <v/>
      </c>
      <c r="BM16" s="55" t="str">
        <f>IF(ISERROR(SEARCHB(" "&amp;BM$1&amp;" "," "&amp;$L16&amp;" "))=TRUE,"",BM$1)</f>
        <v/>
      </c>
      <c r="BN16" s="55" t="str">
        <f>IF(ISERROR(SEARCHB(" "&amp;BN$1&amp;" "," "&amp;$L16&amp;" "))=TRUE,"",BN$1)</f>
        <v/>
      </c>
      <c r="BO16" s="55" t="str">
        <f>IF(ISERROR(SEARCHB(" "&amp;BO$1&amp;" "," "&amp;$L16&amp;" "))=TRUE,"",BO$1)</f>
        <v/>
      </c>
      <c r="BP16" s="55" t="str">
        <f>IF(ISERROR(SEARCHB(" "&amp;BP$1&amp;" "," "&amp;$L16&amp;" "))=TRUE,"",BP$1)</f>
        <v>T150</v>
      </c>
      <c r="BQ16" s="55" t="str">
        <f>IF(ISERROR(SEARCHB(" "&amp;BQ$1&amp;" "," "&amp;$L16&amp;" "))=TRUE,"",BQ$1)</f>
        <v/>
      </c>
      <c r="BR16" s="62" t="str">
        <f t="shared" si="1"/>
        <v>KECT150</v>
      </c>
      <c r="BS16" s="62" t="str">
        <f t="shared" si="2"/>
        <v/>
      </c>
      <c r="BT16" s="63">
        <f>J16-I16+1</f>
        <v>138</v>
      </c>
      <c r="BU16" s="64">
        <f t="shared" si="3"/>
        <v>7.2799999999999994</v>
      </c>
      <c r="BV16" s="64">
        <f t="shared" si="4"/>
        <v>15.559999999999999</v>
      </c>
      <c r="BW16" s="64">
        <f t="shared" si="5"/>
        <v>115.08</v>
      </c>
      <c r="BX16" s="65">
        <f>BU16+I16</f>
        <v>46034.28</v>
      </c>
      <c r="BY16" s="65">
        <f>BV16+I16</f>
        <v>46042.559999999998</v>
      </c>
      <c r="BZ16" s="65">
        <f>IF(WEEKDAY(BW16+I16)=1,BW16+I16+1,IF(WEEKDAY(BW16+I16)=7,BW16+I16+2,BW16+I16))</f>
        <v>46142.080000000002</v>
      </c>
    </row>
    <row r="17" spans="1:78" ht="15.5" x14ac:dyDescent="0.35">
      <c r="A17" t="s">
        <v>2081</v>
      </c>
      <c r="B17" t="s">
        <v>1229</v>
      </c>
      <c r="C17" t="s">
        <v>311</v>
      </c>
      <c r="D17" t="s">
        <v>898</v>
      </c>
      <c r="E17" t="s">
        <v>987</v>
      </c>
      <c r="F17" t="s">
        <v>319</v>
      </c>
      <c r="G17" t="s">
        <v>275</v>
      </c>
      <c r="H17" t="s">
        <v>311</v>
      </c>
      <c r="I17" s="13" t="s">
        <v>1231</v>
      </c>
      <c r="J17" s="13" t="s">
        <v>1225</v>
      </c>
      <c r="K17" s="13" t="s">
        <v>1233</v>
      </c>
      <c r="L17" t="s">
        <v>2080</v>
      </c>
      <c r="M17" t="s">
        <v>194</v>
      </c>
      <c r="N17">
        <v>20</v>
      </c>
      <c r="O17">
        <v>0</v>
      </c>
      <c r="P17">
        <v>0</v>
      </c>
      <c r="Q17">
        <v>0</v>
      </c>
      <c r="R17">
        <v>0</v>
      </c>
      <c r="S17" t="s">
        <v>899</v>
      </c>
      <c r="T17" t="s">
        <v>519</v>
      </c>
      <c r="U17">
        <v>0</v>
      </c>
      <c r="V17" t="s">
        <v>856</v>
      </c>
      <c r="W17">
        <v>3</v>
      </c>
      <c r="X17" t="s">
        <v>1253</v>
      </c>
      <c r="Y17" t="s">
        <v>856</v>
      </c>
      <c r="Z17" t="s">
        <v>154</v>
      </c>
      <c r="AA17" t="s">
        <v>313</v>
      </c>
      <c r="AB17" t="s">
        <v>1022</v>
      </c>
      <c r="AC17" t="s">
        <v>208</v>
      </c>
      <c r="AD17" t="s">
        <v>196</v>
      </c>
      <c r="AE17" t="s">
        <v>471</v>
      </c>
      <c r="AF17" s="13" t="s">
        <v>1231</v>
      </c>
      <c r="AG17" s="13" t="s">
        <v>1225</v>
      </c>
      <c r="AH17" t="s">
        <v>856</v>
      </c>
      <c r="AI17" t="s">
        <v>856</v>
      </c>
      <c r="AJ17" t="s">
        <v>856</v>
      </c>
      <c r="AK17" t="s">
        <v>856</v>
      </c>
      <c r="AL17" t="s">
        <v>856</v>
      </c>
      <c r="AM17" t="s">
        <v>856</v>
      </c>
      <c r="AN17" t="s">
        <v>856</v>
      </c>
      <c r="AO17" t="s">
        <v>856</v>
      </c>
      <c r="AP17" t="s">
        <v>856</v>
      </c>
      <c r="AQ17" t="s">
        <v>856</v>
      </c>
      <c r="AR17" t="s">
        <v>856</v>
      </c>
      <c r="AS17" t="s">
        <v>856</v>
      </c>
      <c r="AT17" s="59" t="e">
        <f>VLOOKUP($BR17,Tables!$D$14:$I$27,2,FALSE)*W17</f>
        <v>#N/A</v>
      </c>
      <c r="AU17" s="59" t="e">
        <f>VLOOKUP($BR17,Tables!$D$14:$I$27,3,FALSE)</f>
        <v>#N/A</v>
      </c>
      <c r="AV17" s="59" t="e">
        <f>VLOOKUP($BR17,Tables!$D$14:$I$27,4,FALSE)*W17</f>
        <v>#N/A</v>
      </c>
      <c r="AW17" s="59" t="e">
        <f>VLOOKUP($BR17,Tables!$D$14:$I$27,5,FALSE)*W17</f>
        <v>#N/A</v>
      </c>
      <c r="AX17" s="52" t="e">
        <f>IF(ISERROR(VLOOKUP(V17,Tables!$A$2:$B$27,2,FALSE))=TRUE,0,VLOOKUP(V17,Tables!$A$2:$B$27,2,FALSE))*VLOOKUP(BR17,Tables!$D$14:$J$27,7,FALSE)</f>
        <v>#N/A</v>
      </c>
      <c r="AY17" s="52">
        <f>IF(ISERROR(VLOOKUP(BS17,Tables!$A$2:$B$31,2,FALSE))=TRUE,0,VLOOKUP(BS17,Tables!$A$2:$B$31,2,FALSE))</f>
        <v>0</v>
      </c>
      <c r="AZ17" s="59" t="e">
        <f>VLOOKUP($BR17,Tables!$D$14:$K$27,8,FALSE)</f>
        <v>#N/A</v>
      </c>
      <c r="BA17" s="59">
        <f>IF(OR(BR17="T150",BR17="HYBT150"),W17*Tables!$L$23,0)</f>
        <v>0</v>
      </c>
      <c r="BB17" s="59">
        <f>IF(OR(BR17="T200",BR17="HYBT200"),W17*Tables!$E$24,0)</f>
        <v>0</v>
      </c>
      <c r="BC17" s="61" t="e">
        <f t="shared" si="0"/>
        <v>#N/A</v>
      </c>
      <c r="BD17" s="55" t="str">
        <f>IF(ISERROR(SEARCHB(" "&amp;BD$1&amp;" "," "&amp;$L17&amp;" "))=TRUE,"",BD$1)</f>
        <v>KEC</v>
      </c>
      <c r="BE17" s="55" t="str">
        <f>IF(ISERROR(SEARCHB(" "&amp;BE$1&amp;" "," "&amp;$L17&amp;" "))=TRUE,"",BE$1)</f>
        <v/>
      </c>
      <c r="BF17" s="55" t="str">
        <f>IF(ISERROR(SEARCHB(" "&amp;BF$1&amp;" "," "&amp;$L17&amp;" "))=TRUE,"",BF$1)</f>
        <v/>
      </c>
      <c r="BG17" s="55" t="str">
        <f>IF(ISERROR(SEARCHB(" "&amp;BG$1&amp;" "," "&amp;$L17&amp;" "))=TRUE,"",BG$1)</f>
        <v/>
      </c>
      <c r="BH17" s="55" t="str">
        <f>IF(ISERROR(SEARCHB(" "&amp;BH$1&amp;" "," "&amp;$L17&amp;" "))=TRUE,"",BH$1)</f>
        <v/>
      </c>
      <c r="BI17" s="55" t="str">
        <f>IF(ISERROR(SEARCHB(" "&amp;BI$1&amp;" "," "&amp;$L17&amp;" "))=TRUE,"",BI$1)</f>
        <v/>
      </c>
      <c r="BJ17" s="55" t="str">
        <f>IF(ISERROR(SEARCHB(" "&amp;BJ$1&amp;" "," "&amp;$L17&amp;" "))=TRUE,"",BJ$1)</f>
        <v/>
      </c>
      <c r="BK17" s="55" t="str">
        <f>IF(ISERROR(SEARCHB(" "&amp;BK$1&amp;" "," "&amp;$L17&amp;" "))=TRUE,"",BK$1)</f>
        <v/>
      </c>
      <c r="BL17" s="55" t="str">
        <f>IF(ISERROR(SEARCHB(" "&amp;BL$1&amp;" "," "&amp;$L17&amp;" "))=TRUE,"",BL$1)</f>
        <v/>
      </c>
      <c r="BM17" s="55" t="str">
        <f>IF(ISERROR(SEARCHB(" "&amp;BM$1&amp;" "," "&amp;$L17&amp;" "))=TRUE,"",BM$1)</f>
        <v/>
      </c>
      <c r="BN17" s="55" t="str">
        <f>IF(ISERROR(SEARCHB(" "&amp;BN$1&amp;" "," "&amp;$L17&amp;" "))=TRUE,"",BN$1)</f>
        <v/>
      </c>
      <c r="BO17" s="55" t="str">
        <f>IF(ISERROR(SEARCHB(" "&amp;BO$1&amp;" "," "&amp;$L17&amp;" "))=TRUE,"",BO$1)</f>
        <v/>
      </c>
      <c r="BP17" s="55" t="str">
        <f>IF(ISERROR(SEARCHB(" "&amp;BP$1&amp;" "," "&amp;$L17&amp;" "))=TRUE,"",BP$1)</f>
        <v>T150</v>
      </c>
      <c r="BQ17" s="55" t="str">
        <f>IF(ISERROR(SEARCHB(" "&amp;BQ$1&amp;" "," "&amp;$L17&amp;" "))=TRUE,"",BQ$1)</f>
        <v/>
      </c>
      <c r="BR17" s="62" t="str">
        <f t="shared" si="1"/>
        <v>KECT150</v>
      </c>
      <c r="BS17" s="62" t="str">
        <f t="shared" si="2"/>
        <v/>
      </c>
      <c r="BT17" s="63">
        <f>J17-I17+1</f>
        <v>124</v>
      </c>
      <c r="BU17" s="64">
        <f t="shared" si="3"/>
        <v>6.4399999999999995</v>
      </c>
      <c r="BV17" s="64">
        <f t="shared" si="4"/>
        <v>13.879999999999999</v>
      </c>
      <c r="BW17" s="64">
        <f t="shared" si="5"/>
        <v>103.32</v>
      </c>
      <c r="BX17" s="65">
        <f>BU17+I17</f>
        <v>46040.44</v>
      </c>
      <c r="BY17" s="65">
        <f>BV17+I17</f>
        <v>46047.88</v>
      </c>
      <c r="BZ17" s="65">
        <f>IF(WEEKDAY(BW17+I17)=1,BW17+I17+1,IF(WEEKDAY(BW17+I17)=7,BW17+I17+2,BW17+I17))</f>
        <v>46139.32</v>
      </c>
    </row>
    <row r="18" spans="1:78" ht="15.5" x14ac:dyDescent="0.35">
      <c r="A18" t="s">
        <v>2079</v>
      </c>
      <c r="B18" t="s">
        <v>1229</v>
      </c>
      <c r="C18" t="s">
        <v>311</v>
      </c>
      <c r="D18" t="s">
        <v>898</v>
      </c>
      <c r="E18" t="s">
        <v>591</v>
      </c>
      <c r="F18" t="s">
        <v>319</v>
      </c>
      <c r="G18" t="s">
        <v>275</v>
      </c>
      <c r="H18" t="s">
        <v>311</v>
      </c>
      <c r="I18" s="13" t="s">
        <v>1231</v>
      </c>
      <c r="J18" s="13" t="s">
        <v>1244</v>
      </c>
      <c r="K18" s="13" t="s">
        <v>1245</v>
      </c>
      <c r="L18" t="s">
        <v>1227</v>
      </c>
      <c r="M18" t="s">
        <v>194</v>
      </c>
      <c r="N18">
        <v>12</v>
      </c>
      <c r="O18">
        <v>0</v>
      </c>
      <c r="P18">
        <v>0</v>
      </c>
      <c r="Q18">
        <v>0</v>
      </c>
      <c r="R18">
        <v>0</v>
      </c>
      <c r="S18" t="s">
        <v>893</v>
      </c>
      <c r="T18" t="s">
        <v>317</v>
      </c>
      <c r="U18">
        <v>0</v>
      </c>
      <c r="V18" t="s">
        <v>856</v>
      </c>
      <c r="W18">
        <v>3</v>
      </c>
      <c r="X18" t="s">
        <v>195</v>
      </c>
      <c r="Y18" t="s">
        <v>856</v>
      </c>
      <c r="Z18"/>
      <c r="AA18" t="s">
        <v>313</v>
      </c>
      <c r="AB18" t="s">
        <v>890</v>
      </c>
      <c r="AC18" t="s">
        <v>214</v>
      </c>
      <c r="AD18" t="s">
        <v>362</v>
      </c>
      <c r="AE18" t="s">
        <v>477</v>
      </c>
      <c r="AF18" s="13" t="s">
        <v>1231</v>
      </c>
      <c r="AG18" s="13" t="s">
        <v>1244</v>
      </c>
      <c r="AH18" t="s">
        <v>856</v>
      </c>
      <c r="AI18" t="s">
        <v>856</v>
      </c>
      <c r="AJ18" t="s">
        <v>856</v>
      </c>
      <c r="AK18" t="s">
        <v>856</v>
      </c>
      <c r="AL18" t="s">
        <v>856</v>
      </c>
      <c r="AM18" t="s">
        <v>856</v>
      </c>
      <c r="AN18" t="s">
        <v>856</v>
      </c>
      <c r="AO18" t="s">
        <v>856</v>
      </c>
      <c r="AP18" t="s">
        <v>856</v>
      </c>
      <c r="AQ18" t="s">
        <v>856</v>
      </c>
      <c r="AR18" t="s">
        <v>856</v>
      </c>
      <c r="AS18" t="s">
        <v>856</v>
      </c>
      <c r="AT18" s="59">
        <f>VLOOKUP($BR18,Tables!$D$14:$I$27,2,FALSE)*W18</f>
        <v>480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240</v>
      </c>
      <c r="BB18" s="59">
        <f>IF(OR(BR18="T200",BR18="HYBT200"),W18*Tables!$E$24,0)</f>
        <v>0</v>
      </c>
      <c r="BC18" s="61">
        <f t="shared" si="0"/>
        <v>720</v>
      </c>
      <c r="BD18" s="55" t="str">
        <f>IF(ISERROR(SEARCHB(" "&amp;BD$1&amp;" "," "&amp;$L18&amp;" "))=TRUE,"",BD$1)</f>
        <v/>
      </c>
      <c r="BE18" s="55" t="str">
        <f>IF(ISERROR(SEARCHB(" "&amp;BE$1&amp;" "," "&amp;$L18&amp;" "))=TRUE,"",BE$1)</f>
        <v/>
      </c>
      <c r="BF18" s="55" t="str">
        <f>IF(ISERROR(SEARCHB(" "&amp;BF$1&amp;" "," "&amp;$L18&amp;" "))=TRUE,"",BF$1)</f>
        <v/>
      </c>
      <c r="BG18" s="55" t="str">
        <f>IF(ISERROR(SEARCHB(" "&amp;BG$1&amp;" "," "&amp;$L18&amp;" "))=TRUE,"",BG$1)</f>
        <v/>
      </c>
      <c r="BH18" s="55" t="str">
        <f>IF(ISERROR(SEARCHB(" "&amp;BH$1&amp;" "," "&amp;$L18&amp;" "))=TRUE,"",BH$1)</f>
        <v/>
      </c>
      <c r="BI18" s="55" t="str">
        <f>IF(ISERROR(SEARCHB(" "&amp;BI$1&amp;" "," "&amp;$L18&amp;" "))=TRUE,"",BI$1)</f>
        <v/>
      </c>
      <c r="BJ18" s="55" t="str">
        <f>IF(ISERROR(SEARCHB(" "&amp;BJ$1&amp;" "," "&amp;$L18&amp;" "))=TRUE,"",BJ$1)</f>
        <v/>
      </c>
      <c r="BK18" s="55" t="str">
        <f>IF(ISERROR(SEARCHB(" "&amp;BK$1&amp;" "," "&amp;$L18&amp;" "))=TRUE,"",BK$1)</f>
        <v/>
      </c>
      <c r="BL18" s="55" t="str">
        <f>IF(ISERROR(SEARCHB(" "&amp;BL$1&amp;" "," "&amp;$L18&amp;" "))=TRUE,"",BL$1)</f>
        <v/>
      </c>
      <c r="BM18" s="55" t="str">
        <f>IF(ISERROR(SEARCHB(" "&amp;BM$1&amp;" "," "&amp;$L18&amp;" "))=TRUE,"",BM$1)</f>
        <v/>
      </c>
      <c r="BN18" s="55" t="str">
        <f>IF(ISERROR(SEARCHB(" "&amp;BN$1&amp;" "," "&amp;$L18&amp;" "))=TRUE,"",BN$1)</f>
        <v/>
      </c>
      <c r="BO18" s="55" t="str">
        <f>IF(ISERROR(SEARCHB(" "&amp;BO$1&amp;" "," "&amp;$L18&amp;" "))=TRUE,"",BO$1)</f>
        <v/>
      </c>
      <c r="BP18" s="55" t="str">
        <f>IF(ISERROR(SEARCHB(" "&amp;BP$1&amp;" "," "&amp;$L18&amp;" "))=TRUE,"",BP$1)</f>
        <v>T150</v>
      </c>
      <c r="BQ18" s="55" t="str">
        <f>IF(ISERROR(SEARCHB(" "&amp;BQ$1&amp;" "," "&amp;$L18&amp;" "))=TRUE,"",BQ$1)</f>
        <v/>
      </c>
      <c r="BR18" s="62" t="str">
        <f t="shared" si="1"/>
        <v>T150</v>
      </c>
      <c r="BS18" s="62" t="str">
        <f t="shared" si="2"/>
        <v/>
      </c>
      <c r="BT18" s="63">
        <f>J18-I18+1</f>
        <v>54</v>
      </c>
      <c r="BU18" s="64">
        <f t="shared" si="3"/>
        <v>2.2399999999999998</v>
      </c>
      <c r="BV18" s="64">
        <f t="shared" si="4"/>
        <v>5.4799999999999995</v>
      </c>
      <c r="BW18" s="64">
        <f t="shared" si="5"/>
        <v>44.519999999999996</v>
      </c>
      <c r="BX18" s="65">
        <f>BU18+I18</f>
        <v>46036.24</v>
      </c>
      <c r="BY18" s="65">
        <f>BV18+I18</f>
        <v>46039.48</v>
      </c>
      <c r="BZ18" s="65">
        <f>IF(WEEKDAY(BW18+I18)=1,BW18+I18+1,IF(WEEKDAY(BW18+I18)=7,BW18+I18+2,BW18+I18))</f>
        <v>46078.52</v>
      </c>
    </row>
    <row r="19" spans="1:78" ht="15.5" x14ac:dyDescent="0.35">
      <c r="A19" t="s">
        <v>2078</v>
      </c>
      <c r="B19" t="s">
        <v>1229</v>
      </c>
      <c r="C19" t="s">
        <v>311</v>
      </c>
      <c r="D19" t="s">
        <v>898</v>
      </c>
      <c r="E19" t="s">
        <v>593</v>
      </c>
      <c r="F19" t="s">
        <v>319</v>
      </c>
      <c r="G19" t="s">
        <v>275</v>
      </c>
      <c r="H19" t="s">
        <v>311</v>
      </c>
      <c r="I19" s="13" t="s">
        <v>1235</v>
      </c>
      <c r="J19" s="13" t="s">
        <v>1225</v>
      </c>
      <c r="K19" s="13" t="s">
        <v>1236</v>
      </c>
      <c r="L19" t="s">
        <v>1227</v>
      </c>
      <c r="M19" t="s">
        <v>194</v>
      </c>
      <c r="N19">
        <v>12</v>
      </c>
      <c r="O19">
        <v>0</v>
      </c>
      <c r="P19">
        <v>0</v>
      </c>
      <c r="Q19">
        <v>0</v>
      </c>
      <c r="R19">
        <v>0</v>
      </c>
      <c r="S19" t="s">
        <v>893</v>
      </c>
      <c r="T19" t="s">
        <v>317</v>
      </c>
      <c r="U19">
        <v>0</v>
      </c>
      <c r="V19" t="s">
        <v>856</v>
      </c>
      <c r="W19">
        <v>3</v>
      </c>
      <c r="X19" t="s">
        <v>195</v>
      </c>
      <c r="Y19" t="s">
        <v>856</v>
      </c>
      <c r="Z19"/>
      <c r="AA19" t="s">
        <v>313</v>
      </c>
      <c r="AB19" t="s">
        <v>890</v>
      </c>
      <c r="AC19" t="s">
        <v>22</v>
      </c>
      <c r="AD19" t="s">
        <v>26</v>
      </c>
      <c r="AE19" t="s">
        <v>477</v>
      </c>
      <c r="AF19" s="13" t="s">
        <v>1235</v>
      </c>
      <c r="AG19" s="13" t="s">
        <v>1225</v>
      </c>
      <c r="AH19" t="s">
        <v>856</v>
      </c>
      <c r="AI19" t="s">
        <v>856</v>
      </c>
      <c r="AJ19" t="s">
        <v>856</v>
      </c>
      <c r="AK19" t="s">
        <v>856</v>
      </c>
      <c r="AL19" t="s">
        <v>856</v>
      </c>
      <c r="AM19" t="s">
        <v>856</v>
      </c>
      <c r="AN19" t="s">
        <v>856</v>
      </c>
      <c r="AO19" t="s">
        <v>856</v>
      </c>
      <c r="AP19" t="s">
        <v>856</v>
      </c>
      <c r="AQ19" t="s">
        <v>856</v>
      </c>
      <c r="AR19" t="s">
        <v>856</v>
      </c>
      <c r="AS19" t="s">
        <v>856</v>
      </c>
      <c r="AT19" s="59">
        <f>VLOOKUP($BR19,Tables!$D$14:$I$27,2,FALSE)*W19</f>
        <v>480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240</v>
      </c>
      <c r="BB19" s="59">
        <f>IF(OR(BR19="T200",BR19="HYBT200"),W19*Tables!$E$24,0)</f>
        <v>0</v>
      </c>
      <c r="BC19" s="61">
        <f t="shared" si="0"/>
        <v>720</v>
      </c>
      <c r="BD19" s="55" t="str">
        <f>IF(ISERROR(SEARCHB(" "&amp;BD$1&amp;" "," "&amp;$L19&amp;" "))=TRUE,"",BD$1)</f>
        <v/>
      </c>
      <c r="BE19" s="55" t="str">
        <f>IF(ISERROR(SEARCHB(" "&amp;BE$1&amp;" "," "&amp;$L19&amp;" "))=TRUE,"",BE$1)</f>
        <v/>
      </c>
      <c r="BF19" s="55" t="str">
        <f>IF(ISERROR(SEARCHB(" "&amp;BF$1&amp;" "," "&amp;$L19&amp;" "))=TRUE,"",BF$1)</f>
        <v/>
      </c>
      <c r="BG19" s="55" t="str">
        <f>IF(ISERROR(SEARCHB(" "&amp;BG$1&amp;" "," "&amp;$L19&amp;" "))=TRUE,"",BG$1)</f>
        <v/>
      </c>
      <c r="BH19" s="55" t="str">
        <f>IF(ISERROR(SEARCHB(" "&amp;BH$1&amp;" "," "&amp;$L19&amp;" "))=TRUE,"",BH$1)</f>
        <v/>
      </c>
      <c r="BI19" s="55" t="str">
        <f>IF(ISERROR(SEARCHB(" "&amp;BI$1&amp;" "," "&amp;$L19&amp;" "))=TRUE,"",BI$1)</f>
        <v/>
      </c>
      <c r="BJ19" s="55" t="str">
        <f>IF(ISERROR(SEARCHB(" "&amp;BJ$1&amp;" "," "&amp;$L19&amp;" "))=TRUE,"",BJ$1)</f>
        <v/>
      </c>
      <c r="BK19" s="55" t="str">
        <f>IF(ISERROR(SEARCHB(" "&amp;BK$1&amp;" "," "&amp;$L19&amp;" "))=TRUE,"",BK$1)</f>
        <v/>
      </c>
      <c r="BL19" s="55" t="str">
        <f>IF(ISERROR(SEARCHB(" "&amp;BL$1&amp;" "," "&amp;$L19&amp;" "))=TRUE,"",BL$1)</f>
        <v/>
      </c>
      <c r="BM19" s="55" t="str">
        <f>IF(ISERROR(SEARCHB(" "&amp;BM$1&amp;" "," "&amp;$L19&amp;" "))=TRUE,"",BM$1)</f>
        <v/>
      </c>
      <c r="BN19" s="55" t="str">
        <f>IF(ISERROR(SEARCHB(" "&amp;BN$1&amp;" "," "&amp;$L19&amp;" "))=TRUE,"",BN$1)</f>
        <v/>
      </c>
      <c r="BO19" s="55" t="str">
        <f>IF(ISERROR(SEARCHB(" "&amp;BO$1&amp;" "," "&amp;$L19&amp;" "))=TRUE,"",BO$1)</f>
        <v/>
      </c>
      <c r="BP19" s="55" t="str">
        <f>IF(ISERROR(SEARCHB(" "&amp;BP$1&amp;" "," "&amp;$L19&amp;" "))=TRUE,"",BP$1)</f>
        <v>T150</v>
      </c>
      <c r="BQ19" s="55" t="str">
        <f>IF(ISERROR(SEARCHB(" "&amp;BQ$1&amp;" "," "&amp;$L19&amp;" "))=TRUE,"",BQ$1)</f>
        <v/>
      </c>
      <c r="BR19" s="62" t="str">
        <f t="shared" si="1"/>
        <v>T150</v>
      </c>
      <c r="BS19" s="62" t="str">
        <f t="shared" si="2"/>
        <v/>
      </c>
      <c r="BT19" s="63">
        <f>J19-I19+1</f>
        <v>61</v>
      </c>
      <c r="BU19" s="64">
        <f t="shared" si="3"/>
        <v>2.6599999999999997</v>
      </c>
      <c r="BV19" s="64">
        <f t="shared" si="4"/>
        <v>6.3199999999999994</v>
      </c>
      <c r="BW19" s="64">
        <f t="shared" si="5"/>
        <v>50.4</v>
      </c>
      <c r="BX19" s="65">
        <f>BU19+I19</f>
        <v>46099.66</v>
      </c>
      <c r="BY19" s="65">
        <f>BV19+I19</f>
        <v>46103.32</v>
      </c>
      <c r="BZ19" s="65">
        <f>IF(WEEKDAY(BW19+I19)=1,BW19+I19+1,IF(WEEKDAY(BW19+I19)=7,BW19+I19+2,BW19+I19))</f>
        <v>46147.4</v>
      </c>
    </row>
    <row r="20" spans="1:78" ht="15.5" x14ac:dyDescent="0.35">
      <c r="A20" t="s">
        <v>2077</v>
      </c>
      <c r="B20" t="s">
        <v>1229</v>
      </c>
      <c r="C20" t="s">
        <v>311</v>
      </c>
      <c r="D20" t="s">
        <v>901</v>
      </c>
      <c r="E20" t="s">
        <v>591</v>
      </c>
      <c r="F20" t="s">
        <v>595</v>
      </c>
      <c r="G20" t="s">
        <v>275</v>
      </c>
      <c r="H20" t="s">
        <v>311</v>
      </c>
      <c r="I20" s="13" t="s">
        <v>1231</v>
      </c>
      <c r="J20" s="13" t="s">
        <v>1244</v>
      </c>
      <c r="K20" s="13" t="s">
        <v>1245</v>
      </c>
      <c r="L20" t="s">
        <v>1227</v>
      </c>
      <c r="M20" t="s">
        <v>194</v>
      </c>
      <c r="N20">
        <v>12</v>
      </c>
      <c r="O20">
        <v>0</v>
      </c>
      <c r="P20">
        <v>0</v>
      </c>
      <c r="Q20">
        <v>0</v>
      </c>
      <c r="R20">
        <v>0</v>
      </c>
      <c r="S20" t="s">
        <v>895</v>
      </c>
      <c r="T20" t="s">
        <v>312</v>
      </c>
      <c r="U20">
        <v>0</v>
      </c>
      <c r="V20" t="s">
        <v>856</v>
      </c>
      <c r="W20">
        <v>3</v>
      </c>
      <c r="X20" t="s">
        <v>195</v>
      </c>
      <c r="Y20" t="s">
        <v>856</v>
      </c>
      <c r="Z20"/>
      <c r="AA20" t="s">
        <v>313</v>
      </c>
      <c r="AB20" t="s">
        <v>896</v>
      </c>
      <c r="AC20" t="s">
        <v>212</v>
      </c>
      <c r="AD20" t="s">
        <v>318</v>
      </c>
      <c r="AE20" t="s">
        <v>477</v>
      </c>
      <c r="AF20" s="13" t="s">
        <v>1231</v>
      </c>
      <c r="AG20" s="13" t="s">
        <v>1244</v>
      </c>
      <c r="AH20" t="s">
        <v>856</v>
      </c>
      <c r="AI20" t="s">
        <v>856</v>
      </c>
      <c r="AJ20" t="s">
        <v>856</v>
      </c>
      <c r="AK20" t="s">
        <v>856</v>
      </c>
      <c r="AL20" t="s">
        <v>856</v>
      </c>
      <c r="AM20" t="s">
        <v>856</v>
      </c>
      <c r="AN20" t="s">
        <v>856</v>
      </c>
      <c r="AO20" t="s">
        <v>856</v>
      </c>
      <c r="AP20" t="s">
        <v>856</v>
      </c>
      <c r="AQ20" t="s">
        <v>856</v>
      </c>
      <c r="AR20" t="s">
        <v>856</v>
      </c>
      <c r="AS20" t="s">
        <v>856</v>
      </c>
      <c r="AT20" s="59">
        <f>VLOOKUP($BR20,Tables!$D$14:$I$27,2,FALSE)*W20</f>
        <v>480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240</v>
      </c>
      <c r="BB20" s="59">
        <f>IF(OR(BR20="T200",BR20="HYBT200"),W20*Tables!$E$24,0)</f>
        <v>0</v>
      </c>
      <c r="BC20" s="61">
        <f t="shared" si="0"/>
        <v>720</v>
      </c>
      <c r="BD20" s="55" t="str">
        <f>IF(ISERROR(SEARCHB(" "&amp;BD$1&amp;" "," "&amp;$L20&amp;" "))=TRUE,"",BD$1)</f>
        <v/>
      </c>
      <c r="BE20" s="55" t="str">
        <f>IF(ISERROR(SEARCHB(" "&amp;BE$1&amp;" "," "&amp;$L20&amp;" "))=TRUE,"",BE$1)</f>
        <v/>
      </c>
      <c r="BF20" s="55" t="str">
        <f>IF(ISERROR(SEARCHB(" "&amp;BF$1&amp;" "," "&amp;$L20&amp;" "))=TRUE,"",BF$1)</f>
        <v/>
      </c>
      <c r="BG20" s="55" t="str">
        <f>IF(ISERROR(SEARCHB(" "&amp;BG$1&amp;" "," "&amp;$L20&amp;" "))=TRUE,"",BG$1)</f>
        <v/>
      </c>
      <c r="BH20" s="55" t="str">
        <f>IF(ISERROR(SEARCHB(" "&amp;BH$1&amp;" "," "&amp;$L20&amp;" "))=TRUE,"",BH$1)</f>
        <v/>
      </c>
      <c r="BI20" s="55" t="str">
        <f>IF(ISERROR(SEARCHB(" "&amp;BI$1&amp;" "," "&amp;$L20&amp;" "))=TRUE,"",BI$1)</f>
        <v/>
      </c>
      <c r="BJ20" s="55" t="str">
        <f>IF(ISERROR(SEARCHB(" "&amp;BJ$1&amp;" "," "&amp;$L20&amp;" "))=TRUE,"",BJ$1)</f>
        <v/>
      </c>
      <c r="BK20" s="55" t="str">
        <f>IF(ISERROR(SEARCHB(" "&amp;BK$1&amp;" "," "&amp;$L20&amp;" "))=TRUE,"",BK$1)</f>
        <v/>
      </c>
      <c r="BL20" s="55" t="str">
        <f>IF(ISERROR(SEARCHB(" "&amp;BL$1&amp;" "," "&amp;$L20&amp;" "))=TRUE,"",BL$1)</f>
        <v/>
      </c>
      <c r="BM20" s="55" t="str">
        <f>IF(ISERROR(SEARCHB(" "&amp;BM$1&amp;" "," "&amp;$L20&amp;" "))=TRUE,"",BM$1)</f>
        <v/>
      </c>
      <c r="BN20" s="55" t="str">
        <f>IF(ISERROR(SEARCHB(" "&amp;BN$1&amp;" "," "&amp;$L20&amp;" "))=TRUE,"",BN$1)</f>
        <v/>
      </c>
      <c r="BO20" s="55" t="str">
        <f>IF(ISERROR(SEARCHB(" "&amp;BO$1&amp;" "," "&amp;$L20&amp;" "))=TRUE,"",BO$1)</f>
        <v/>
      </c>
      <c r="BP20" s="55" t="str">
        <f>IF(ISERROR(SEARCHB(" "&amp;BP$1&amp;" "," "&amp;$L20&amp;" "))=TRUE,"",BP$1)</f>
        <v>T150</v>
      </c>
      <c r="BQ20" s="55" t="str">
        <f>IF(ISERROR(SEARCHB(" "&amp;BQ$1&amp;" "," "&amp;$L20&amp;" "))=TRUE,"",BQ$1)</f>
        <v/>
      </c>
      <c r="BR20" s="62" t="str">
        <f t="shared" si="1"/>
        <v>T150</v>
      </c>
      <c r="BS20" s="62" t="str">
        <f t="shared" si="2"/>
        <v/>
      </c>
      <c r="BT20" s="63">
        <f>J20-I20+1</f>
        <v>54</v>
      </c>
      <c r="BU20" s="64">
        <f t="shared" si="3"/>
        <v>2.2399999999999998</v>
      </c>
      <c r="BV20" s="64">
        <f t="shared" si="4"/>
        <v>5.4799999999999995</v>
      </c>
      <c r="BW20" s="64">
        <f t="shared" si="5"/>
        <v>44.519999999999996</v>
      </c>
      <c r="BX20" s="65">
        <f>BU20+I20</f>
        <v>46036.24</v>
      </c>
      <c r="BY20" s="65">
        <f>BV20+I20</f>
        <v>46039.48</v>
      </c>
      <c r="BZ20" s="65">
        <f>IF(WEEKDAY(BW20+I20)=1,BW20+I20+1,IF(WEEKDAY(BW20+I20)=7,BW20+I20+2,BW20+I20))</f>
        <v>46078.52</v>
      </c>
    </row>
    <row r="21" spans="1:78" ht="15.5" x14ac:dyDescent="0.35">
      <c r="A21" t="s">
        <v>2076</v>
      </c>
      <c r="B21" t="s">
        <v>1229</v>
      </c>
      <c r="C21" t="s">
        <v>311</v>
      </c>
      <c r="D21" t="s">
        <v>901</v>
      </c>
      <c r="E21" t="s">
        <v>593</v>
      </c>
      <c r="F21" t="s">
        <v>595</v>
      </c>
      <c r="G21" t="s">
        <v>275</v>
      </c>
      <c r="H21" t="s">
        <v>311</v>
      </c>
      <c r="I21" s="13" t="s">
        <v>1235</v>
      </c>
      <c r="J21" s="13" t="s">
        <v>1225</v>
      </c>
      <c r="K21" s="13" t="s">
        <v>1236</v>
      </c>
      <c r="L21" t="s">
        <v>1227</v>
      </c>
      <c r="M21" t="s">
        <v>194</v>
      </c>
      <c r="N21">
        <v>12</v>
      </c>
      <c r="O21">
        <v>0</v>
      </c>
      <c r="P21">
        <v>0</v>
      </c>
      <c r="Q21">
        <v>0</v>
      </c>
      <c r="R21">
        <v>0</v>
      </c>
      <c r="S21" t="s">
        <v>895</v>
      </c>
      <c r="T21" t="s">
        <v>312</v>
      </c>
      <c r="U21">
        <v>0</v>
      </c>
      <c r="V21" t="s">
        <v>856</v>
      </c>
      <c r="W21">
        <v>3</v>
      </c>
      <c r="X21" t="s">
        <v>195</v>
      </c>
      <c r="Y21" t="s">
        <v>856</v>
      </c>
      <c r="Z21"/>
      <c r="AA21" t="s">
        <v>313</v>
      </c>
      <c r="AB21" t="s">
        <v>896</v>
      </c>
      <c r="AC21" t="s">
        <v>214</v>
      </c>
      <c r="AD21" t="s">
        <v>362</v>
      </c>
      <c r="AE21" t="s">
        <v>477</v>
      </c>
      <c r="AF21" s="13" t="s">
        <v>1235</v>
      </c>
      <c r="AG21" s="13" t="s">
        <v>1225</v>
      </c>
      <c r="AH21" t="s">
        <v>856</v>
      </c>
      <c r="AI21" t="s">
        <v>856</v>
      </c>
      <c r="AJ21" t="s">
        <v>856</v>
      </c>
      <c r="AK21" t="s">
        <v>856</v>
      </c>
      <c r="AL21" t="s">
        <v>856</v>
      </c>
      <c r="AM21" t="s">
        <v>856</v>
      </c>
      <c r="AN21" t="s">
        <v>856</v>
      </c>
      <c r="AO21" t="s">
        <v>856</v>
      </c>
      <c r="AP21" t="s">
        <v>856</v>
      </c>
      <c r="AQ21" t="s">
        <v>856</v>
      </c>
      <c r="AR21" t="s">
        <v>856</v>
      </c>
      <c r="AS21" t="s">
        <v>856</v>
      </c>
      <c r="AT21" s="59">
        <f>VLOOKUP($BR21,Tables!$D$14:$I$27,2,FALSE)*W21</f>
        <v>480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240</v>
      </c>
      <c r="BB21" s="59">
        <f>IF(OR(BR21="T200",BR21="HYBT200"),W21*Tables!$E$24,0)</f>
        <v>0</v>
      </c>
      <c r="BC21" s="61">
        <f t="shared" si="0"/>
        <v>720</v>
      </c>
      <c r="BD21" s="55" t="str">
        <f>IF(ISERROR(SEARCHB(" "&amp;BD$1&amp;" "," "&amp;$L21&amp;" "))=TRUE,"",BD$1)</f>
        <v/>
      </c>
      <c r="BE21" s="55" t="str">
        <f>IF(ISERROR(SEARCHB(" "&amp;BE$1&amp;" "," "&amp;$L21&amp;" "))=TRUE,"",BE$1)</f>
        <v/>
      </c>
      <c r="BF21" s="55" t="str">
        <f>IF(ISERROR(SEARCHB(" "&amp;BF$1&amp;" "," "&amp;$L21&amp;" "))=TRUE,"",BF$1)</f>
        <v/>
      </c>
      <c r="BG21" s="55" t="str">
        <f>IF(ISERROR(SEARCHB(" "&amp;BG$1&amp;" "," "&amp;$L21&amp;" "))=TRUE,"",BG$1)</f>
        <v/>
      </c>
      <c r="BH21" s="55" t="str">
        <f>IF(ISERROR(SEARCHB(" "&amp;BH$1&amp;" "," "&amp;$L21&amp;" "))=TRUE,"",BH$1)</f>
        <v/>
      </c>
      <c r="BI21" s="55" t="str">
        <f>IF(ISERROR(SEARCHB(" "&amp;BI$1&amp;" "," "&amp;$L21&amp;" "))=TRUE,"",BI$1)</f>
        <v/>
      </c>
      <c r="BJ21" s="55" t="str">
        <f>IF(ISERROR(SEARCHB(" "&amp;BJ$1&amp;" "," "&amp;$L21&amp;" "))=TRUE,"",BJ$1)</f>
        <v/>
      </c>
      <c r="BK21" s="55" t="str">
        <f>IF(ISERROR(SEARCHB(" "&amp;BK$1&amp;" "," "&amp;$L21&amp;" "))=TRUE,"",BK$1)</f>
        <v/>
      </c>
      <c r="BL21" s="55" t="str">
        <f>IF(ISERROR(SEARCHB(" "&amp;BL$1&amp;" "," "&amp;$L21&amp;" "))=TRUE,"",BL$1)</f>
        <v/>
      </c>
      <c r="BM21" s="55" t="str">
        <f>IF(ISERROR(SEARCHB(" "&amp;BM$1&amp;" "," "&amp;$L21&amp;" "))=TRUE,"",BM$1)</f>
        <v/>
      </c>
      <c r="BN21" s="55" t="str">
        <f>IF(ISERROR(SEARCHB(" "&amp;BN$1&amp;" "," "&amp;$L21&amp;" "))=TRUE,"",BN$1)</f>
        <v/>
      </c>
      <c r="BO21" s="55" t="str">
        <f>IF(ISERROR(SEARCHB(" "&amp;BO$1&amp;" "," "&amp;$L21&amp;" "))=TRUE,"",BO$1)</f>
        <v/>
      </c>
      <c r="BP21" s="55" t="str">
        <f>IF(ISERROR(SEARCHB(" "&amp;BP$1&amp;" "," "&amp;$L21&amp;" "))=TRUE,"",BP$1)</f>
        <v>T150</v>
      </c>
      <c r="BQ21" s="55" t="str">
        <f>IF(ISERROR(SEARCHB(" "&amp;BQ$1&amp;" "," "&amp;$L21&amp;" "))=TRUE,"",BQ$1)</f>
        <v/>
      </c>
      <c r="BR21" s="62" t="str">
        <f t="shared" si="1"/>
        <v>T150</v>
      </c>
      <c r="BS21" s="62" t="str">
        <f t="shared" si="2"/>
        <v/>
      </c>
      <c r="BT21" s="63">
        <f>J21-I21+1</f>
        <v>61</v>
      </c>
      <c r="BU21" s="64">
        <f t="shared" si="3"/>
        <v>2.6599999999999997</v>
      </c>
      <c r="BV21" s="64">
        <f t="shared" si="4"/>
        <v>6.3199999999999994</v>
      </c>
      <c r="BW21" s="64">
        <f t="shared" si="5"/>
        <v>50.4</v>
      </c>
      <c r="BX21" s="65">
        <f>BU21+I21</f>
        <v>46099.66</v>
      </c>
      <c r="BY21" s="65">
        <f>BV21+I21</f>
        <v>46103.32</v>
      </c>
      <c r="BZ21" s="65">
        <f>IF(WEEKDAY(BW21+I21)=1,BW21+I21+1,IF(WEEKDAY(BW21+I21)=7,BW21+I21+2,BW21+I21))</f>
        <v>46147.4</v>
      </c>
    </row>
    <row r="22" spans="1:78" ht="15.5" x14ac:dyDescent="0.35">
      <c r="A22" t="s">
        <v>2075</v>
      </c>
      <c r="B22" t="s">
        <v>1229</v>
      </c>
      <c r="C22" t="s">
        <v>311</v>
      </c>
      <c r="D22" t="s">
        <v>902</v>
      </c>
      <c r="E22" t="s">
        <v>591</v>
      </c>
      <c r="F22" t="s">
        <v>596</v>
      </c>
      <c r="G22" t="s">
        <v>275</v>
      </c>
      <c r="H22" t="s">
        <v>311</v>
      </c>
      <c r="I22" s="13" t="s">
        <v>1231</v>
      </c>
      <c r="J22" s="13" t="s">
        <v>1244</v>
      </c>
      <c r="K22" s="13" t="s">
        <v>1245</v>
      </c>
      <c r="L22" t="s">
        <v>1227</v>
      </c>
      <c r="M22" t="s">
        <v>194</v>
      </c>
      <c r="N22">
        <v>12</v>
      </c>
      <c r="O22">
        <v>0</v>
      </c>
      <c r="P22">
        <v>0</v>
      </c>
      <c r="Q22">
        <v>0</v>
      </c>
      <c r="R22">
        <v>0</v>
      </c>
      <c r="S22" t="s">
        <v>198</v>
      </c>
      <c r="T22" t="s">
        <v>198</v>
      </c>
      <c r="U22">
        <v>0</v>
      </c>
      <c r="V22" t="s">
        <v>856</v>
      </c>
      <c r="W22">
        <v>3</v>
      </c>
      <c r="X22" t="s">
        <v>298</v>
      </c>
      <c r="Y22" t="s">
        <v>856</v>
      </c>
      <c r="Z22"/>
      <c r="AA22" t="s">
        <v>856</v>
      </c>
      <c r="AB22" t="s">
        <v>856</v>
      </c>
      <c r="AC22" t="s">
        <v>208</v>
      </c>
      <c r="AD22" t="s">
        <v>383</v>
      </c>
      <c r="AE22" t="s">
        <v>477</v>
      </c>
      <c r="AF22" s="13" t="s">
        <v>1231</v>
      </c>
      <c r="AG22" s="13" t="s">
        <v>1244</v>
      </c>
      <c r="AH22" t="s">
        <v>856</v>
      </c>
      <c r="AI22" t="s">
        <v>856</v>
      </c>
      <c r="AJ22" t="s">
        <v>856</v>
      </c>
      <c r="AK22" t="s">
        <v>856</v>
      </c>
      <c r="AL22" t="s">
        <v>856</v>
      </c>
      <c r="AM22" t="s">
        <v>856</v>
      </c>
      <c r="AN22" t="s">
        <v>856</v>
      </c>
      <c r="AO22" t="s">
        <v>856</v>
      </c>
      <c r="AP22" t="s">
        <v>856</v>
      </c>
      <c r="AQ22" t="s">
        <v>856</v>
      </c>
      <c r="AR22" t="s">
        <v>856</v>
      </c>
      <c r="AS22" t="s">
        <v>856</v>
      </c>
      <c r="AT22" s="59">
        <f>VLOOKUP($BR22,Tables!$D$14:$I$27,2,FALSE)*W22</f>
        <v>480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240</v>
      </c>
      <c r="BB22" s="59">
        <f>IF(OR(BR22="T200",BR22="HYBT200"),W22*Tables!$E$24,0)</f>
        <v>0</v>
      </c>
      <c r="BC22" s="61">
        <f t="shared" si="0"/>
        <v>720</v>
      </c>
      <c r="BD22" s="55" t="str">
        <f>IF(ISERROR(SEARCHB(" "&amp;BD$1&amp;" "," "&amp;$L22&amp;" "))=TRUE,"",BD$1)</f>
        <v/>
      </c>
      <c r="BE22" s="55" t="str">
        <f>IF(ISERROR(SEARCHB(" "&amp;BE$1&amp;" "," "&amp;$L22&amp;" "))=TRUE,"",BE$1)</f>
        <v/>
      </c>
      <c r="BF22" s="55" t="str">
        <f>IF(ISERROR(SEARCHB(" "&amp;BF$1&amp;" "," "&amp;$L22&amp;" "))=TRUE,"",BF$1)</f>
        <v/>
      </c>
      <c r="BG22" s="55" t="str">
        <f>IF(ISERROR(SEARCHB(" "&amp;BG$1&amp;" "," "&amp;$L22&amp;" "))=TRUE,"",BG$1)</f>
        <v/>
      </c>
      <c r="BH22" s="55" t="str">
        <f>IF(ISERROR(SEARCHB(" "&amp;BH$1&amp;" "," "&amp;$L22&amp;" "))=TRUE,"",BH$1)</f>
        <v/>
      </c>
      <c r="BI22" s="55" t="str">
        <f>IF(ISERROR(SEARCHB(" "&amp;BI$1&amp;" "," "&amp;$L22&amp;" "))=TRUE,"",BI$1)</f>
        <v/>
      </c>
      <c r="BJ22" s="55" t="str">
        <f>IF(ISERROR(SEARCHB(" "&amp;BJ$1&amp;" "," "&amp;$L22&amp;" "))=TRUE,"",BJ$1)</f>
        <v/>
      </c>
      <c r="BK22" s="55" t="str">
        <f>IF(ISERROR(SEARCHB(" "&amp;BK$1&amp;" "," "&amp;$L22&amp;" "))=TRUE,"",BK$1)</f>
        <v/>
      </c>
      <c r="BL22" s="55" t="str">
        <f>IF(ISERROR(SEARCHB(" "&amp;BL$1&amp;" "," "&amp;$L22&amp;" "))=TRUE,"",BL$1)</f>
        <v/>
      </c>
      <c r="BM22" s="55" t="str">
        <f>IF(ISERROR(SEARCHB(" "&amp;BM$1&amp;" "," "&amp;$L22&amp;" "))=TRUE,"",BM$1)</f>
        <v/>
      </c>
      <c r="BN22" s="55" t="str">
        <f>IF(ISERROR(SEARCHB(" "&amp;BN$1&amp;" "," "&amp;$L22&amp;" "))=TRUE,"",BN$1)</f>
        <v/>
      </c>
      <c r="BO22" s="55" t="str">
        <f>IF(ISERROR(SEARCHB(" "&amp;BO$1&amp;" "," "&amp;$L22&amp;" "))=TRUE,"",BO$1)</f>
        <v/>
      </c>
      <c r="BP22" s="55" t="str">
        <f>IF(ISERROR(SEARCHB(" "&amp;BP$1&amp;" "," "&amp;$L22&amp;" "))=TRUE,"",BP$1)</f>
        <v>T150</v>
      </c>
      <c r="BQ22" s="55" t="str">
        <f>IF(ISERROR(SEARCHB(" "&amp;BQ$1&amp;" "," "&amp;$L22&amp;" "))=TRUE,"",BQ$1)</f>
        <v/>
      </c>
      <c r="BR22" s="62" t="str">
        <f t="shared" si="1"/>
        <v>T150</v>
      </c>
      <c r="BS22" s="62" t="str">
        <f t="shared" si="2"/>
        <v/>
      </c>
      <c r="BT22" s="63">
        <f>J22-I22+1</f>
        <v>54</v>
      </c>
      <c r="BU22" s="64">
        <f t="shared" si="3"/>
        <v>2.2399999999999998</v>
      </c>
      <c r="BV22" s="64">
        <f t="shared" si="4"/>
        <v>5.4799999999999995</v>
      </c>
      <c r="BW22" s="64">
        <f t="shared" si="5"/>
        <v>44.519999999999996</v>
      </c>
      <c r="BX22" s="65">
        <f>BU22+I22</f>
        <v>46036.24</v>
      </c>
      <c r="BY22" s="65">
        <f>BV22+I22</f>
        <v>46039.48</v>
      </c>
      <c r="BZ22" s="65">
        <f>IF(WEEKDAY(BW22+I22)=1,BW22+I22+1,IF(WEEKDAY(BW22+I22)=7,BW22+I22+2,BW22+I22))</f>
        <v>46078.52</v>
      </c>
    </row>
    <row r="23" spans="1:78" s="58" customFormat="1" ht="15.5" x14ac:dyDescent="0.35">
      <c r="A23" t="s">
        <v>2074</v>
      </c>
      <c r="B23" t="s">
        <v>1229</v>
      </c>
      <c r="C23" t="s">
        <v>311</v>
      </c>
      <c r="D23" t="s">
        <v>903</v>
      </c>
      <c r="E23" t="s">
        <v>591</v>
      </c>
      <c r="F23" t="s">
        <v>597</v>
      </c>
      <c r="G23" t="s">
        <v>275</v>
      </c>
      <c r="H23" t="s">
        <v>311</v>
      </c>
      <c r="I23" s="13" t="s">
        <v>1231</v>
      </c>
      <c r="J23" s="13" t="s">
        <v>1244</v>
      </c>
      <c r="K23" s="13" t="s">
        <v>1245</v>
      </c>
      <c r="L23" t="s">
        <v>1227</v>
      </c>
      <c r="M23" t="s">
        <v>194</v>
      </c>
      <c r="N23">
        <v>12</v>
      </c>
      <c r="O23">
        <v>0</v>
      </c>
      <c r="P23">
        <v>0</v>
      </c>
      <c r="Q23">
        <v>0</v>
      </c>
      <c r="R23">
        <v>0</v>
      </c>
      <c r="S23" t="s">
        <v>893</v>
      </c>
      <c r="T23" t="s">
        <v>317</v>
      </c>
      <c r="U23">
        <v>0</v>
      </c>
      <c r="V23" t="s">
        <v>856</v>
      </c>
      <c r="W23">
        <v>3</v>
      </c>
      <c r="X23" t="s">
        <v>195</v>
      </c>
      <c r="Y23" t="s">
        <v>856</v>
      </c>
      <c r="Z23"/>
      <c r="AA23" t="s">
        <v>313</v>
      </c>
      <c r="AB23" t="s">
        <v>890</v>
      </c>
      <c r="AC23" t="s">
        <v>212</v>
      </c>
      <c r="AD23" t="s">
        <v>318</v>
      </c>
      <c r="AE23" t="s">
        <v>477</v>
      </c>
      <c r="AF23" s="13" t="s">
        <v>1231</v>
      </c>
      <c r="AG23" s="13" t="s">
        <v>1244</v>
      </c>
      <c r="AH23" t="s">
        <v>856</v>
      </c>
      <c r="AI23" t="s">
        <v>856</v>
      </c>
      <c r="AJ23" t="s">
        <v>856</v>
      </c>
      <c r="AK23" t="s">
        <v>856</v>
      </c>
      <c r="AL23" t="s">
        <v>856</v>
      </c>
      <c r="AM23" t="s">
        <v>856</v>
      </c>
      <c r="AN23" t="s">
        <v>856</v>
      </c>
      <c r="AO23" t="s">
        <v>856</v>
      </c>
      <c r="AP23" t="s">
        <v>856</v>
      </c>
      <c r="AQ23" t="s">
        <v>856</v>
      </c>
      <c r="AR23" t="s">
        <v>856</v>
      </c>
      <c r="AS23" t="s">
        <v>856</v>
      </c>
      <c r="AT23" s="59">
        <f>VLOOKUP($BR23,Tables!$D$14:$I$27,2,FALSE)*W23</f>
        <v>480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240</v>
      </c>
      <c r="BB23" s="59">
        <f>IF(OR(BR23="T200",BR23="HYBT200"),W23*Tables!$E$24,0)</f>
        <v>0</v>
      </c>
      <c r="BC23" s="61">
        <f t="shared" si="0"/>
        <v>720</v>
      </c>
      <c r="BD23" s="55" t="str">
        <f>IF(ISERROR(SEARCHB(" "&amp;BD$1&amp;" "," "&amp;$L23&amp;" "))=TRUE,"",BD$1)</f>
        <v/>
      </c>
      <c r="BE23" s="55" t="str">
        <f>IF(ISERROR(SEARCHB(" "&amp;BE$1&amp;" "," "&amp;$L23&amp;" "))=TRUE,"",BE$1)</f>
        <v/>
      </c>
      <c r="BF23" s="55" t="str">
        <f>IF(ISERROR(SEARCHB(" "&amp;BF$1&amp;" "," "&amp;$L23&amp;" "))=TRUE,"",BF$1)</f>
        <v/>
      </c>
      <c r="BG23" s="55" t="str">
        <f>IF(ISERROR(SEARCHB(" "&amp;BG$1&amp;" "," "&amp;$L23&amp;" "))=TRUE,"",BG$1)</f>
        <v/>
      </c>
      <c r="BH23" s="55" t="str">
        <f>IF(ISERROR(SEARCHB(" "&amp;BH$1&amp;" "," "&amp;$L23&amp;" "))=TRUE,"",BH$1)</f>
        <v/>
      </c>
      <c r="BI23" s="55" t="str">
        <f>IF(ISERROR(SEARCHB(" "&amp;BI$1&amp;" "," "&amp;$L23&amp;" "))=TRUE,"",BI$1)</f>
        <v/>
      </c>
      <c r="BJ23" s="55" t="str">
        <f>IF(ISERROR(SEARCHB(" "&amp;BJ$1&amp;" "," "&amp;$L23&amp;" "))=TRUE,"",BJ$1)</f>
        <v/>
      </c>
      <c r="BK23" s="55" t="str">
        <f>IF(ISERROR(SEARCHB(" "&amp;BK$1&amp;" "," "&amp;$L23&amp;" "))=TRUE,"",BK$1)</f>
        <v/>
      </c>
      <c r="BL23" s="55" t="str">
        <f>IF(ISERROR(SEARCHB(" "&amp;BL$1&amp;" "," "&amp;$L23&amp;" "))=TRUE,"",BL$1)</f>
        <v/>
      </c>
      <c r="BM23" s="55" t="str">
        <f>IF(ISERROR(SEARCHB(" "&amp;BM$1&amp;" "," "&amp;$L23&amp;" "))=TRUE,"",BM$1)</f>
        <v/>
      </c>
      <c r="BN23" s="55" t="str">
        <f>IF(ISERROR(SEARCHB(" "&amp;BN$1&amp;" "," "&amp;$L23&amp;" "))=TRUE,"",BN$1)</f>
        <v/>
      </c>
      <c r="BO23" s="55" t="str">
        <f>IF(ISERROR(SEARCHB(" "&amp;BO$1&amp;" "," "&amp;$L23&amp;" "))=TRUE,"",BO$1)</f>
        <v/>
      </c>
      <c r="BP23" s="55" t="str">
        <f>IF(ISERROR(SEARCHB(" "&amp;BP$1&amp;" "," "&amp;$L23&amp;" "))=TRUE,"",BP$1)</f>
        <v>T150</v>
      </c>
      <c r="BQ23" s="55" t="str">
        <f>IF(ISERROR(SEARCHB(" "&amp;BQ$1&amp;" "," "&amp;$L23&amp;" "))=TRUE,"",BQ$1)</f>
        <v/>
      </c>
      <c r="BR23" s="62" t="str">
        <f t="shared" si="1"/>
        <v>T150</v>
      </c>
      <c r="BS23" s="62" t="str">
        <f t="shared" si="2"/>
        <v/>
      </c>
      <c r="BT23" s="63">
        <f>J23-I23+1</f>
        <v>54</v>
      </c>
      <c r="BU23" s="64">
        <f t="shared" si="3"/>
        <v>2.2399999999999998</v>
      </c>
      <c r="BV23" s="64">
        <f t="shared" si="4"/>
        <v>5.4799999999999995</v>
      </c>
      <c r="BW23" s="64">
        <f t="shared" si="5"/>
        <v>44.519999999999996</v>
      </c>
      <c r="BX23" s="65">
        <f>BU23+I23</f>
        <v>46036.24</v>
      </c>
      <c r="BY23" s="65">
        <f>BV23+I23</f>
        <v>46039.48</v>
      </c>
      <c r="BZ23" s="65">
        <f>IF(WEEKDAY(BW23+I23)=1,BW23+I23+1,IF(WEEKDAY(BW23+I23)=7,BW23+I23+2,BW23+I23))</f>
        <v>46078.52</v>
      </c>
    </row>
    <row r="24" spans="1:78" s="58" customFormat="1" ht="15.5" x14ac:dyDescent="0.35">
      <c r="A24" t="s">
        <v>2073</v>
      </c>
      <c r="B24" t="s">
        <v>1229</v>
      </c>
      <c r="C24" t="s">
        <v>311</v>
      </c>
      <c r="D24" t="s">
        <v>904</v>
      </c>
      <c r="E24" t="s">
        <v>593</v>
      </c>
      <c r="F24" t="s">
        <v>598</v>
      </c>
      <c r="G24" t="s">
        <v>275</v>
      </c>
      <c r="H24" t="s">
        <v>311</v>
      </c>
      <c r="I24" s="13" t="s">
        <v>1235</v>
      </c>
      <c r="J24" s="13" t="s">
        <v>1225</v>
      </c>
      <c r="K24" s="13" t="s">
        <v>1236</v>
      </c>
      <c r="L24" t="s">
        <v>1227</v>
      </c>
      <c r="M24" t="s">
        <v>194</v>
      </c>
      <c r="N24">
        <v>12</v>
      </c>
      <c r="O24">
        <v>0</v>
      </c>
      <c r="P24">
        <v>0</v>
      </c>
      <c r="Q24">
        <v>0</v>
      </c>
      <c r="R24">
        <v>0</v>
      </c>
      <c r="S24" t="s">
        <v>893</v>
      </c>
      <c r="T24" t="s">
        <v>317</v>
      </c>
      <c r="U24">
        <v>0</v>
      </c>
      <c r="V24" t="s">
        <v>856</v>
      </c>
      <c r="W24">
        <v>4</v>
      </c>
      <c r="X24" t="s">
        <v>195</v>
      </c>
      <c r="Y24" t="s">
        <v>856</v>
      </c>
      <c r="Z24"/>
      <c r="AA24" t="s">
        <v>313</v>
      </c>
      <c r="AB24" t="s">
        <v>890</v>
      </c>
      <c r="AC24" t="s">
        <v>208</v>
      </c>
      <c r="AD24" t="s">
        <v>294</v>
      </c>
      <c r="AE24" t="s">
        <v>477</v>
      </c>
      <c r="AF24" s="13" t="s">
        <v>1235</v>
      </c>
      <c r="AG24" s="13" t="s">
        <v>1225</v>
      </c>
      <c r="AH24" t="s">
        <v>856</v>
      </c>
      <c r="AI24" t="s">
        <v>856</v>
      </c>
      <c r="AJ24" t="s">
        <v>856</v>
      </c>
      <c r="AK24" t="s">
        <v>856</v>
      </c>
      <c r="AL24" t="s">
        <v>856</v>
      </c>
      <c r="AM24" t="s">
        <v>856</v>
      </c>
      <c r="AN24" t="s">
        <v>856</v>
      </c>
      <c r="AO24" t="s">
        <v>856</v>
      </c>
      <c r="AP24" t="s">
        <v>856</v>
      </c>
      <c r="AQ24" t="s">
        <v>856</v>
      </c>
      <c r="AR24" t="s">
        <v>856</v>
      </c>
      <c r="AS24" t="s">
        <v>856</v>
      </c>
      <c r="AT24" s="59">
        <f>VLOOKUP($BR24,Tables!$D$14:$I$27,2,FALSE)*W24</f>
        <v>640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320</v>
      </c>
      <c r="BB24" s="59">
        <f>IF(OR(BR24="T200",BR24="HYBT200"),W24*Tables!$E$24,0)</f>
        <v>0</v>
      </c>
      <c r="BC24" s="61">
        <f t="shared" si="0"/>
        <v>960</v>
      </c>
      <c r="BD24" s="55" t="str">
        <f>IF(ISERROR(SEARCHB(" "&amp;BD$1&amp;" "," "&amp;$L24&amp;" "))=TRUE,"",BD$1)</f>
        <v/>
      </c>
      <c r="BE24" s="55" t="str">
        <f>IF(ISERROR(SEARCHB(" "&amp;BE$1&amp;" "," "&amp;$L24&amp;" "))=TRUE,"",BE$1)</f>
        <v/>
      </c>
      <c r="BF24" s="55" t="str">
        <f>IF(ISERROR(SEARCHB(" "&amp;BF$1&amp;" "," "&amp;$L24&amp;" "))=TRUE,"",BF$1)</f>
        <v/>
      </c>
      <c r="BG24" s="55" t="str">
        <f>IF(ISERROR(SEARCHB(" "&amp;BG$1&amp;" "," "&amp;$L24&amp;" "))=TRUE,"",BG$1)</f>
        <v/>
      </c>
      <c r="BH24" s="55" t="str">
        <f>IF(ISERROR(SEARCHB(" "&amp;BH$1&amp;" "," "&amp;$L24&amp;" "))=TRUE,"",BH$1)</f>
        <v/>
      </c>
      <c r="BI24" s="55" t="str">
        <f>IF(ISERROR(SEARCHB(" "&amp;BI$1&amp;" "," "&amp;$L24&amp;" "))=TRUE,"",BI$1)</f>
        <v/>
      </c>
      <c r="BJ24" s="55" t="str">
        <f>IF(ISERROR(SEARCHB(" "&amp;BJ$1&amp;" "," "&amp;$L24&amp;" "))=TRUE,"",BJ$1)</f>
        <v/>
      </c>
      <c r="BK24" s="55" t="str">
        <f>IF(ISERROR(SEARCHB(" "&amp;BK$1&amp;" "," "&amp;$L24&amp;" "))=TRUE,"",BK$1)</f>
        <v/>
      </c>
      <c r="BL24" s="55" t="str">
        <f>IF(ISERROR(SEARCHB(" "&amp;BL$1&amp;" "," "&amp;$L24&amp;" "))=TRUE,"",BL$1)</f>
        <v/>
      </c>
      <c r="BM24" s="55" t="str">
        <f>IF(ISERROR(SEARCHB(" "&amp;BM$1&amp;" "," "&amp;$L24&amp;" "))=TRUE,"",BM$1)</f>
        <v/>
      </c>
      <c r="BN24" s="55" t="str">
        <f>IF(ISERROR(SEARCHB(" "&amp;BN$1&amp;" "," "&amp;$L24&amp;" "))=TRUE,"",BN$1)</f>
        <v/>
      </c>
      <c r="BO24" s="55" t="str">
        <f>IF(ISERROR(SEARCHB(" "&amp;BO$1&amp;" "," "&amp;$L24&amp;" "))=TRUE,"",BO$1)</f>
        <v/>
      </c>
      <c r="BP24" s="55" t="str">
        <f>IF(ISERROR(SEARCHB(" "&amp;BP$1&amp;" "," "&amp;$L24&amp;" "))=TRUE,"",BP$1)</f>
        <v>T150</v>
      </c>
      <c r="BQ24" s="55" t="str">
        <f>IF(ISERROR(SEARCHB(" "&amp;BQ$1&amp;" "," "&amp;$L24&amp;" "))=TRUE,"",BQ$1)</f>
        <v/>
      </c>
      <c r="BR24" s="62" t="str">
        <f t="shared" si="1"/>
        <v>T150</v>
      </c>
      <c r="BS24" s="62" t="str">
        <f t="shared" si="2"/>
        <v/>
      </c>
      <c r="BT24" s="63">
        <f>J24-I24+1</f>
        <v>61</v>
      </c>
      <c r="BU24" s="64">
        <f t="shared" si="3"/>
        <v>2.6599999999999997</v>
      </c>
      <c r="BV24" s="64">
        <f t="shared" si="4"/>
        <v>6.3199999999999994</v>
      </c>
      <c r="BW24" s="64">
        <f t="shared" si="5"/>
        <v>50.4</v>
      </c>
      <c r="BX24" s="65">
        <f>BU24+I24</f>
        <v>46099.66</v>
      </c>
      <c r="BY24" s="65">
        <f>BV24+I24</f>
        <v>46103.32</v>
      </c>
      <c r="BZ24" s="65">
        <f>IF(WEEKDAY(BW24+I24)=1,BW24+I24+1,IF(WEEKDAY(BW24+I24)=7,BW24+I24+2,BW24+I24))</f>
        <v>46147.4</v>
      </c>
    </row>
    <row r="25" spans="1:78" s="58" customFormat="1" ht="15.5" x14ac:dyDescent="0.35">
      <c r="A25" t="s">
        <v>2072</v>
      </c>
      <c r="B25" t="s">
        <v>1229</v>
      </c>
      <c r="C25" t="s">
        <v>311</v>
      </c>
      <c r="D25" t="s">
        <v>905</v>
      </c>
      <c r="E25" t="s">
        <v>591</v>
      </c>
      <c r="F25" t="s">
        <v>599</v>
      </c>
      <c r="G25" t="s">
        <v>275</v>
      </c>
      <c r="H25" t="s">
        <v>311</v>
      </c>
      <c r="I25" s="13" t="s">
        <v>1231</v>
      </c>
      <c r="J25" s="13" t="s">
        <v>1244</v>
      </c>
      <c r="K25" s="13" t="s">
        <v>1245</v>
      </c>
      <c r="L25" t="s">
        <v>1227</v>
      </c>
      <c r="M25" t="s">
        <v>194</v>
      </c>
      <c r="N25">
        <v>12</v>
      </c>
      <c r="O25">
        <v>0</v>
      </c>
      <c r="P25">
        <v>0</v>
      </c>
      <c r="Q25">
        <v>0</v>
      </c>
      <c r="R25">
        <v>0</v>
      </c>
      <c r="S25" t="s">
        <v>893</v>
      </c>
      <c r="T25" t="s">
        <v>317</v>
      </c>
      <c r="U25">
        <v>0</v>
      </c>
      <c r="V25" t="s">
        <v>856</v>
      </c>
      <c r="W25">
        <v>3</v>
      </c>
      <c r="X25" t="s">
        <v>195</v>
      </c>
      <c r="Y25" t="s">
        <v>856</v>
      </c>
      <c r="Z25"/>
      <c r="AA25" t="s">
        <v>313</v>
      </c>
      <c r="AB25" t="s">
        <v>890</v>
      </c>
      <c r="AC25" t="s">
        <v>208</v>
      </c>
      <c r="AD25" t="s">
        <v>315</v>
      </c>
      <c r="AE25" t="s">
        <v>477</v>
      </c>
      <c r="AF25" s="13" t="s">
        <v>1231</v>
      </c>
      <c r="AG25" s="13" t="s">
        <v>1244</v>
      </c>
      <c r="AH25" t="s">
        <v>856</v>
      </c>
      <c r="AI25" t="s">
        <v>856</v>
      </c>
      <c r="AJ25" t="s">
        <v>856</v>
      </c>
      <c r="AK25" t="s">
        <v>856</v>
      </c>
      <c r="AL25" t="s">
        <v>856</v>
      </c>
      <c r="AM25" t="s">
        <v>856</v>
      </c>
      <c r="AN25" t="s">
        <v>856</v>
      </c>
      <c r="AO25" t="s">
        <v>856</v>
      </c>
      <c r="AP25" t="s">
        <v>856</v>
      </c>
      <c r="AQ25" t="s">
        <v>856</v>
      </c>
      <c r="AR25" t="s">
        <v>856</v>
      </c>
      <c r="AS25" t="s">
        <v>856</v>
      </c>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240</v>
      </c>
      <c r="BB25" s="59">
        <f>IF(OR(BR25="T200",BR25="HYBT200"),W25*Tables!$E$24,0)</f>
        <v>0</v>
      </c>
      <c r="BC25" s="61">
        <f t="shared" si="0"/>
        <v>720</v>
      </c>
      <c r="BD25" s="55" t="str">
        <f>IF(ISERROR(SEARCHB(" "&amp;BD$1&amp;" "," "&amp;$L25&amp;" "))=TRUE,"",BD$1)</f>
        <v/>
      </c>
      <c r="BE25" s="55" t="str">
        <f>IF(ISERROR(SEARCHB(" "&amp;BE$1&amp;" "," "&amp;$L25&amp;" "))=TRUE,"",BE$1)</f>
        <v/>
      </c>
      <c r="BF25" s="55" t="str">
        <f>IF(ISERROR(SEARCHB(" "&amp;BF$1&amp;" "," "&amp;$L25&amp;" "))=TRUE,"",BF$1)</f>
        <v/>
      </c>
      <c r="BG25" s="55" t="str">
        <f>IF(ISERROR(SEARCHB(" "&amp;BG$1&amp;" "," "&amp;$L25&amp;" "))=TRUE,"",BG$1)</f>
        <v/>
      </c>
      <c r="BH25" s="55" t="str">
        <f>IF(ISERROR(SEARCHB(" "&amp;BH$1&amp;" "," "&amp;$L25&amp;" "))=TRUE,"",BH$1)</f>
        <v/>
      </c>
      <c r="BI25" s="55" t="str">
        <f>IF(ISERROR(SEARCHB(" "&amp;BI$1&amp;" "," "&amp;$L25&amp;" "))=TRUE,"",BI$1)</f>
        <v/>
      </c>
      <c r="BJ25" s="55" t="str">
        <f>IF(ISERROR(SEARCHB(" "&amp;BJ$1&amp;" "," "&amp;$L25&amp;" "))=TRUE,"",BJ$1)</f>
        <v/>
      </c>
      <c r="BK25" s="55" t="str">
        <f>IF(ISERROR(SEARCHB(" "&amp;BK$1&amp;" "," "&amp;$L25&amp;" "))=TRUE,"",BK$1)</f>
        <v/>
      </c>
      <c r="BL25" s="55" t="str">
        <f>IF(ISERROR(SEARCHB(" "&amp;BL$1&amp;" "," "&amp;$L25&amp;" "))=TRUE,"",BL$1)</f>
        <v/>
      </c>
      <c r="BM25" s="55" t="str">
        <f>IF(ISERROR(SEARCHB(" "&amp;BM$1&amp;" "," "&amp;$L25&amp;" "))=TRUE,"",BM$1)</f>
        <v/>
      </c>
      <c r="BN25" s="55" t="str">
        <f>IF(ISERROR(SEARCHB(" "&amp;BN$1&amp;" "," "&amp;$L25&amp;" "))=TRUE,"",BN$1)</f>
        <v/>
      </c>
      <c r="BO25" s="55" t="str">
        <f>IF(ISERROR(SEARCHB(" "&amp;BO$1&amp;" "," "&amp;$L25&amp;" "))=TRUE,"",BO$1)</f>
        <v/>
      </c>
      <c r="BP25" s="55" t="str">
        <f>IF(ISERROR(SEARCHB(" "&amp;BP$1&amp;" "," "&amp;$L25&amp;" "))=TRUE,"",BP$1)</f>
        <v>T150</v>
      </c>
      <c r="BQ25" s="55" t="str">
        <f>IF(ISERROR(SEARCHB(" "&amp;BQ$1&amp;" "," "&amp;$L25&amp;" "))=TRUE,"",BQ$1)</f>
        <v/>
      </c>
      <c r="BR25" s="62" t="str">
        <f t="shared" si="1"/>
        <v>T150</v>
      </c>
      <c r="BS25" s="62" t="str">
        <f t="shared" si="2"/>
        <v/>
      </c>
      <c r="BT25" s="63">
        <f>J25-I25+1</f>
        <v>54</v>
      </c>
      <c r="BU25" s="64">
        <f t="shared" si="3"/>
        <v>2.2399999999999998</v>
      </c>
      <c r="BV25" s="64">
        <f t="shared" si="4"/>
        <v>5.4799999999999995</v>
      </c>
      <c r="BW25" s="64">
        <f t="shared" si="5"/>
        <v>44.519999999999996</v>
      </c>
      <c r="BX25" s="65">
        <f>BU25+I25</f>
        <v>46036.24</v>
      </c>
      <c r="BY25" s="65">
        <f>BV25+I25</f>
        <v>46039.48</v>
      </c>
      <c r="BZ25" s="65">
        <f>IF(WEEKDAY(BW25+I25)=1,BW25+I25+1,IF(WEEKDAY(BW25+I25)=7,BW25+I25+2,BW25+I25))</f>
        <v>46078.52</v>
      </c>
    </row>
    <row r="26" spans="1:78" s="58" customFormat="1" ht="15.5" x14ac:dyDescent="0.35">
      <c r="A26" t="s">
        <v>2071</v>
      </c>
      <c r="B26" t="s">
        <v>1229</v>
      </c>
      <c r="C26" t="s">
        <v>320</v>
      </c>
      <c r="D26" t="s">
        <v>906</v>
      </c>
      <c r="E26" t="s">
        <v>593</v>
      </c>
      <c r="F26" t="s">
        <v>321</v>
      </c>
      <c r="G26" t="s">
        <v>217</v>
      </c>
      <c r="H26" t="s">
        <v>320</v>
      </c>
      <c r="I26" s="13" t="s">
        <v>1235</v>
      </c>
      <c r="J26" s="13" t="s">
        <v>1225</v>
      </c>
      <c r="K26" s="13" t="s">
        <v>1236</v>
      </c>
      <c r="L26" t="s">
        <v>1290</v>
      </c>
      <c r="M26" t="s">
        <v>162</v>
      </c>
      <c r="N26">
        <v>24</v>
      </c>
      <c r="O26">
        <v>0</v>
      </c>
      <c r="P26">
        <v>0</v>
      </c>
      <c r="Q26">
        <v>0</v>
      </c>
      <c r="R26">
        <v>0</v>
      </c>
      <c r="S26" t="s">
        <v>907</v>
      </c>
      <c r="T26" t="s">
        <v>908</v>
      </c>
      <c r="U26">
        <v>0</v>
      </c>
      <c r="V26" t="s">
        <v>856</v>
      </c>
      <c r="W26">
        <v>3</v>
      </c>
      <c r="X26" t="s">
        <v>195</v>
      </c>
      <c r="Y26" t="s">
        <v>856</v>
      </c>
      <c r="Z26" t="s">
        <v>283</v>
      </c>
      <c r="AA26" t="s">
        <v>856</v>
      </c>
      <c r="AB26" t="s">
        <v>856</v>
      </c>
      <c r="AC26" t="s">
        <v>856</v>
      </c>
      <c r="AD26" t="s">
        <v>856</v>
      </c>
      <c r="AE26" t="s">
        <v>856</v>
      </c>
      <c r="AF26" s="13" t="s">
        <v>1235</v>
      </c>
      <c r="AG26" s="13" t="s">
        <v>1225</v>
      </c>
      <c r="AH26" t="s">
        <v>856</v>
      </c>
      <c r="AI26" t="s">
        <v>856</v>
      </c>
      <c r="AJ26" t="s">
        <v>856</v>
      </c>
      <c r="AK26" t="s">
        <v>856</v>
      </c>
      <c r="AL26" t="s">
        <v>856</v>
      </c>
      <c r="AM26" t="s">
        <v>856</v>
      </c>
      <c r="AN26" t="s">
        <v>856</v>
      </c>
      <c r="AO26" t="s">
        <v>856</v>
      </c>
      <c r="AP26" t="s">
        <v>856</v>
      </c>
      <c r="AQ26" t="s">
        <v>856</v>
      </c>
      <c r="AR26" t="s">
        <v>856</v>
      </c>
      <c r="AS26" t="s">
        <v>856</v>
      </c>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480</v>
      </c>
      <c r="BD26" s="55" t="str">
        <f>IF(ISERROR(SEARCHB(" "&amp;BD$1&amp;" "," "&amp;$L26&amp;" "))=TRUE,"",BD$1)</f>
        <v/>
      </c>
      <c r="BE26" s="55" t="str">
        <f>IF(ISERROR(SEARCHB(" "&amp;BE$1&amp;" "," "&amp;$L26&amp;" "))=TRUE,"",BE$1)</f>
        <v/>
      </c>
      <c r="BF26" s="55" t="str">
        <f>IF(ISERROR(SEARCHB(" "&amp;BF$1&amp;" "," "&amp;$L26&amp;" "))=TRUE,"",BF$1)</f>
        <v/>
      </c>
      <c r="BG26" s="55" t="str">
        <f>IF(ISERROR(SEARCHB(" "&amp;BG$1&amp;" "," "&amp;$L26&amp;" "))=TRUE,"",BG$1)</f>
        <v/>
      </c>
      <c r="BH26" s="55" t="str">
        <f>IF(ISERROR(SEARCHB(" "&amp;BH$1&amp;" "," "&amp;$L26&amp;" "))=TRUE,"",BH$1)</f>
        <v/>
      </c>
      <c r="BI26" s="55" t="str">
        <f>IF(ISERROR(SEARCHB(" "&amp;BI$1&amp;" "," "&amp;$L26&amp;" "))=TRUE,"",BI$1)</f>
        <v/>
      </c>
      <c r="BJ26" s="55" t="str">
        <f>IF(ISERROR(SEARCHB(" "&amp;BJ$1&amp;" "," "&amp;$L26&amp;" "))=TRUE,"",BJ$1)</f>
        <v/>
      </c>
      <c r="BK26" s="55" t="str">
        <f>IF(ISERROR(SEARCHB(" "&amp;BK$1&amp;" "," "&amp;$L26&amp;" "))=TRUE,"",BK$1)</f>
        <v/>
      </c>
      <c r="BL26" s="55" t="str">
        <f>IF(ISERROR(SEARCHB(" "&amp;BL$1&amp;" "," "&amp;$L26&amp;" "))=TRUE,"",BL$1)</f>
        <v/>
      </c>
      <c r="BM26" s="55" t="str">
        <f>IF(ISERROR(SEARCHB(" "&amp;BM$1&amp;" "," "&amp;$L26&amp;" "))=TRUE,"",BM$1)</f>
        <v/>
      </c>
      <c r="BN26" s="55" t="str">
        <f>IF(ISERROR(SEARCHB(" "&amp;BN$1&amp;" "," "&amp;$L26&amp;" "))=TRUE,"",BN$1)</f>
        <v/>
      </c>
      <c r="BO26" s="55" t="str">
        <f>IF(ISERROR(SEARCHB(" "&amp;BO$1&amp;" "," "&amp;$L26&amp;" "))=TRUE,"",BO$1)</f>
        <v/>
      </c>
      <c r="BP26" s="55" t="str">
        <f>IF(ISERROR(SEARCHB(" "&amp;BP$1&amp;" "," "&amp;$L26&amp;" "))=TRUE,"",BP$1)</f>
        <v/>
      </c>
      <c r="BQ26" s="55" t="str">
        <f>IF(ISERROR(SEARCHB(" "&amp;BQ$1&amp;" "," "&amp;$L26&amp;" "))=TRUE,"",BQ$1)</f>
        <v/>
      </c>
      <c r="BR26" s="62" t="str">
        <f t="shared" si="1"/>
        <v>Base</v>
      </c>
      <c r="BS26" s="62" t="str">
        <f t="shared" si="2"/>
        <v/>
      </c>
      <c r="BT26" s="63">
        <f>J26-I26+1</f>
        <v>61</v>
      </c>
      <c r="BU26" s="64">
        <f t="shared" si="3"/>
        <v>2.6599999999999997</v>
      </c>
      <c r="BV26" s="64">
        <f t="shared" si="4"/>
        <v>6.3199999999999994</v>
      </c>
      <c r="BW26" s="64">
        <f t="shared" si="5"/>
        <v>50.4</v>
      </c>
      <c r="BX26" s="65">
        <f>BU26+I26</f>
        <v>46099.66</v>
      </c>
      <c r="BY26" s="65">
        <f>BV26+I26</f>
        <v>46103.32</v>
      </c>
      <c r="BZ26" s="65">
        <f>IF(WEEKDAY(BW26+I26)=1,BW26+I26+1,IF(WEEKDAY(BW26+I26)=7,BW26+I26+2,BW26+I26))</f>
        <v>46147.4</v>
      </c>
    </row>
    <row r="27" spans="1:78" s="58" customFormat="1" ht="15.5" x14ac:dyDescent="0.35">
      <c r="A27" t="s">
        <v>2070</v>
      </c>
      <c r="B27" t="s">
        <v>1229</v>
      </c>
      <c r="C27" t="s">
        <v>320</v>
      </c>
      <c r="D27" t="s">
        <v>909</v>
      </c>
      <c r="E27" t="s">
        <v>591</v>
      </c>
      <c r="F27" t="s">
        <v>600</v>
      </c>
      <c r="G27" t="s">
        <v>217</v>
      </c>
      <c r="H27" t="s">
        <v>320</v>
      </c>
      <c r="I27" s="13" t="s">
        <v>1231</v>
      </c>
      <c r="J27" s="13" t="s">
        <v>1244</v>
      </c>
      <c r="K27" s="13" t="s">
        <v>1245</v>
      </c>
      <c r="L27" t="s">
        <v>1290</v>
      </c>
      <c r="M27" t="s">
        <v>162</v>
      </c>
      <c r="N27">
        <v>24</v>
      </c>
      <c r="O27">
        <v>0</v>
      </c>
      <c r="P27">
        <v>0</v>
      </c>
      <c r="Q27">
        <v>0</v>
      </c>
      <c r="R27">
        <v>0</v>
      </c>
      <c r="S27" t="s">
        <v>907</v>
      </c>
      <c r="T27" t="s">
        <v>908</v>
      </c>
      <c r="U27">
        <v>0</v>
      </c>
      <c r="V27" t="s">
        <v>856</v>
      </c>
      <c r="W27">
        <v>3</v>
      </c>
      <c r="X27" t="s">
        <v>195</v>
      </c>
      <c r="Y27" t="s">
        <v>856</v>
      </c>
      <c r="Z27" t="s">
        <v>283</v>
      </c>
      <c r="AA27" t="s">
        <v>856</v>
      </c>
      <c r="AB27" t="s">
        <v>856</v>
      </c>
      <c r="AC27" t="s">
        <v>856</v>
      </c>
      <c r="AD27" t="s">
        <v>856</v>
      </c>
      <c r="AE27" t="s">
        <v>856</v>
      </c>
      <c r="AF27" s="13" t="s">
        <v>1231</v>
      </c>
      <c r="AG27" s="13" t="s">
        <v>1244</v>
      </c>
      <c r="AH27" t="s">
        <v>856</v>
      </c>
      <c r="AI27" t="s">
        <v>856</v>
      </c>
      <c r="AJ27" t="s">
        <v>856</v>
      </c>
      <c r="AK27" t="s">
        <v>856</v>
      </c>
      <c r="AL27" t="s">
        <v>856</v>
      </c>
      <c r="AM27" t="s">
        <v>856</v>
      </c>
      <c r="AN27" t="s">
        <v>856</v>
      </c>
      <c r="AO27" t="s">
        <v>856</v>
      </c>
      <c r="AP27" t="s">
        <v>856</v>
      </c>
      <c r="AQ27" t="s">
        <v>856</v>
      </c>
      <c r="AR27" t="s">
        <v>856</v>
      </c>
      <c r="AS27" t="s">
        <v>856</v>
      </c>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480</v>
      </c>
      <c r="BD27" s="55" t="str">
        <f>IF(ISERROR(SEARCHB(" "&amp;BD$1&amp;" "," "&amp;$L27&amp;" "))=TRUE,"",BD$1)</f>
        <v/>
      </c>
      <c r="BE27" s="55" t="str">
        <f>IF(ISERROR(SEARCHB(" "&amp;BE$1&amp;" "," "&amp;$L27&amp;" "))=TRUE,"",BE$1)</f>
        <v/>
      </c>
      <c r="BF27" s="55" t="str">
        <f>IF(ISERROR(SEARCHB(" "&amp;BF$1&amp;" "," "&amp;$L27&amp;" "))=TRUE,"",BF$1)</f>
        <v/>
      </c>
      <c r="BG27" s="55" t="str">
        <f>IF(ISERROR(SEARCHB(" "&amp;BG$1&amp;" "," "&amp;$L27&amp;" "))=TRUE,"",BG$1)</f>
        <v/>
      </c>
      <c r="BH27" s="55" t="str">
        <f>IF(ISERROR(SEARCHB(" "&amp;BH$1&amp;" "," "&amp;$L27&amp;" "))=TRUE,"",BH$1)</f>
        <v/>
      </c>
      <c r="BI27" s="55" t="str">
        <f>IF(ISERROR(SEARCHB(" "&amp;BI$1&amp;" "," "&amp;$L27&amp;" "))=TRUE,"",BI$1)</f>
        <v/>
      </c>
      <c r="BJ27" s="55" t="str">
        <f>IF(ISERROR(SEARCHB(" "&amp;BJ$1&amp;" "," "&amp;$L27&amp;" "))=TRUE,"",BJ$1)</f>
        <v/>
      </c>
      <c r="BK27" s="55" t="str">
        <f>IF(ISERROR(SEARCHB(" "&amp;BK$1&amp;" "," "&amp;$L27&amp;" "))=TRUE,"",BK$1)</f>
        <v/>
      </c>
      <c r="BL27" s="55" t="str">
        <f>IF(ISERROR(SEARCHB(" "&amp;BL$1&amp;" "," "&amp;$L27&amp;" "))=TRUE,"",BL$1)</f>
        <v/>
      </c>
      <c r="BM27" s="55" t="str">
        <f>IF(ISERROR(SEARCHB(" "&amp;BM$1&amp;" "," "&amp;$L27&amp;" "))=TRUE,"",BM$1)</f>
        <v/>
      </c>
      <c r="BN27" s="55" t="str">
        <f>IF(ISERROR(SEARCHB(" "&amp;BN$1&amp;" "," "&amp;$L27&amp;" "))=TRUE,"",BN$1)</f>
        <v/>
      </c>
      <c r="BO27" s="55" t="str">
        <f>IF(ISERROR(SEARCHB(" "&amp;BO$1&amp;" "," "&amp;$L27&amp;" "))=TRUE,"",BO$1)</f>
        <v/>
      </c>
      <c r="BP27" s="55" t="str">
        <f>IF(ISERROR(SEARCHB(" "&amp;BP$1&amp;" "," "&amp;$L27&amp;" "))=TRUE,"",BP$1)</f>
        <v/>
      </c>
      <c r="BQ27" s="55" t="str">
        <f>IF(ISERROR(SEARCHB(" "&amp;BQ$1&amp;" "," "&amp;$L27&amp;" "))=TRUE,"",BQ$1)</f>
        <v/>
      </c>
      <c r="BR27" s="62" t="str">
        <f t="shared" si="1"/>
        <v>Base</v>
      </c>
      <c r="BS27" s="62" t="str">
        <f t="shared" si="2"/>
        <v/>
      </c>
      <c r="BT27" s="63">
        <f>J27-I27+1</f>
        <v>54</v>
      </c>
      <c r="BU27" s="64">
        <f t="shared" si="3"/>
        <v>2.2399999999999998</v>
      </c>
      <c r="BV27" s="64">
        <f t="shared" si="4"/>
        <v>5.4799999999999995</v>
      </c>
      <c r="BW27" s="64">
        <f t="shared" si="5"/>
        <v>44.519999999999996</v>
      </c>
      <c r="BX27" s="65">
        <f>BU27+I27</f>
        <v>46036.24</v>
      </c>
      <c r="BY27" s="65">
        <f>BV27+I27</f>
        <v>46039.48</v>
      </c>
      <c r="BZ27" s="65">
        <f>IF(WEEKDAY(BW27+I27)=1,BW27+I27+1,IF(WEEKDAY(BW27+I27)=7,BW27+I27+2,BW27+I27))</f>
        <v>46078.52</v>
      </c>
    </row>
    <row r="28" spans="1:78" s="58" customFormat="1" ht="15.5" x14ac:dyDescent="0.35">
      <c r="A28" t="s">
        <v>2069</v>
      </c>
      <c r="B28" t="s">
        <v>1229</v>
      </c>
      <c r="C28" t="s">
        <v>218</v>
      </c>
      <c r="D28" t="s">
        <v>860</v>
      </c>
      <c r="E28" t="s">
        <v>867</v>
      </c>
      <c r="F28" t="s">
        <v>322</v>
      </c>
      <c r="G28" t="s">
        <v>217</v>
      </c>
      <c r="H28" t="s">
        <v>218</v>
      </c>
      <c r="I28" s="13" t="s">
        <v>1231</v>
      </c>
      <c r="J28" s="13" t="s">
        <v>1225</v>
      </c>
      <c r="K28" s="13" t="s">
        <v>1233</v>
      </c>
      <c r="L28" t="s">
        <v>2067</v>
      </c>
      <c r="M28" t="s">
        <v>194</v>
      </c>
      <c r="N28">
        <v>16</v>
      </c>
      <c r="O28">
        <v>0</v>
      </c>
      <c r="P28">
        <v>0</v>
      </c>
      <c r="Q28">
        <v>0</v>
      </c>
      <c r="R28">
        <v>0</v>
      </c>
      <c r="S28" t="s">
        <v>910</v>
      </c>
      <c r="T28" t="s">
        <v>257</v>
      </c>
      <c r="U28">
        <v>0</v>
      </c>
      <c r="V28" t="s">
        <v>856</v>
      </c>
      <c r="W28">
        <v>3</v>
      </c>
      <c r="X28" t="s">
        <v>195</v>
      </c>
      <c r="Y28" t="s">
        <v>856</v>
      </c>
      <c r="Z28"/>
      <c r="AA28" t="s">
        <v>207</v>
      </c>
      <c r="AB28" t="s">
        <v>911</v>
      </c>
      <c r="AC28" t="s">
        <v>209</v>
      </c>
      <c r="AD28" t="s">
        <v>323</v>
      </c>
      <c r="AE28" t="s">
        <v>473</v>
      </c>
      <c r="AF28" s="13" t="s">
        <v>1231</v>
      </c>
      <c r="AG28" s="13" t="s">
        <v>1225</v>
      </c>
      <c r="AH28" t="s">
        <v>856</v>
      </c>
      <c r="AI28" t="s">
        <v>856</v>
      </c>
      <c r="AJ28" t="s">
        <v>856</v>
      </c>
      <c r="AK28" t="s">
        <v>856</v>
      </c>
      <c r="AL28" t="s">
        <v>856</v>
      </c>
      <c r="AM28" t="s">
        <v>856</v>
      </c>
      <c r="AN28" t="s">
        <v>856</v>
      </c>
      <c r="AO28" t="s">
        <v>856</v>
      </c>
      <c r="AP28" t="s">
        <v>856</v>
      </c>
      <c r="AQ28" t="s">
        <v>856</v>
      </c>
      <c r="AR28" t="s">
        <v>856</v>
      </c>
      <c r="AS28" t="s">
        <v>856</v>
      </c>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480</v>
      </c>
      <c r="BD28" s="55" t="str">
        <f>IF(ISERROR(SEARCHB(" "&amp;BD$1&amp;" "," "&amp;$L28&amp;" "))=TRUE,"",BD$1)</f>
        <v/>
      </c>
      <c r="BE28" s="55" t="str">
        <f>IF(ISERROR(SEARCHB(" "&amp;BE$1&amp;" "," "&amp;$L28&amp;" "))=TRUE,"",BE$1)</f>
        <v/>
      </c>
      <c r="BF28" s="55" t="str">
        <f>IF(ISERROR(SEARCHB(" "&amp;BF$1&amp;" "," "&amp;$L28&amp;" "))=TRUE,"",BF$1)</f>
        <v/>
      </c>
      <c r="BG28" s="55" t="str">
        <f>IF(ISERROR(SEARCHB(" "&amp;BG$1&amp;" "," "&amp;$L28&amp;" "))=TRUE,"",BG$1)</f>
        <v/>
      </c>
      <c r="BH28" s="55" t="str">
        <f>IF(ISERROR(SEARCHB(" "&amp;BH$1&amp;" "," "&amp;$L28&amp;" "))=TRUE,"",BH$1)</f>
        <v/>
      </c>
      <c r="BI28" s="55" t="str">
        <f>IF(ISERROR(SEARCHB(" "&amp;BI$1&amp;" "," "&amp;$L28&amp;" "))=TRUE,"",BI$1)</f>
        <v/>
      </c>
      <c r="BJ28" s="55" t="str">
        <f>IF(ISERROR(SEARCHB(" "&amp;BJ$1&amp;" "," "&amp;$L28&amp;" "))=TRUE,"",BJ$1)</f>
        <v/>
      </c>
      <c r="BK28" s="55" t="str">
        <f>IF(ISERROR(SEARCHB(" "&amp;BK$1&amp;" "," "&amp;$L28&amp;" "))=TRUE,"",BK$1)</f>
        <v/>
      </c>
      <c r="BL28" s="55" t="str">
        <f>IF(ISERROR(SEARCHB(" "&amp;BL$1&amp;" "," "&amp;$L28&amp;" "))=TRUE,"",BL$1)</f>
        <v/>
      </c>
      <c r="BM28" s="55" t="str">
        <f>IF(ISERROR(SEARCHB(" "&amp;BM$1&amp;" "," "&amp;$L28&amp;" "))=TRUE,"",BM$1)</f>
        <v/>
      </c>
      <c r="BN28" s="55" t="str">
        <f>IF(ISERROR(SEARCHB(" "&amp;BN$1&amp;" "," "&amp;$L28&amp;" "))=TRUE,"",BN$1)</f>
        <v/>
      </c>
      <c r="BO28" s="55" t="str">
        <f>IF(ISERROR(SEARCHB(" "&amp;BO$1&amp;" "," "&amp;$L28&amp;" "))=TRUE,"",BO$1)</f>
        <v/>
      </c>
      <c r="BP28" s="55" t="str">
        <f>IF(ISERROR(SEARCHB(" "&amp;BP$1&amp;" "," "&amp;$L28&amp;" "))=TRUE,"",BP$1)</f>
        <v/>
      </c>
      <c r="BQ28" s="55" t="str">
        <f>IF(ISERROR(SEARCHB(" "&amp;BQ$1&amp;" "," "&amp;$L28&amp;" "))=TRUE,"",BQ$1)</f>
        <v/>
      </c>
      <c r="BR28" s="62" t="str">
        <f t="shared" si="1"/>
        <v>Base</v>
      </c>
      <c r="BS28" s="62" t="str">
        <f t="shared" si="2"/>
        <v/>
      </c>
      <c r="BT28" s="63">
        <f>J28-I28+1</f>
        <v>124</v>
      </c>
      <c r="BU28" s="64">
        <f t="shared" si="3"/>
        <v>6.4399999999999995</v>
      </c>
      <c r="BV28" s="64">
        <f t="shared" si="4"/>
        <v>13.879999999999999</v>
      </c>
      <c r="BW28" s="64">
        <f t="shared" si="5"/>
        <v>103.32</v>
      </c>
      <c r="BX28" s="65">
        <f>BU28+I28</f>
        <v>46040.44</v>
      </c>
      <c r="BY28" s="65">
        <f>BV28+I28</f>
        <v>46047.88</v>
      </c>
      <c r="BZ28" s="65">
        <f>IF(WEEKDAY(BW28+I28)=1,BW28+I28+1,IF(WEEKDAY(BW28+I28)=7,BW28+I28+2,BW28+I28))</f>
        <v>46139.32</v>
      </c>
    </row>
    <row r="29" spans="1:78" s="58" customFormat="1" ht="15.5" x14ac:dyDescent="0.35">
      <c r="A29" t="s">
        <v>2068</v>
      </c>
      <c r="B29" t="s">
        <v>1229</v>
      </c>
      <c r="C29" t="s">
        <v>218</v>
      </c>
      <c r="D29" t="s">
        <v>857</v>
      </c>
      <c r="E29" t="s">
        <v>867</v>
      </c>
      <c r="F29" t="s">
        <v>601</v>
      </c>
      <c r="G29" t="s">
        <v>217</v>
      </c>
      <c r="H29" t="s">
        <v>218</v>
      </c>
      <c r="I29" s="13" t="s">
        <v>1231</v>
      </c>
      <c r="J29" s="13" t="s">
        <v>1225</v>
      </c>
      <c r="K29" s="13" t="s">
        <v>1233</v>
      </c>
      <c r="L29" t="s">
        <v>2067</v>
      </c>
      <c r="M29" t="s">
        <v>194</v>
      </c>
      <c r="N29">
        <v>16</v>
      </c>
      <c r="O29">
        <v>0</v>
      </c>
      <c r="P29">
        <v>0</v>
      </c>
      <c r="Q29">
        <v>0</v>
      </c>
      <c r="R29">
        <v>0</v>
      </c>
      <c r="S29" t="s">
        <v>910</v>
      </c>
      <c r="T29" t="s">
        <v>257</v>
      </c>
      <c r="U29">
        <v>0</v>
      </c>
      <c r="V29" t="s">
        <v>856</v>
      </c>
      <c r="W29">
        <v>3</v>
      </c>
      <c r="X29" t="s">
        <v>195</v>
      </c>
      <c r="Y29" t="s">
        <v>856</v>
      </c>
      <c r="Z29"/>
      <c r="AA29" t="s">
        <v>207</v>
      </c>
      <c r="AB29" t="s">
        <v>911</v>
      </c>
      <c r="AC29" t="s">
        <v>8</v>
      </c>
      <c r="AD29" t="s">
        <v>325</v>
      </c>
      <c r="AE29" t="s">
        <v>473</v>
      </c>
      <c r="AF29" s="13" t="s">
        <v>1231</v>
      </c>
      <c r="AG29" s="13" t="s">
        <v>1225</v>
      </c>
      <c r="AH29" t="s">
        <v>856</v>
      </c>
      <c r="AI29" t="s">
        <v>856</v>
      </c>
      <c r="AJ29" t="s">
        <v>856</v>
      </c>
      <c r="AK29" t="s">
        <v>856</v>
      </c>
      <c r="AL29" t="s">
        <v>856</v>
      </c>
      <c r="AM29" t="s">
        <v>856</v>
      </c>
      <c r="AN29" t="s">
        <v>856</v>
      </c>
      <c r="AO29" t="s">
        <v>856</v>
      </c>
      <c r="AP29" t="s">
        <v>856</v>
      </c>
      <c r="AQ29" t="s">
        <v>856</v>
      </c>
      <c r="AR29" t="s">
        <v>856</v>
      </c>
      <c r="AS29" t="s">
        <v>856</v>
      </c>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480</v>
      </c>
      <c r="BD29" s="55" t="str">
        <f>IF(ISERROR(SEARCHB(" "&amp;BD$1&amp;" "," "&amp;$L29&amp;" "))=TRUE,"",BD$1)</f>
        <v/>
      </c>
      <c r="BE29" s="55" t="str">
        <f>IF(ISERROR(SEARCHB(" "&amp;BE$1&amp;" "," "&amp;$L29&amp;" "))=TRUE,"",BE$1)</f>
        <v/>
      </c>
      <c r="BF29" s="55" t="str">
        <f>IF(ISERROR(SEARCHB(" "&amp;BF$1&amp;" "," "&amp;$L29&amp;" "))=TRUE,"",BF$1)</f>
        <v/>
      </c>
      <c r="BG29" s="55" t="str">
        <f>IF(ISERROR(SEARCHB(" "&amp;BG$1&amp;" "," "&amp;$L29&amp;" "))=TRUE,"",BG$1)</f>
        <v/>
      </c>
      <c r="BH29" s="55" t="str">
        <f>IF(ISERROR(SEARCHB(" "&amp;BH$1&amp;" "," "&amp;$L29&amp;" "))=TRUE,"",BH$1)</f>
        <v/>
      </c>
      <c r="BI29" s="55" t="str">
        <f>IF(ISERROR(SEARCHB(" "&amp;BI$1&amp;" "," "&amp;$L29&amp;" "))=TRUE,"",BI$1)</f>
        <v/>
      </c>
      <c r="BJ29" s="55" t="str">
        <f>IF(ISERROR(SEARCHB(" "&amp;BJ$1&amp;" "," "&amp;$L29&amp;" "))=TRUE,"",BJ$1)</f>
        <v/>
      </c>
      <c r="BK29" s="55" t="str">
        <f>IF(ISERROR(SEARCHB(" "&amp;BK$1&amp;" "," "&amp;$L29&amp;" "))=TRUE,"",BK$1)</f>
        <v/>
      </c>
      <c r="BL29" s="55" t="str">
        <f>IF(ISERROR(SEARCHB(" "&amp;BL$1&amp;" "," "&amp;$L29&amp;" "))=TRUE,"",BL$1)</f>
        <v/>
      </c>
      <c r="BM29" s="55" t="str">
        <f>IF(ISERROR(SEARCHB(" "&amp;BM$1&amp;" "," "&amp;$L29&amp;" "))=TRUE,"",BM$1)</f>
        <v/>
      </c>
      <c r="BN29" s="55" t="str">
        <f>IF(ISERROR(SEARCHB(" "&amp;BN$1&amp;" "," "&amp;$L29&amp;" "))=TRUE,"",BN$1)</f>
        <v/>
      </c>
      <c r="BO29" s="55" t="str">
        <f>IF(ISERROR(SEARCHB(" "&amp;BO$1&amp;" "," "&amp;$L29&amp;" "))=TRUE,"",BO$1)</f>
        <v/>
      </c>
      <c r="BP29" s="55" t="str">
        <f>IF(ISERROR(SEARCHB(" "&amp;BP$1&amp;" "," "&amp;$L29&amp;" "))=TRUE,"",BP$1)</f>
        <v/>
      </c>
      <c r="BQ29" s="55" t="str">
        <f>IF(ISERROR(SEARCHB(" "&amp;BQ$1&amp;" "," "&amp;$L29&amp;" "))=TRUE,"",BQ$1)</f>
        <v/>
      </c>
      <c r="BR29" s="62" t="str">
        <f t="shared" si="1"/>
        <v>Base</v>
      </c>
      <c r="BS29" s="62" t="str">
        <f t="shared" si="2"/>
        <v/>
      </c>
      <c r="BT29" s="63">
        <f>J29-I29+1</f>
        <v>124</v>
      </c>
      <c r="BU29" s="64">
        <f t="shared" si="3"/>
        <v>6.4399999999999995</v>
      </c>
      <c r="BV29" s="64">
        <f t="shared" si="4"/>
        <v>13.879999999999999</v>
      </c>
      <c r="BW29" s="64">
        <f t="shared" si="5"/>
        <v>103.32</v>
      </c>
      <c r="BX29" s="65">
        <f>BU29+I29</f>
        <v>46040.44</v>
      </c>
      <c r="BY29" s="65">
        <f>BV29+I29</f>
        <v>46047.88</v>
      </c>
      <c r="BZ29" s="65">
        <f>IF(WEEKDAY(BW29+I29)=1,BW29+I29+1,IF(WEEKDAY(BW29+I29)=7,BW29+I29+2,BW29+I29))</f>
        <v>46139.32</v>
      </c>
    </row>
    <row r="30" spans="1:78" s="58" customFormat="1" ht="15.5" x14ac:dyDescent="0.35">
      <c r="A30" t="s">
        <v>2066</v>
      </c>
      <c r="B30" t="s">
        <v>1229</v>
      </c>
      <c r="C30" t="s">
        <v>218</v>
      </c>
      <c r="D30" t="s">
        <v>900</v>
      </c>
      <c r="E30" t="s">
        <v>867</v>
      </c>
      <c r="F30" t="s">
        <v>602</v>
      </c>
      <c r="G30" t="s">
        <v>217</v>
      </c>
      <c r="H30" t="s">
        <v>218</v>
      </c>
      <c r="I30" s="13" t="s">
        <v>1226</v>
      </c>
      <c r="J30" s="13" t="s">
        <v>1225</v>
      </c>
      <c r="K30" s="13" t="s">
        <v>1228</v>
      </c>
      <c r="L30" t="s">
        <v>2046</v>
      </c>
      <c r="M30" t="s">
        <v>194</v>
      </c>
      <c r="N30">
        <v>16</v>
      </c>
      <c r="O30">
        <v>0</v>
      </c>
      <c r="P30">
        <v>0</v>
      </c>
      <c r="Q30">
        <v>0</v>
      </c>
      <c r="R30">
        <v>0</v>
      </c>
      <c r="S30" t="s">
        <v>198</v>
      </c>
      <c r="T30" t="s">
        <v>198</v>
      </c>
      <c r="U30">
        <v>0</v>
      </c>
      <c r="V30" t="s">
        <v>856</v>
      </c>
      <c r="W30">
        <v>3</v>
      </c>
      <c r="X30" t="s">
        <v>298</v>
      </c>
      <c r="Y30" t="s">
        <v>856</v>
      </c>
      <c r="Z30"/>
      <c r="AA30" t="s">
        <v>207</v>
      </c>
      <c r="AB30" t="s">
        <v>912</v>
      </c>
      <c r="AC30" t="s">
        <v>209</v>
      </c>
      <c r="AD30" t="s">
        <v>323</v>
      </c>
      <c r="AE30" t="s">
        <v>480</v>
      </c>
      <c r="AF30" s="13" t="s">
        <v>1226</v>
      </c>
      <c r="AG30" s="13" t="s">
        <v>1225</v>
      </c>
      <c r="AH30" t="s">
        <v>856</v>
      </c>
      <c r="AI30" t="s">
        <v>856</v>
      </c>
      <c r="AJ30" t="s">
        <v>856</v>
      </c>
      <c r="AK30" t="s">
        <v>856</v>
      </c>
      <c r="AL30" t="s">
        <v>856</v>
      </c>
      <c r="AM30" t="s">
        <v>856</v>
      </c>
      <c r="AN30" t="s">
        <v>856</v>
      </c>
      <c r="AO30" t="s">
        <v>856</v>
      </c>
      <c r="AP30" t="s">
        <v>856</v>
      </c>
      <c r="AQ30" t="s">
        <v>856</v>
      </c>
      <c r="AR30" t="s">
        <v>856</v>
      </c>
      <c r="AS30" t="s">
        <v>856</v>
      </c>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480</v>
      </c>
      <c r="BD30" s="55" t="str">
        <f>IF(ISERROR(SEARCHB(" "&amp;BD$1&amp;" "," "&amp;$L30&amp;" "))=TRUE,"",BD$1)</f>
        <v/>
      </c>
      <c r="BE30" s="55" t="str">
        <f>IF(ISERROR(SEARCHB(" "&amp;BE$1&amp;" "," "&amp;$L30&amp;" "))=TRUE,"",BE$1)</f>
        <v/>
      </c>
      <c r="BF30" s="55" t="str">
        <f>IF(ISERROR(SEARCHB(" "&amp;BF$1&amp;" "," "&amp;$L30&amp;" "))=TRUE,"",BF$1)</f>
        <v/>
      </c>
      <c r="BG30" s="55" t="str">
        <f>IF(ISERROR(SEARCHB(" "&amp;BG$1&amp;" "," "&amp;$L30&amp;" "))=TRUE,"",BG$1)</f>
        <v/>
      </c>
      <c r="BH30" s="55" t="str">
        <f>IF(ISERROR(SEARCHB(" "&amp;BH$1&amp;" "," "&amp;$L30&amp;" "))=TRUE,"",BH$1)</f>
        <v/>
      </c>
      <c r="BI30" s="55" t="str">
        <f>IF(ISERROR(SEARCHB(" "&amp;BI$1&amp;" "," "&amp;$L30&amp;" "))=TRUE,"",BI$1)</f>
        <v/>
      </c>
      <c r="BJ30" s="55" t="str">
        <f>IF(ISERROR(SEARCHB(" "&amp;BJ$1&amp;" "," "&amp;$L30&amp;" "))=TRUE,"",BJ$1)</f>
        <v/>
      </c>
      <c r="BK30" s="55" t="str">
        <f>IF(ISERROR(SEARCHB(" "&amp;BK$1&amp;" "," "&amp;$L30&amp;" "))=TRUE,"",BK$1)</f>
        <v/>
      </c>
      <c r="BL30" s="55" t="str">
        <f>IF(ISERROR(SEARCHB(" "&amp;BL$1&amp;" "," "&amp;$L30&amp;" "))=TRUE,"",BL$1)</f>
        <v/>
      </c>
      <c r="BM30" s="55" t="str">
        <f>IF(ISERROR(SEARCHB(" "&amp;BM$1&amp;" "," "&amp;$L30&amp;" "))=TRUE,"",BM$1)</f>
        <v/>
      </c>
      <c r="BN30" s="55" t="str">
        <f>IF(ISERROR(SEARCHB(" "&amp;BN$1&amp;" "," "&amp;$L30&amp;" "))=TRUE,"",BN$1)</f>
        <v/>
      </c>
      <c r="BO30" s="55" t="str">
        <f>IF(ISERROR(SEARCHB(" "&amp;BO$1&amp;" "," "&amp;$L30&amp;" "))=TRUE,"",BO$1)</f>
        <v/>
      </c>
      <c r="BP30" s="55" t="str">
        <f>IF(ISERROR(SEARCHB(" "&amp;BP$1&amp;" "," "&amp;$L30&amp;" "))=TRUE,"",BP$1)</f>
        <v/>
      </c>
      <c r="BQ30" s="55" t="str">
        <f>IF(ISERROR(SEARCHB(" "&amp;BQ$1&amp;" "," "&amp;$L30&amp;" "))=TRUE,"",BQ$1)</f>
        <v/>
      </c>
      <c r="BR30" s="62" t="str">
        <f t="shared" si="1"/>
        <v>Base</v>
      </c>
      <c r="BS30" s="62" t="str">
        <f t="shared" si="2"/>
        <v/>
      </c>
      <c r="BT30" s="63">
        <f>J30-I30+1</f>
        <v>123</v>
      </c>
      <c r="BU30" s="64">
        <f t="shared" si="3"/>
        <v>6.38</v>
      </c>
      <c r="BV30" s="64">
        <f t="shared" si="4"/>
        <v>13.76</v>
      </c>
      <c r="BW30" s="64">
        <f t="shared" si="5"/>
        <v>102.47999999999999</v>
      </c>
      <c r="BX30" s="65">
        <f>BU30+I30</f>
        <v>46041.38</v>
      </c>
      <c r="BY30" s="65">
        <f>BV30+I30</f>
        <v>46048.76</v>
      </c>
      <c r="BZ30" s="65">
        <f>IF(WEEKDAY(BW30+I30)=1,BW30+I30+1,IF(WEEKDAY(BW30+I30)=7,BW30+I30+2,BW30+I30))</f>
        <v>46139.48</v>
      </c>
    </row>
    <row r="31" spans="1:78" s="58" customFormat="1" ht="15.5" x14ac:dyDescent="0.35">
      <c r="A31" t="s">
        <v>2065</v>
      </c>
      <c r="B31" t="s">
        <v>1229</v>
      </c>
      <c r="C31" t="s">
        <v>218</v>
      </c>
      <c r="D31" t="s">
        <v>913</v>
      </c>
      <c r="E31" t="s">
        <v>867</v>
      </c>
      <c r="F31" t="s">
        <v>324</v>
      </c>
      <c r="G31" t="s">
        <v>217</v>
      </c>
      <c r="H31" t="s">
        <v>218</v>
      </c>
      <c r="I31" s="13" t="s">
        <v>1231</v>
      </c>
      <c r="J31" s="13" t="s">
        <v>1225</v>
      </c>
      <c r="K31" s="13" t="s">
        <v>1233</v>
      </c>
      <c r="L31" t="s">
        <v>260</v>
      </c>
      <c r="M31" t="s">
        <v>162</v>
      </c>
      <c r="N31">
        <v>13</v>
      </c>
      <c r="O31">
        <v>0</v>
      </c>
      <c r="P31">
        <v>0</v>
      </c>
      <c r="Q31">
        <v>0</v>
      </c>
      <c r="R31">
        <v>0</v>
      </c>
      <c r="S31" t="s">
        <v>198</v>
      </c>
      <c r="T31" t="s">
        <v>198</v>
      </c>
      <c r="U31">
        <v>0</v>
      </c>
      <c r="V31" t="s">
        <v>856</v>
      </c>
      <c r="W31">
        <v>3</v>
      </c>
      <c r="X31" t="s">
        <v>195</v>
      </c>
      <c r="Y31" t="s">
        <v>603</v>
      </c>
      <c r="Z31" t="s">
        <v>283</v>
      </c>
      <c r="AA31" t="s">
        <v>856</v>
      </c>
      <c r="AB31" t="s">
        <v>856</v>
      </c>
      <c r="AC31" t="s">
        <v>856</v>
      </c>
      <c r="AD31" t="s">
        <v>856</v>
      </c>
      <c r="AE31" t="s">
        <v>856</v>
      </c>
      <c r="AF31" s="13" t="s">
        <v>1231</v>
      </c>
      <c r="AG31" s="13" t="s">
        <v>1225</v>
      </c>
      <c r="AH31" t="s">
        <v>856</v>
      </c>
      <c r="AI31" t="s">
        <v>856</v>
      </c>
      <c r="AJ31" t="s">
        <v>856</v>
      </c>
      <c r="AK31" t="s">
        <v>856</v>
      </c>
      <c r="AL31" t="s">
        <v>856</v>
      </c>
      <c r="AM31" t="s">
        <v>856</v>
      </c>
      <c r="AN31" t="s">
        <v>856</v>
      </c>
      <c r="AO31" t="s">
        <v>856</v>
      </c>
      <c r="AP31" t="s">
        <v>856</v>
      </c>
      <c r="AQ31" t="s">
        <v>856</v>
      </c>
      <c r="AR31" t="s">
        <v>856</v>
      </c>
      <c r="AS31" t="s">
        <v>856</v>
      </c>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480</v>
      </c>
      <c r="BD31" s="55" t="str">
        <f>IF(ISERROR(SEARCHB(" "&amp;BD$1&amp;" "," "&amp;$L31&amp;" "))=TRUE,"",BD$1)</f>
        <v/>
      </c>
      <c r="BE31" s="55" t="str">
        <f>IF(ISERROR(SEARCHB(" "&amp;BE$1&amp;" "," "&amp;$L31&amp;" "))=TRUE,"",BE$1)</f>
        <v/>
      </c>
      <c r="BF31" s="55" t="str">
        <f>IF(ISERROR(SEARCHB(" "&amp;BF$1&amp;" "," "&amp;$L31&amp;" "))=TRUE,"",BF$1)</f>
        <v/>
      </c>
      <c r="BG31" s="55" t="str">
        <f>IF(ISERROR(SEARCHB(" "&amp;BG$1&amp;" "," "&amp;$L31&amp;" "))=TRUE,"",BG$1)</f>
        <v/>
      </c>
      <c r="BH31" s="55" t="str">
        <f>IF(ISERROR(SEARCHB(" "&amp;BH$1&amp;" "," "&amp;$L31&amp;" "))=TRUE,"",BH$1)</f>
        <v/>
      </c>
      <c r="BI31" s="55" t="str">
        <f>IF(ISERROR(SEARCHB(" "&amp;BI$1&amp;" "," "&amp;$L31&amp;" "))=TRUE,"",BI$1)</f>
        <v/>
      </c>
      <c r="BJ31" s="55" t="str">
        <f>IF(ISERROR(SEARCHB(" "&amp;BJ$1&amp;" "," "&amp;$L31&amp;" "))=TRUE,"",BJ$1)</f>
        <v/>
      </c>
      <c r="BK31" s="55" t="str">
        <f>IF(ISERROR(SEARCHB(" "&amp;BK$1&amp;" "," "&amp;$L31&amp;" "))=TRUE,"",BK$1)</f>
        <v/>
      </c>
      <c r="BL31" s="55" t="str">
        <f>IF(ISERROR(SEARCHB(" "&amp;BL$1&amp;" "," "&amp;$L31&amp;" "))=TRUE,"",BL$1)</f>
        <v/>
      </c>
      <c r="BM31" s="55" t="str">
        <f>IF(ISERROR(SEARCHB(" "&amp;BM$1&amp;" "," "&amp;$L31&amp;" "))=TRUE,"",BM$1)</f>
        <v/>
      </c>
      <c r="BN31" s="55" t="str">
        <f>IF(ISERROR(SEARCHB(" "&amp;BN$1&amp;" "," "&amp;$L31&amp;" "))=TRUE,"",BN$1)</f>
        <v/>
      </c>
      <c r="BO31" s="55" t="str">
        <f>IF(ISERROR(SEARCHB(" "&amp;BO$1&amp;" "," "&amp;$L31&amp;" "))=TRUE,"",BO$1)</f>
        <v/>
      </c>
      <c r="BP31" s="55" t="str">
        <f>IF(ISERROR(SEARCHB(" "&amp;BP$1&amp;" "," "&amp;$L31&amp;" "))=TRUE,"",BP$1)</f>
        <v/>
      </c>
      <c r="BQ31" s="55" t="str">
        <f>IF(ISERROR(SEARCHB(" "&amp;BQ$1&amp;" "," "&amp;$L31&amp;" "))=TRUE,"",BQ$1)</f>
        <v/>
      </c>
      <c r="BR31" s="62" t="str">
        <f t="shared" si="1"/>
        <v>Base</v>
      </c>
      <c r="BS31" s="62" t="str">
        <f t="shared" si="2"/>
        <v/>
      </c>
      <c r="BT31" s="63">
        <f>J31-I31+1</f>
        <v>124</v>
      </c>
      <c r="BU31" s="64">
        <f t="shared" si="3"/>
        <v>6.4399999999999995</v>
      </c>
      <c r="BV31" s="64">
        <f t="shared" si="4"/>
        <v>13.879999999999999</v>
      </c>
      <c r="BW31" s="64">
        <f t="shared" si="5"/>
        <v>103.32</v>
      </c>
      <c r="BX31" s="65">
        <f>BU31+I31</f>
        <v>46040.44</v>
      </c>
      <c r="BY31" s="65">
        <f>BV31+I31</f>
        <v>46047.88</v>
      </c>
      <c r="BZ31" s="65">
        <f>IF(WEEKDAY(BW31+I31)=1,BW31+I31+1,IF(WEEKDAY(BW31+I31)=7,BW31+I31+2,BW31+I31))</f>
        <v>46139.32</v>
      </c>
    </row>
    <row r="32" spans="1:78" s="58" customFormat="1" ht="15.5" x14ac:dyDescent="0.35">
      <c r="A32" t="s">
        <v>2064</v>
      </c>
      <c r="B32" t="s">
        <v>1229</v>
      </c>
      <c r="C32" t="s">
        <v>218</v>
      </c>
      <c r="D32" t="s">
        <v>914</v>
      </c>
      <c r="E32" t="s">
        <v>867</v>
      </c>
      <c r="F32" t="s">
        <v>604</v>
      </c>
      <c r="G32" t="s">
        <v>217</v>
      </c>
      <c r="H32" t="s">
        <v>218</v>
      </c>
      <c r="I32" s="13" t="s">
        <v>1226</v>
      </c>
      <c r="J32" s="13" t="s">
        <v>1225</v>
      </c>
      <c r="K32" s="13" t="s">
        <v>1228</v>
      </c>
      <c r="L32" t="s">
        <v>2046</v>
      </c>
      <c r="M32" t="s">
        <v>194</v>
      </c>
      <c r="N32">
        <v>12</v>
      </c>
      <c r="O32">
        <v>0</v>
      </c>
      <c r="P32">
        <v>0</v>
      </c>
      <c r="Q32">
        <v>0</v>
      </c>
      <c r="R32">
        <v>0</v>
      </c>
      <c r="S32" t="s">
        <v>910</v>
      </c>
      <c r="T32" t="s">
        <v>257</v>
      </c>
      <c r="U32">
        <v>0</v>
      </c>
      <c r="V32" t="s">
        <v>856</v>
      </c>
      <c r="W32">
        <v>3</v>
      </c>
      <c r="X32" t="s">
        <v>195</v>
      </c>
      <c r="Y32" t="s">
        <v>605</v>
      </c>
      <c r="Z32"/>
      <c r="AA32" t="s">
        <v>207</v>
      </c>
      <c r="AB32" t="s">
        <v>911</v>
      </c>
      <c r="AC32" t="s">
        <v>8</v>
      </c>
      <c r="AD32" t="s">
        <v>325</v>
      </c>
      <c r="AE32" t="s">
        <v>480</v>
      </c>
      <c r="AF32" s="13" t="s">
        <v>1226</v>
      </c>
      <c r="AG32" s="13" t="s">
        <v>1225</v>
      </c>
      <c r="AH32" t="s">
        <v>856</v>
      </c>
      <c r="AI32" t="s">
        <v>856</v>
      </c>
      <c r="AJ32" t="s">
        <v>856</v>
      </c>
      <c r="AK32" t="s">
        <v>856</v>
      </c>
      <c r="AL32" t="s">
        <v>856</v>
      </c>
      <c r="AM32" t="s">
        <v>856</v>
      </c>
      <c r="AN32" t="s">
        <v>856</v>
      </c>
      <c r="AO32" t="s">
        <v>856</v>
      </c>
      <c r="AP32" t="s">
        <v>856</v>
      </c>
      <c r="AQ32" t="s">
        <v>856</v>
      </c>
      <c r="AR32" t="s">
        <v>856</v>
      </c>
      <c r="AS32" t="s">
        <v>856</v>
      </c>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480</v>
      </c>
      <c r="BD32" s="55" t="str">
        <f>IF(ISERROR(SEARCHB(" "&amp;BD$1&amp;" "," "&amp;$L32&amp;" "))=TRUE,"",BD$1)</f>
        <v/>
      </c>
      <c r="BE32" s="55" t="str">
        <f>IF(ISERROR(SEARCHB(" "&amp;BE$1&amp;" "," "&amp;$L32&amp;" "))=TRUE,"",BE$1)</f>
        <v/>
      </c>
      <c r="BF32" s="55" t="str">
        <f>IF(ISERROR(SEARCHB(" "&amp;BF$1&amp;" "," "&amp;$L32&amp;" "))=TRUE,"",BF$1)</f>
        <v/>
      </c>
      <c r="BG32" s="55" t="str">
        <f>IF(ISERROR(SEARCHB(" "&amp;BG$1&amp;" "," "&amp;$L32&amp;" "))=TRUE,"",BG$1)</f>
        <v/>
      </c>
      <c r="BH32" s="55" t="str">
        <f>IF(ISERROR(SEARCHB(" "&amp;BH$1&amp;" "," "&amp;$L32&amp;" "))=TRUE,"",BH$1)</f>
        <v/>
      </c>
      <c r="BI32" s="55" t="str">
        <f>IF(ISERROR(SEARCHB(" "&amp;BI$1&amp;" "," "&amp;$L32&amp;" "))=TRUE,"",BI$1)</f>
        <v/>
      </c>
      <c r="BJ32" s="55" t="str">
        <f>IF(ISERROR(SEARCHB(" "&amp;BJ$1&amp;" "," "&amp;$L32&amp;" "))=TRUE,"",BJ$1)</f>
        <v/>
      </c>
      <c r="BK32" s="55" t="str">
        <f>IF(ISERROR(SEARCHB(" "&amp;BK$1&amp;" "," "&amp;$L32&amp;" "))=TRUE,"",BK$1)</f>
        <v/>
      </c>
      <c r="BL32" s="55" t="str">
        <f>IF(ISERROR(SEARCHB(" "&amp;BL$1&amp;" "," "&amp;$L32&amp;" "))=TRUE,"",BL$1)</f>
        <v/>
      </c>
      <c r="BM32" s="55" t="str">
        <f>IF(ISERROR(SEARCHB(" "&amp;BM$1&amp;" "," "&amp;$L32&amp;" "))=TRUE,"",BM$1)</f>
        <v/>
      </c>
      <c r="BN32" s="55" t="str">
        <f>IF(ISERROR(SEARCHB(" "&amp;BN$1&amp;" "," "&amp;$L32&amp;" "))=TRUE,"",BN$1)</f>
        <v/>
      </c>
      <c r="BO32" s="55" t="str">
        <f>IF(ISERROR(SEARCHB(" "&amp;BO$1&amp;" "," "&amp;$L32&amp;" "))=TRUE,"",BO$1)</f>
        <v/>
      </c>
      <c r="BP32" s="55" t="str">
        <f>IF(ISERROR(SEARCHB(" "&amp;BP$1&amp;" "," "&amp;$L32&amp;" "))=TRUE,"",BP$1)</f>
        <v/>
      </c>
      <c r="BQ32" s="55" t="str">
        <f>IF(ISERROR(SEARCHB(" "&amp;BQ$1&amp;" "," "&amp;$L32&amp;" "))=TRUE,"",BQ$1)</f>
        <v/>
      </c>
      <c r="BR32" s="62" t="str">
        <f t="shared" si="1"/>
        <v>Base</v>
      </c>
      <c r="BS32" s="62" t="str">
        <f t="shared" si="2"/>
        <v/>
      </c>
      <c r="BT32" s="63">
        <f>J32-I32+1</f>
        <v>123</v>
      </c>
      <c r="BU32" s="64">
        <f t="shared" si="3"/>
        <v>6.38</v>
      </c>
      <c r="BV32" s="64">
        <f t="shared" si="4"/>
        <v>13.76</v>
      </c>
      <c r="BW32" s="64">
        <f t="shared" si="5"/>
        <v>102.47999999999999</v>
      </c>
      <c r="BX32" s="65">
        <f>BU32+I32</f>
        <v>46041.38</v>
      </c>
      <c r="BY32" s="65">
        <f>BV32+I32</f>
        <v>46048.76</v>
      </c>
      <c r="BZ32" s="65">
        <f>IF(WEEKDAY(BW32+I32)=1,BW32+I32+1,IF(WEEKDAY(BW32+I32)=7,BW32+I32+2,BW32+I32))</f>
        <v>46139.48</v>
      </c>
    </row>
    <row r="33" spans="1:78" s="58" customFormat="1" ht="15.5" x14ac:dyDescent="0.35">
      <c r="A33" t="s">
        <v>2063</v>
      </c>
      <c r="B33" t="s">
        <v>1229</v>
      </c>
      <c r="C33" t="s">
        <v>218</v>
      </c>
      <c r="D33" t="s">
        <v>915</v>
      </c>
      <c r="E33" t="s">
        <v>867</v>
      </c>
      <c r="F33" t="s">
        <v>606</v>
      </c>
      <c r="G33" t="s">
        <v>217</v>
      </c>
      <c r="H33" t="s">
        <v>218</v>
      </c>
      <c r="I33" s="13" t="s">
        <v>1226</v>
      </c>
      <c r="J33" s="13" t="s">
        <v>1225</v>
      </c>
      <c r="K33" s="13" t="s">
        <v>1228</v>
      </c>
      <c r="L33" t="s">
        <v>2046</v>
      </c>
      <c r="M33" t="s">
        <v>194</v>
      </c>
      <c r="N33">
        <v>4</v>
      </c>
      <c r="O33">
        <v>0</v>
      </c>
      <c r="P33">
        <v>0</v>
      </c>
      <c r="Q33">
        <v>0</v>
      </c>
      <c r="R33">
        <v>0</v>
      </c>
      <c r="S33" t="s">
        <v>910</v>
      </c>
      <c r="T33" t="s">
        <v>257</v>
      </c>
      <c r="U33">
        <v>0</v>
      </c>
      <c r="V33" t="s">
        <v>856</v>
      </c>
      <c r="W33">
        <v>3</v>
      </c>
      <c r="X33" t="s">
        <v>195</v>
      </c>
      <c r="Y33" t="s">
        <v>607</v>
      </c>
      <c r="Z33"/>
      <c r="AA33" t="s">
        <v>207</v>
      </c>
      <c r="AB33" t="s">
        <v>911</v>
      </c>
      <c r="AC33" t="s">
        <v>8</v>
      </c>
      <c r="AD33" t="s">
        <v>325</v>
      </c>
      <c r="AE33" t="s">
        <v>480</v>
      </c>
      <c r="AF33" s="13" t="s">
        <v>1226</v>
      </c>
      <c r="AG33" s="13" t="s">
        <v>1225</v>
      </c>
      <c r="AH33" t="s">
        <v>856</v>
      </c>
      <c r="AI33" t="s">
        <v>856</v>
      </c>
      <c r="AJ33" t="s">
        <v>856</v>
      </c>
      <c r="AK33" t="s">
        <v>856</v>
      </c>
      <c r="AL33" t="s">
        <v>856</v>
      </c>
      <c r="AM33" t="s">
        <v>856</v>
      </c>
      <c r="AN33" t="s">
        <v>856</v>
      </c>
      <c r="AO33" t="s">
        <v>856</v>
      </c>
      <c r="AP33" t="s">
        <v>856</v>
      </c>
      <c r="AQ33" t="s">
        <v>856</v>
      </c>
      <c r="AR33" t="s">
        <v>856</v>
      </c>
      <c r="AS33" t="s">
        <v>856</v>
      </c>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480</v>
      </c>
      <c r="BD33" s="55" t="str">
        <f>IF(ISERROR(SEARCHB(" "&amp;BD$1&amp;" "," "&amp;$L33&amp;" "))=TRUE,"",BD$1)</f>
        <v/>
      </c>
      <c r="BE33" s="55" t="str">
        <f>IF(ISERROR(SEARCHB(" "&amp;BE$1&amp;" "," "&amp;$L33&amp;" "))=TRUE,"",BE$1)</f>
        <v/>
      </c>
      <c r="BF33" s="55" t="str">
        <f>IF(ISERROR(SEARCHB(" "&amp;BF$1&amp;" "," "&amp;$L33&amp;" "))=TRUE,"",BF$1)</f>
        <v/>
      </c>
      <c r="BG33" s="55" t="str">
        <f>IF(ISERROR(SEARCHB(" "&amp;BG$1&amp;" "," "&amp;$L33&amp;" "))=TRUE,"",BG$1)</f>
        <v/>
      </c>
      <c r="BH33" s="55" t="str">
        <f>IF(ISERROR(SEARCHB(" "&amp;BH$1&amp;" "," "&amp;$L33&amp;" "))=TRUE,"",BH$1)</f>
        <v/>
      </c>
      <c r="BI33" s="55" t="str">
        <f>IF(ISERROR(SEARCHB(" "&amp;BI$1&amp;" "," "&amp;$L33&amp;" "))=TRUE,"",BI$1)</f>
        <v/>
      </c>
      <c r="BJ33" s="55" t="str">
        <f>IF(ISERROR(SEARCHB(" "&amp;BJ$1&amp;" "," "&amp;$L33&amp;" "))=TRUE,"",BJ$1)</f>
        <v/>
      </c>
      <c r="BK33" s="55" t="str">
        <f>IF(ISERROR(SEARCHB(" "&amp;BK$1&amp;" "," "&amp;$L33&amp;" "))=TRUE,"",BK$1)</f>
        <v/>
      </c>
      <c r="BL33" s="55" t="str">
        <f>IF(ISERROR(SEARCHB(" "&amp;BL$1&amp;" "," "&amp;$L33&amp;" "))=TRUE,"",BL$1)</f>
        <v/>
      </c>
      <c r="BM33" s="55" t="str">
        <f>IF(ISERROR(SEARCHB(" "&amp;BM$1&amp;" "," "&amp;$L33&amp;" "))=TRUE,"",BM$1)</f>
        <v/>
      </c>
      <c r="BN33" s="55" t="str">
        <f>IF(ISERROR(SEARCHB(" "&amp;BN$1&amp;" "," "&amp;$L33&amp;" "))=TRUE,"",BN$1)</f>
        <v/>
      </c>
      <c r="BO33" s="55" t="str">
        <f>IF(ISERROR(SEARCHB(" "&amp;BO$1&amp;" "," "&amp;$L33&amp;" "))=TRUE,"",BO$1)</f>
        <v/>
      </c>
      <c r="BP33" s="55" t="str">
        <f>IF(ISERROR(SEARCHB(" "&amp;BP$1&amp;" "," "&amp;$L33&amp;" "))=TRUE,"",BP$1)</f>
        <v/>
      </c>
      <c r="BQ33" s="55" t="str">
        <f>IF(ISERROR(SEARCHB(" "&amp;BQ$1&amp;" "," "&amp;$L33&amp;" "))=TRUE,"",BQ$1)</f>
        <v/>
      </c>
      <c r="BR33" s="62" t="str">
        <f t="shared" si="1"/>
        <v>Base</v>
      </c>
      <c r="BS33" s="62" t="str">
        <f t="shared" si="2"/>
        <v/>
      </c>
      <c r="BT33" s="63">
        <f>J33-I33+1</f>
        <v>123</v>
      </c>
      <c r="BU33" s="64">
        <f t="shared" si="3"/>
        <v>6.38</v>
      </c>
      <c r="BV33" s="64">
        <f t="shared" si="4"/>
        <v>13.76</v>
      </c>
      <c r="BW33" s="64">
        <f t="shared" si="5"/>
        <v>102.47999999999999</v>
      </c>
      <c r="BX33" s="65">
        <f>BU33+I33</f>
        <v>46041.38</v>
      </c>
      <c r="BY33" s="65">
        <f>BV33+I33</f>
        <v>46048.76</v>
      </c>
      <c r="BZ33" s="65">
        <f>IF(WEEKDAY(BW33+I33)=1,BW33+I33+1,IF(WEEKDAY(BW33+I33)=7,BW33+I33+2,BW33+I33))</f>
        <v>46139.48</v>
      </c>
    </row>
    <row r="34" spans="1:78" s="58" customFormat="1" ht="15.5" x14ac:dyDescent="0.35">
      <c r="A34" t="s">
        <v>2062</v>
      </c>
      <c r="B34" t="s">
        <v>1229</v>
      </c>
      <c r="C34" t="s">
        <v>218</v>
      </c>
      <c r="D34" t="s">
        <v>916</v>
      </c>
      <c r="E34" t="s">
        <v>867</v>
      </c>
      <c r="F34" t="s">
        <v>608</v>
      </c>
      <c r="G34" t="s">
        <v>217</v>
      </c>
      <c r="H34" t="s">
        <v>218</v>
      </c>
      <c r="I34" s="13" t="s">
        <v>1226</v>
      </c>
      <c r="J34" s="13" t="s">
        <v>1225</v>
      </c>
      <c r="K34" s="13" t="s">
        <v>1228</v>
      </c>
      <c r="L34" t="s">
        <v>2046</v>
      </c>
      <c r="M34" t="s">
        <v>194</v>
      </c>
      <c r="N34">
        <v>16</v>
      </c>
      <c r="O34">
        <v>0</v>
      </c>
      <c r="P34">
        <v>0</v>
      </c>
      <c r="Q34">
        <v>0</v>
      </c>
      <c r="R34">
        <v>0</v>
      </c>
      <c r="S34" t="s">
        <v>198</v>
      </c>
      <c r="T34" t="s">
        <v>198</v>
      </c>
      <c r="U34">
        <v>0</v>
      </c>
      <c r="V34" t="s">
        <v>856</v>
      </c>
      <c r="W34">
        <v>3</v>
      </c>
      <c r="X34" t="s">
        <v>195</v>
      </c>
      <c r="Y34" t="s">
        <v>856</v>
      </c>
      <c r="Z34"/>
      <c r="AA34" t="s">
        <v>207</v>
      </c>
      <c r="AB34" t="s">
        <v>917</v>
      </c>
      <c r="AC34" t="s">
        <v>209</v>
      </c>
      <c r="AD34" t="s">
        <v>323</v>
      </c>
      <c r="AE34" t="s">
        <v>480</v>
      </c>
      <c r="AF34" s="13" t="s">
        <v>1226</v>
      </c>
      <c r="AG34" s="13" t="s">
        <v>1225</v>
      </c>
      <c r="AH34" t="s">
        <v>856</v>
      </c>
      <c r="AI34" t="s">
        <v>856</v>
      </c>
      <c r="AJ34" t="s">
        <v>856</v>
      </c>
      <c r="AK34" t="s">
        <v>856</v>
      </c>
      <c r="AL34" t="s">
        <v>856</v>
      </c>
      <c r="AM34" t="s">
        <v>856</v>
      </c>
      <c r="AN34" t="s">
        <v>856</v>
      </c>
      <c r="AO34" t="s">
        <v>856</v>
      </c>
      <c r="AP34" t="s">
        <v>856</v>
      </c>
      <c r="AQ34" t="s">
        <v>856</v>
      </c>
      <c r="AR34" t="s">
        <v>856</v>
      </c>
      <c r="AS34" t="s">
        <v>856</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IF(ISERROR(SEARCHB(" "&amp;BD$1&amp;" "," "&amp;$L34&amp;" "))=TRUE,"",BD$1)</f>
        <v/>
      </c>
      <c r="BE34" s="55" t="str">
        <f>IF(ISERROR(SEARCHB(" "&amp;BE$1&amp;" "," "&amp;$L34&amp;" "))=TRUE,"",BE$1)</f>
        <v/>
      </c>
      <c r="BF34" s="55" t="str">
        <f>IF(ISERROR(SEARCHB(" "&amp;BF$1&amp;" "," "&amp;$L34&amp;" "))=TRUE,"",BF$1)</f>
        <v/>
      </c>
      <c r="BG34" s="55" t="str">
        <f>IF(ISERROR(SEARCHB(" "&amp;BG$1&amp;" "," "&amp;$L34&amp;" "))=TRUE,"",BG$1)</f>
        <v/>
      </c>
      <c r="BH34" s="55" t="str">
        <f>IF(ISERROR(SEARCHB(" "&amp;BH$1&amp;" "," "&amp;$L34&amp;" "))=TRUE,"",BH$1)</f>
        <v/>
      </c>
      <c r="BI34" s="55" t="str">
        <f>IF(ISERROR(SEARCHB(" "&amp;BI$1&amp;" "," "&amp;$L34&amp;" "))=TRUE,"",BI$1)</f>
        <v/>
      </c>
      <c r="BJ34" s="55" t="str">
        <f>IF(ISERROR(SEARCHB(" "&amp;BJ$1&amp;" "," "&amp;$L34&amp;" "))=TRUE,"",BJ$1)</f>
        <v/>
      </c>
      <c r="BK34" s="55" t="str">
        <f>IF(ISERROR(SEARCHB(" "&amp;BK$1&amp;" "," "&amp;$L34&amp;" "))=TRUE,"",BK$1)</f>
        <v/>
      </c>
      <c r="BL34" s="55" t="str">
        <f>IF(ISERROR(SEARCHB(" "&amp;BL$1&amp;" "," "&amp;$L34&amp;" "))=TRUE,"",BL$1)</f>
        <v/>
      </c>
      <c r="BM34" s="55" t="str">
        <f>IF(ISERROR(SEARCHB(" "&amp;BM$1&amp;" "," "&amp;$L34&amp;" "))=TRUE,"",BM$1)</f>
        <v/>
      </c>
      <c r="BN34" s="55" t="str">
        <f>IF(ISERROR(SEARCHB(" "&amp;BN$1&amp;" "," "&amp;$L34&amp;" "))=TRUE,"",BN$1)</f>
        <v/>
      </c>
      <c r="BO34" s="55" t="str">
        <f>IF(ISERROR(SEARCHB(" "&amp;BO$1&amp;" "," "&amp;$L34&amp;" "))=TRUE,"",BO$1)</f>
        <v/>
      </c>
      <c r="BP34" s="55" t="str">
        <f>IF(ISERROR(SEARCHB(" "&amp;BP$1&amp;" "," "&amp;$L34&amp;" "))=TRUE,"",BP$1)</f>
        <v/>
      </c>
      <c r="BQ34" s="55" t="str">
        <f>IF(ISERROR(SEARCHB(" "&amp;BQ$1&amp;" "," "&amp;$L34&amp;" "))=TRUE,"",BQ$1)</f>
        <v/>
      </c>
      <c r="BR34" s="62" t="str">
        <f t="shared" si="1"/>
        <v>Base</v>
      </c>
      <c r="BS34" s="62" t="str">
        <f t="shared" si="2"/>
        <v/>
      </c>
      <c r="BT34" s="63">
        <f>J34-I34+1</f>
        <v>123</v>
      </c>
      <c r="BU34" s="64">
        <f t="shared" si="3"/>
        <v>6.38</v>
      </c>
      <c r="BV34" s="64">
        <f t="shared" si="4"/>
        <v>13.76</v>
      </c>
      <c r="BW34" s="64">
        <f t="shared" si="5"/>
        <v>102.47999999999999</v>
      </c>
      <c r="BX34" s="65">
        <f>BU34+I34</f>
        <v>46041.38</v>
      </c>
      <c r="BY34" s="65">
        <f>BV34+I34</f>
        <v>46048.76</v>
      </c>
      <c r="BZ34" s="65">
        <f>IF(WEEKDAY(BW34+I34)=1,BW34+I34+1,IF(WEEKDAY(BW34+I34)=7,BW34+I34+2,BW34+I34))</f>
        <v>46139.48</v>
      </c>
    </row>
    <row r="35" spans="1:78" s="58" customFormat="1" ht="15.5" x14ac:dyDescent="0.35">
      <c r="A35" t="s">
        <v>2061</v>
      </c>
      <c r="B35" t="s">
        <v>1229</v>
      </c>
      <c r="C35" t="s">
        <v>218</v>
      </c>
      <c r="D35" t="s">
        <v>2060</v>
      </c>
      <c r="E35" t="s">
        <v>867</v>
      </c>
      <c r="F35" t="s">
        <v>2059</v>
      </c>
      <c r="G35" t="s">
        <v>217</v>
      </c>
      <c r="H35" t="s">
        <v>218</v>
      </c>
      <c r="I35" s="13" t="s">
        <v>1231</v>
      </c>
      <c r="J35" s="13" t="s">
        <v>1225</v>
      </c>
      <c r="K35" s="13" t="s">
        <v>1233</v>
      </c>
      <c r="L35" t="s">
        <v>286</v>
      </c>
      <c r="M35" t="s">
        <v>194</v>
      </c>
      <c r="N35">
        <v>12</v>
      </c>
      <c r="O35">
        <v>0</v>
      </c>
      <c r="P35">
        <v>0</v>
      </c>
      <c r="Q35">
        <v>0</v>
      </c>
      <c r="R35">
        <v>0</v>
      </c>
      <c r="S35" t="s">
        <v>198</v>
      </c>
      <c r="T35" t="s">
        <v>198</v>
      </c>
      <c r="U35">
        <v>0</v>
      </c>
      <c r="V35" t="s">
        <v>856</v>
      </c>
      <c r="W35">
        <v>3</v>
      </c>
      <c r="X35" t="s">
        <v>195</v>
      </c>
      <c r="Y35" t="s">
        <v>856</v>
      </c>
      <c r="Z35"/>
      <c r="AA35" t="s">
        <v>207</v>
      </c>
      <c r="AB35" t="s">
        <v>911</v>
      </c>
      <c r="AC35" t="s">
        <v>356</v>
      </c>
      <c r="AD35" t="s">
        <v>434</v>
      </c>
      <c r="AE35" t="s">
        <v>473</v>
      </c>
      <c r="AF35" s="13" t="s">
        <v>1231</v>
      </c>
      <c r="AG35" s="13" t="s">
        <v>1225</v>
      </c>
      <c r="AH35" t="s">
        <v>856</v>
      </c>
      <c r="AI35" t="s">
        <v>856</v>
      </c>
      <c r="AJ35" t="s">
        <v>856</v>
      </c>
      <c r="AK35" t="s">
        <v>856</v>
      </c>
      <c r="AL35" t="s">
        <v>856</v>
      </c>
      <c r="AM35" t="s">
        <v>856</v>
      </c>
      <c r="AN35" t="s">
        <v>856</v>
      </c>
      <c r="AO35" t="s">
        <v>856</v>
      </c>
      <c r="AP35" t="s">
        <v>856</v>
      </c>
      <c r="AQ35" t="s">
        <v>856</v>
      </c>
      <c r="AR35" t="s">
        <v>856</v>
      </c>
      <c r="AS35" t="s">
        <v>856</v>
      </c>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480</v>
      </c>
      <c r="BD35" s="55" t="str">
        <f>IF(ISERROR(SEARCHB(" "&amp;BD$1&amp;" "," "&amp;$L35&amp;" "))=TRUE,"",BD$1)</f>
        <v/>
      </c>
      <c r="BE35" s="55" t="str">
        <f>IF(ISERROR(SEARCHB(" "&amp;BE$1&amp;" "," "&amp;$L35&amp;" "))=TRUE,"",BE$1)</f>
        <v/>
      </c>
      <c r="BF35" s="55" t="str">
        <f>IF(ISERROR(SEARCHB(" "&amp;BF$1&amp;" "," "&amp;$L35&amp;" "))=TRUE,"",BF$1)</f>
        <v/>
      </c>
      <c r="BG35" s="55" t="str">
        <f>IF(ISERROR(SEARCHB(" "&amp;BG$1&amp;" "," "&amp;$L35&amp;" "))=TRUE,"",BG$1)</f>
        <v/>
      </c>
      <c r="BH35" s="55" t="str">
        <f>IF(ISERROR(SEARCHB(" "&amp;BH$1&amp;" "," "&amp;$L35&amp;" "))=TRUE,"",BH$1)</f>
        <v/>
      </c>
      <c r="BI35" s="55" t="str">
        <f>IF(ISERROR(SEARCHB(" "&amp;BI$1&amp;" "," "&amp;$L35&amp;" "))=TRUE,"",BI$1)</f>
        <v/>
      </c>
      <c r="BJ35" s="55" t="str">
        <f>IF(ISERROR(SEARCHB(" "&amp;BJ$1&amp;" "," "&amp;$L35&amp;" "))=TRUE,"",BJ$1)</f>
        <v/>
      </c>
      <c r="BK35" s="55" t="str">
        <f>IF(ISERROR(SEARCHB(" "&amp;BK$1&amp;" "," "&amp;$L35&amp;" "))=TRUE,"",BK$1)</f>
        <v/>
      </c>
      <c r="BL35" s="55" t="str">
        <f>IF(ISERROR(SEARCHB(" "&amp;BL$1&amp;" "," "&amp;$L35&amp;" "))=TRUE,"",BL$1)</f>
        <v/>
      </c>
      <c r="BM35" s="55" t="str">
        <f>IF(ISERROR(SEARCHB(" "&amp;BM$1&amp;" "," "&amp;$L35&amp;" "))=TRUE,"",BM$1)</f>
        <v/>
      </c>
      <c r="BN35" s="55" t="str">
        <f>IF(ISERROR(SEARCHB(" "&amp;BN$1&amp;" "," "&amp;$L35&amp;" "))=TRUE,"",BN$1)</f>
        <v/>
      </c>
      <c r="BO35" s="55" t="str">
        <f>IF(ISERROR(SEARCHB(" "&amp;BO$1&amp;" "," "&amp;$L35&amp;" "))=TRUE,"",BO$1)</f>
        <v/>
      </c>
      <c r="BP35" s="55" t="str">
        <f>IF(ISERROR(SEARCHB(" "&amp;BP$1&amp;" "," "&amp;$L35&amp;" "))=TRUE,"",BP$1)</f>
        <v/>
      </c>
      <c r="BQ35" s="55" t="str">
        <f>IF(ISERROR(SEARCHB(" "&amp;BQ$1&amp;" "," "&amp;$L35&amp;" "))=TRUE,"",BQ$1)</f>
        <v/>
      </c>
      <c r="BR35" s="62" t="str">
        <f t="shared" si="1"/>
        <v>Base</v>
      </c>
      <c r="BS35" s="62" t="str">
        <f t="shared" si="2"/>
        <v/>
      </c>
      <c r="BT35" s="63">
        <f>J35-I35+1</f>
        <v>124</v>
      </c>
      <c r="BU35" s="64">
        <f t="shared" si="3"/>
        <v>6.4399999999999995</v>
      </c>
      <c r="BV35" s="64">
        <f t="shared" si="4"/>
        <v>13.879999999999999</v>
      </c>
      <c r="BW35" s="64">
        <f t="shared" si="5"/>
        <v>103.32</v>
      </c>
      <c r="BX35" s="65">
        <f>BU35+I35</f>
        <v>46040.44</v>
      </c>
      <c r="BY35" s="65">
        <f>BV35+I35</f>
        <v>46047.88</v>
      </c>
      <c r="BZ35" s="65">
        <f>IF(WEEKDAY(BW35+I35)=1,BW35+I35+1,IF(WEEKDAY(BW35+I35)=7,BW35+I35+2,BW35+I35))</f>
        <v>46139.32</v>
      </c>
    </row>
    <row r="36" spans="1:78" s="58" customFormat="1" ht="15.5" x14ac:dyDescent="0.35">
      <c r="A36" t="s">
        <v>2058</v>
      </c>
      <c r="B36" t="s">
        <v>1229</v>
      </c>
      <c r="C36" t="s">
        <v>218</v>
      </c>
      <c r="D36" t="s">
        <v>918</v>
      </c>
      <c r="E36" t="s">
        <v>867</v>
      </c>
      <c r="F36" t="s">
        <v>326</v>
      </c>
      <c r="G36" t="s">
        <v>217</v>
      </c>
      <c r="H36" t="s">
        <v>218</v>
      </c>
      <c r="I36" s="13" t="s">
        <v>1226</v>
      </c>
      <c r="J36" s="13" t="s">
        <v>1225</v>
      </c>
      <c r="K36" s="13" t="s">
        <v>1228</v>
      </c>
      <c r="L36" t="s">
        <v>2046</v>
      </c>
      <c r="M36" t="s">
        <v>194</v>
      </c>
      <c r="N36">
        <v>8</v>
      </c>
      <c r="O36">
        <v>0</v>
      </c>
      <c r="P36">
        <v>0</v>
      </c>
      <c r="Q36">
        <v>0</v>
      </c>
      <c r="R36">
        <v>0</v>
      </c>
      <c r="S36" t="s">
        <v>198</v>
      </c>
      <c r="T36" t="s">
        <v>198</v>
      </c>
      <c r="U36">
        <v>0</v>
      </c>
      <c r="V36" t="s">
        <v>856</v>
      </c>
      <c r="W36">
        <v>3</v>
      </c>
      <c r="X36" t="s">
        <v>195</v>
      </c>
      <c r="Y36" t="s">
        <v>609</v>
      </c>
      <c r="Z36"/>
      <c r="AA36" t="s">
        <v>207</v>
      </c>
      <c r="AB36" t="s">
        <v>917</v>
      </c>
      <c r="AC36" t="s">
        <v>8</v>
      </c>
      <c r="AD36" t="s">
        <v>325</v>
      </c>
      <c r="AE36" t="s">
        <v>480</v>
      </c>
      <c r="AF36" s="13" t="s">
        <v>1226</v>
      </c>
      <c r="AG36" s="13" t="s">
        <v>1225</v>
      </c>
      <c r="AH36" t="s">
        <v>856</v>
      </c>
      <c r="AI36" t="s">
        <v>856</v>
      </c>
      <c r="AJ36" t="s">
        <v>856</v>
      </c>
      <c r="AK36" t="s">
        <v>856</v>
      </c>
      <c r="AL36" t="s">
        <v>856</v>
      </c>
      <c r="AM36" t="s">
        <v>856</v>
      </c>
      <c r="AN36" t="s">
        <v>856</v>
      </c>
      <c r="AO36" t="s">
        <v>856</v>
      </c>
      <c r="AP36" t="s">
        <v>856</v>
      </c>
      <c r="AQ36" t="s">
        <v>856</v>
      </c>
      <c r="AR36" t="s">
        <v>856</v>
      </c>
      <c r="AS36" t="s">
        <v>856</v>
      </c>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480</v>
      </c>
      <c r="BD36" s="55" t="str">
        <f>IF(ISERROR(SEARCHB(" "&amp;BD$1&amp;" "," "&amp;$L36&amp;" "))=TRUE,"",BD$1)</f>
        <v/>
      </c>
      <c r="BE36" s="55" t="str">
        <f>IF(ISERROR(SEARCHB(" "&amp;BE$1&amp;" "," "&amp;$L36&amp;" "))=TRUE,"",BE$1)</f>
        <v/>
      </c>
      <c r="BF36" s="55" t="str">
        <f>IF(ISERROR(SEARCHB(" "&amp;BF$1&amp;" "," "&amp;$L36&amp;" "))=TRUE,"",BF$1)</f>
        <v/>
      </c>
      <c r="BG36" s="55" t="str">
        <f>IF(ISERROR(SEARCHB(" "&amp;BG$1&amp;" "," "&amp;$L36&amp;" "))=TRUE,"",BG$1)</f>
        <v/>
      </c>
      <c r="BH36" s="55" t="str">
        <f>IF(ISERROR(SEARCHB(" "&amp;BH$1&amp;" "," "&amp;$L36&amp;" "))=TRUE,"",BH$1)</f>
        <v/>
      </c>
      <c r="BI36" s="55" t="str">
        <f>IF(ISERROR(SEARCHB(" "&amp;BI$1&amp;" "," "&amp;$L36&amp;" "))=TRUE,"",BI$1)</f>
        <v/>
      </c>
      <c r="BJ36" s="55" t="str">
        <f>IF(ISERROR(SEARCHB(" "&amp;BJ$1&amp;" "," "&amp;$L36&amp;" "))=TRUE,"",BJ$1)</f>
        <v/>
      </c>
      <c r="BK36" s="55" t="str">
        <f>IF(ISERROR(SEARCHB(" "&amp;BK$1&amp;" "," "&amp;$L36&amp;" "))=TRUE,"",BK$1)</f>
        <v/>
      </c>
      <c r="BL36" s="55" t="str">
        <f>IF(ISERROR(SEARCHB(" "&amp;BL$1&amp;" "," "&amp;$L36&amp;" "))=TRUE,"",BL$1)</f>
        <v/>
      </c>
      <c r="BM36" s="55" t="str">
        <f>IF(ISERROR(SEARCHB(" "&amp;BM$1&amp;" "," "&amp;$L36&amp;" "))=TRUE,"",BM$1)</f>
        <v/>
      </c>
      <c r="BN36" s="55" t="str">
        <f>IF(ISERROR(SEARCHB(" "&amp;BN$1&amp;" "," "&amp;$L36&amp;" "))=TRUE,"",BN$1)</f>
        <v/>
      </c>
      <c r="BO36" s="55" t="str">
        <f>IF(ISERROR(SEARCHB(" "&amp;BO$1&amp;" "," "&amp;$L36&amp;" "))=TRUE,"",BO$1)</f>
        <v/>
      </c>
      <c r="BP36" s="55" t="str">
        <f>IF(ISERROR(SEARCHB(" "&amp;BP$1&amp;" "," "&amp;$L36&amp;" "))=TRUE,"",BP$1)</f>
        <v/>
      </c>
      <c r="BQ36" s="55" t="str">
        <f>IF(ISERROR(SEARCHB(" "&amp;BQ$1&amp;" "," "&amp;$L36&amp;" "))=TRUE,"",BQ$1)</f>
        <v/>
      </c>
      <c r="BR36" s="62" t="str">
        <f t="shared" si="1"/>
        <v>Base</v>
      </c>
      <c r="BS36" s="62" t="str">
        <f t="shared" si="2"/>
        <v/>
      </c>
      <c r="BT36" s="63">
        <f>J36-I36+1</f>
        <v>123</v>
      </c>
      <c r="BU36" s="64">
        <f t="shared" si="3"/>
        <v>6.38</v>
      </c>
      <c r="BV36" s="64">
        <f t="shared" si="4"/>
        <v>13.76</v>
      </c>
      <c r="BW36" s="64">
        <f t="shared" si="5"/>
        <v>102.47999999999999</v>
      </c>
      <c r="BX36" s="65">
        <f>BU36+I36</f>
        <v>46041.38</v>
      </c>
      <c r="BY36" s="65">
        <f>BV36+I36</f>
        <v>46048.76</v>
      </c>
      <c r="BZ36" s="65">
        <f>IF(WEEKDAY(BW36+I36)=1,BW36+I36+1,IF(WEEKDAY(BW36+I36)=7,BW36+I36+2,BW36+I36))</f>
        <v>46139.48</v>
      </c>
    </row>
    <row r="37" spans="1:78" s="58" customFormat="1" ht="15.5" x14ac:dyDescent="0.35">
      <c r="A37" t="s">
        <v>2057</v>
      </c>
      <c r="B37" t="s">
        <v>1229</v>
      </c>
      <c r="C37" t="s">
        <v>218</v>
      </c>
      <c r="D37" t="s">
        <v>919</v>
      </c>
      <c r="E37" t="s">
        <v>867</v>
      </c>
      <c r="F37" t="s">
        <v>327</v>
      </c>
      <c r="G37" t="s">
        <v>217</v>
      </c>
      <c r="H37" t="s">
        <v>218</v>
      </c>
      <c r="I37" s="13" t="s">
        <v>1226</v>
      </c>
      <c r="J37" s="13" t="s">
        <v>1225</v>
      </c>
      <c r="K37" s="13" t="s">
        <v>1228</v>
      </c>
      <c r="L37" t="s">
        <v>2046</v>
      </c>
      <c r="M37" t="s">
        <v>194</v>
      </c>
      <c r="N37">
        <v>8</v>
      </c>
      <c r="O37">
        <v>0</v>
      </c>
      <c r="P37">
        <v>0</v>
      </c>
      <c r="Q37">
        <v>0</v>
      </c>
      <c r="R37">
        <v>0</v>
      </c>
      <c r="S37" t="s">
        <v>198</v>
      </c>
      <c r="T37" t="s">
        <v>198</v>
      </c>
      <c r="U37">
        <v>0</v>
      </c>
      <c r="V37" t="s">
        <v>856</v>
      </c>
      <c r="W37">
        <v>3</v>
      </c>
      <c r="X37" t="s">
        <v>195</v>
      </c>
      <c r="Y37" t="s">
        <v>610</v>
      </c>
      <c r="Z37"/>
      <c r="AA37" t="s">
        <v>207</v>
      </c>
      <c r="AB37" t="s">
        <v>917</v>
      </c>
      <c r="AC37" t="s">
        <v>8</v>
      </c>
      <c r="AD37" t="s">
        <v>325</v>
      </c>
      <c r="AE37" t="s">
        <v>480</v>
      </c>
      <c r="AF37" s="13" t="s">
        <v>1226</v>
      </c>
      <c r="AG37" s="13" t="s">
        <v>1225</v>
      </c>
      <c r="AH37" t="s">
        <v>856</v>
      </c>
      <c r="AI37" t="s">
        <v>856</v>
      </c>
      <c r="AJ37" t="s">
        <v>856</v>
      </c>
      <c r="AK37" t="s">
        <v>856</v>
      </c>
      <c r="AL37" t="s">
        <v>856</v>
      </c>
      <c r="AM37" t="s">
        <v>856</v>
      </c>
      <c r="AN37" t="s">
        <v>856</v>
      </c>
      <c r="AO37" t="s">
        <v>856</v>
      </c>
      <c r="AP37" t="s">
        <v>856</v>
      </c>
      <c r="AQ37" t="s">
        <v>856</v>
      </c>
      <c r="AR37" t="s">
        <v>856</v>
      </c>
      <c r="AS37" t="s">
        <v>856</v>
      </c>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480</v>
      </c>
      <c r="BD37" s="55" t="str">
        <f>IF(ISERROR(SEARCHB(" "&amp;BD$1&amp;" "," "&amp;$L37&amp;" "))=TRUE,"",BD$1)</f>
        <v/>
      </c>
      <c r="BE37" s="55" t="str">
        <f>IF(ISERROR(SEARCHB(" "&amp;BE$1&amp;" "," "&amp;$L37&amp;" "))=TRUE,"",BE$1)</f>
        <v/>
      </c>
      <c r="BF37" s="55" t="str">
        <f>IF(ISERROR(SEARCHB(" "&amp;BF$1&amp;" "," "&amp;$L37&amp;" "))=TRUE,"",BF$1)</f>
        <v/>
      </c>
      <c r="BG37" s="55" t="str">
        <f>IF(ISERROR(SEARCHB(" "&amp;BG$1&amp;" "," "&amp;$L37&amp;" "))=TRUE,"",BG$1)</f>
        <v/>
      </c>
      <c r="BH37" s="55" t="str">
        <f>IF(ISERROR(SEARCHB(" "&amp;BH$1&amp;" "," "&amp;$L37&amp;" "))=TRUE,"",BH$1)</f>
        <v/>
      </c>
      <c r="BI37" s="55" t="str">
        <f>IF(ISERROR(SEARCHB(" "&amp;BI$1&amp;" "," "&amp;$L37&amp;" "))=TRUE,"",BI$1)</f>
        <v/>
      </c>
      <c r="BJ37" s="55" t="str">
        <f>IF(ISERROR(SEARCHB(" "&amp;BJ$1&amp;" "," "&amp;$L37&amp;" "))=TRUE,"",BJ$1)</f>
        <v/>
      </c>
      <c r="BK37" s="55" t="str">
        <f>IF(ISERROR(SEARCHB(" "&amp;BK$1&amp;" "," "&amp;$L37&amp;" "))=TRUE,"",BK$1)</f>
        <v/>
      </c>
      <c r="BL37" s="55" t="str">
        <f>IF(ISERROR(SEARCHB(" "&amp;BL$1&amp;" "," "&amp;$L37&amp;" "))=TRUE,"",BL$1)</f>
        <v/>
      </c>
      <c r="BM37" s="55" t="str">
        <f>IF(ISERROR(SEARCHB(" "&amp;BM$1&amp;" "," "&amp;$L37&amp;" "))=TRUE,"",BM$1)</f>
        <v/>
      </c>
      <c r="BN37" s="55" t="str">
        <f>IF(ISERROR(SEARCHB(" "&amp;BN$1&amp;" "," "&amp;$L37&amp;" "))=TRUE,"",BN$1)</f>
        <v/>
      </c>
      <c r="BO37" s="55" t="str">
        <f>IF(ISERROR(SEARCHB(" "&amp;BO$1&amp;" "," "&amp;$L37&amp;" "))=TRUE,"",BO$1)</f>
        <v/>
      </c>
      <c r="BP37" s="55" t="str">
        <f>IF(ISERROR(SEARCHB(" "&amp;BP$1&amp;" "," "&amp;$L37&amp;" "))=TRUE,"",BP$1)</f>
        <v/>
      </c>
      <c r="BQ37" s="55" t="str">
        <f>IF(ISERROR(SEARCHB(" "&amp;BQ$1&amp;" "," "&amp;$L37&amp;" "))=TRUE,"",BQ$1)</f>
        <v/>
      </c>
      <c r="BR37" s="62" t="str">
        <f t="shared" si="1"/>
        <v>Base</v>
      </c>
      <c r="BS37" s="62" t="str">
        <f t="shared" si="2"/>
        <v/>
      </c>
      <c r="BT37" s="63">
        <f>J37-I37+1</f>
        <v>123</v>
      </c>
      <c r="BU37" s="64">
        <f t="shared" si="3"/>
        <v>6.38</v>
      </c>
      <c r="BV37" s="64">
        <f t="shared" si="4"/>
        <v>13.76</v>
      </c>
      <c r="BW37" s="64">
        <f t="shared" si="5"/>
        <v>102.47999999999999</v>
      </c>
      <c r="BX37" s="65">
        <f>BU37+I37</f>
        <v>46041.38</v>
      </c>
      <c r="BY37" s="65">
        <f>BV37+I37</f>
        <v>46048.76</v>
      </c>
      <c r="BZ37" s="65">
        <f>IF(WEEKDAY(BW37+I37)=1,BW37+I37+1,IF(WEEKDAY(BW37+I37)=7,BW37+I37+2,BW37+I37))</f>
        <v>46139.48</v>
      </c>
    </row>
    <row r="38" spans="1:78" s="58" customFormat="1" ht="15.5" x14ac:dyDescent="0.35">
      <c r="A38" t="s">
        <v>2056</v>
      </c>
      <c r="B38" t="s">
        <v>1229</v>
      </c>
      <c r="C38" t="s">
        <v>218</v>
      </c>
      <c r="D38" t="s">
        <v>920</v>
      </c>
      <c r="E38" t="s">
        <v>867</v>
      </c>
      <c r="F38" t="s">
        <v>611</v>
      </c>
      <c r="G38" t="s">
        <v>217</v>
      </c>
      <c r="H38" t="s">
        <v>218</v>
      </c>
      <c r="I38" s="13" t="s">
        <v>1231</v>
      </c>
      <c r="J38" s="13" t="s">
        <v>1225</v>
      </c>
      <c r="K38" s="13" t="s">
        <v>1233</v>
      </c>
      <c r="L38" t="s">
        <v>2046</v>
      </c>
      <c r="M38" t="s">
        <v>194</v>
      </c>
      <c r="N38">
        <v>12</v>
      </c>
      <c r="O38">
        <v>0</v>
      </c>
      <c r="P38">
        <v>0</v>
      </c>
      <c r="Q38">
        <v>0</v>
      </c>
      <c r="R38">
        <v>0</v>
      </c>
      <c r="S38" t="s">
        <v>198</v>
      </c>
      <c r="T38" t="s">
        <v>198</v>
      </c>
      <c r="U38">
        <v>0</v>
      </c>
      <c r="V38" t="s">
        <v>856</v>
      </c>
      <c r="W38">
        <v>3</v>
      </c>
      <c r="X38" t="s">
        <v>20</v>
      </c>
      <c r="Y38" t="s">
        <v>612</v>
      </c>
      <c r="Z38"/>
      <c r="AA38" t="s">
        <v>856</v>
      </c>
      <c r="AB38" t="s">
        <v>856</v>
      </c>
      <c r="AC38" t="s">
        <v>856</v>
      </c>
      <c r="AD38" t="s">
        <v>856</v>
      </c>
      <c r="AE38" t="s">
        <v>856</v>
      </c>
      <c r="AF38" s="13" t="s">
        <v>1231</v>
      </c>
      <c r="AG38" s="13" t="s">
        <v>1225</v>
      </c>
      <c r="AH38" t="s">
        <v>856</v>
      </c>
      <c r="AI38" t="s">
        <v>856</v>
      </c>
      <c r="AJ38" t="s">
        <v>856</v>
      </c>
      <c r="AK38" t="s">
        <v>856</v>
      </c>
      <c r="AL38" t="s">
        <v>856</v>
      </c>
      <c r="AM38" t="s">
        <v>856</v>
      </c>
      <c r="AN38" t="s">
        <v>856</v>
      </c>
      <c r="AO38" t="s">
        <v>856</v>
      </c>
      <c r="AP38" t="s">
        <v>856</v>
      </c>
      <c r="AQ38" t="s">
        <v>856</v>
      </c>
      <c r="AR38" t="s">
        <v>856</v>
      </c>
      <c r="AS38" t="s">
        <v>856</v>
      </c>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480</v>
      </c>
      <c r="BD38" s="55" t="str">
        <f>IF(ISERROR(SEARCHB(" "&amp;BD$1&amp;" "," "&amp;$L38&amp;" "))=TRUE,"",BD$1)</f>
        <v/>
      </c>
      <c r="BE38" s="55" t="str">
        <f>IF(ISERROR(SEARCHB(" "&amp;BE$1&amp;" "," "&amp;$L38&amp;" "))=TRUE,"",BE$1)</f>
        <v/>
      </c>
      <c r="BF38" s="55" t="str">
        <f>IF(ISERROR(SEARCHB(" "&amp;BF$1&amp;" "," "&amp;$L38&amp;" "))=TRUE,"",BF$1)</f>
        <v/>
      </c>
      <c r="BG38" s="55" t="str">
        <f>IF(ISERROR(SEARCHB(" "&amp;BG$1&amp;" "," "&amp;$L38&amp;" "))=TRUE,"",BG$1)</f>
        <v/>
      </c>
      <c r="BH38" s="55" t="str">
        <f>IF(ISERROR(SEARCHB(" "&amp;BH$1&amp;" "," "&amp;$L38&amp;" "))=TRUE,"",BH$1)</f>
        <v/>
      </c>
      <c r="BI38" s="55" t="str">
        <f>IF(ISERROR(SEARCHB(" "&amp;BI$1&amp;" "," "&amp;$L38&amp;" "))=TRUE,"",BI$1)</f>
        <v/>
      </c>
      <c r="BJ38" s="55" t="str">
        <f>IF(ISERROR(SEARCHB(" "&amp;BJ$1&amp;" "," "&amp;$L38&amp;" "))=TRUE,"",BJ$1)</f>
        <v/>
      </c>
      <c r="BK38" s="55" t="str">
        <f>IF(ISERROR(SEARCHB(" "&amp;BK$1&amp;" "," "&amp;$L38&amp;" "))=TRUE,"",BK$1)</f>
        <v/>
      </c>
      <c r="BL38" s="55" t="str">
        <f>IF(ISERROR(SEARCHB(" "&amp;BL$1&amp;" "," "&amp;$L38&amp;" "))=TRUE,"",BL$1)</f>
        <v/>
      </c>
      <c r="BM38" s="55" t="str">
        <f>IF(ISERROR(SEARCHB(" "&amp;BM$1&amp;" "," "&amp;$L38&amp;" "))=TRUE,"",BM$1)</f>
        <v/>
      </c>
      <c r="BN38" s="55" t="str">
        <f>IF(ISERROR(SEARCHB(" "&amp;BN$1&amp;" "," "&amp;$L38&amp;" "))=TRUE,"",BN$1)</f>
        <v/>
      </c>
      <c r="BO38" s="55" t="str">
        <f>IF(ISERROR(SEARCHB(" "&amp;BO$1&amp;" "," "&amp;$L38&amp;" "))=TRUE,"",BO$1)</f>
        <v/>
      </c>
      <c r="BP38" s="55" t="str">
        <f>IF(ISERROR(SEARCHB(" "&amp;BP$1&amp;" "," "&amp;$L38&amp;" "))=TRUE,"",BP$1)</f>
        <v/>
      </c>
      <c r="BQ38" s="55" t="str">
        <f>IF(ISERROR(SEARCHB(" "&amp;BQ$1&amp;" "," "&amp;$L38&amp;" "))=TRUE,"",BQ$1)</f>
        <v/>
      </c>
      <c r="BR38" s="62" t="str">
        <f>IF(BD38&amp;BE38&amp;BF38&amp;BG38&amp;BH38&amp;BI38&amp;BJ38&amp;BK38&amp;BP38&amp;BQ38="","Base",BD38&amp;BE38&amp;BF38&amp;BG38&amp;BH38&amp;BI38&amp;BJ38&amp;BK38&amp;BP38&amp;BQ38)</f>
        <v>Base</v>
      </c>
      <c r="BS38" s="62" t="str">
        <f t="shared" si="2"/>
        <v/>
      </c>
      <c r="BT38" s="63">
        <f>J38-I38+1</f>
        <v>124</v>
      </c>
      <c r="BU38" s="64">
        <f t="shared" si="3"/>
        <v>6.4399999999999995</v>
      </c>
      <c r="BV38" s="64">
        <f t="shared" si="4"/>
        <v>13.879999999999999</v>
      </c>
      <c r="BW38" s="64">
        <f t="shared" si="5"/>
        <v>103.32</v>
      </c>
      <c r="BX38" s="65">
        <f>BU38+I38</f>
        <v>46040.44</v>
      </c>
      <c r="BY38" s="65">
        <f>BV38+I38</f>
        <v>46047.88</v>
      </c>
      <c r="BZ38" s="65">
        <f>IF(WEEKDAY(BW38+I38)=1,BW38+I38+1,IF(WEEKDAY(BW38+I38)=7,BW38+I38+2,BW38+I38))</f>
        <v>46139.32</v>
      </c>
    </row>
    <row r="39" spans="1:78" s="58" customFormat="1" ht="15.5" x14ac:dyDescent="0.35">
      <c r="A39" t="s">
        <v>2055</v>
      </c>
      <c r="B39" t="s">
        <v>1229</v>
      </c>
      <c r="C39" t="s">
        <v>218</v>
      </c>
      <c r="D39" t="s">
        <v>921</v>
      </c>
      <c r="E39" t="s">
        <v>867</v>
      </c>
      <c r="F39" t="s">
        <v>328</v>
      </c>
      <c r="G39" t="s">
        <v>217</v>
      </c>
      <c r="H39" t="s">
        <v>218</v>
      </c>
      <c r="I39" s="13" t="s">
        <v>1231</v>
      </c>
      <c r="J39" s="13" t="s">
        <v>1225</v>
      </c>
      <c r="K39" s="13" t="s">
        <v>1233</v>
      </c>
      <c r="L39" t="s">
        <v>260</v>
      </c>
      <c r="M39" t="s">
        <v>162</v>
      </c>
      <c r="N39">
        <v>3</v>
      </c>
      <c r="O39">
        <v>0</v>
      </c>
      <c r="P39">
        <v>0</v>
      </c>
      <c r="Q39">
        <v>0</v>
      </c>
      <c r="R39">
        <v>0</v>
      </c>
      <c r="S39" t="s">
        <v>198</v>
      </c>
      <c r="T39" t="s">
        <v>198</v>
      </c>
      <c r="U39">
        <v>0</v>
      </c>
      <c r="V39" t="s">
        <v>856</v>
      </c>
      <c r="W39">
        <v>3</v>
      </c>
      <c r="X39" t="s">
        <v>195</v>
      </c>
      <c r="Y39" t="s">
        <v>613</v>
      </c>
      <c r="Z39" t="s">
        <v>283</v>
      </c>
      <c r="AA39" t="s">
        <v>856</v>
      </c>
      <c r="AB39" t="s">
        <v>856</v>
      </c>
      <c r="AC39" t="s">
        <v>856</v>
      </c>
      <c r="AD39" t="s">
        <v>856</v>
      </c>
      <c r="AE39" t="s">
        <v>856</v>
      </c>
      <c r="AF39" s="13" t="s">
        <v>1231</v>
      </c>
      <c r="AG39" s="13" t="s">
        <v>1225</v>
      </c>
      <c r="AH39" t="s">
        <v>856</v>
      </c>
      <c r="AI39" t="s">
        <v>856</v>
      </c>
      <c r="AJ39" t="s">
        <v>856</v>
      </c>
      <c r="AK39" t="s">
        <v>856</v>
      </c>
      <c r="AL39" t="s">
        <v>856</v>
      </c>
      <c r="AM39" t="s">
        <v>856</v>
      </c>
      <c r="AN39" t="s">
        <v>856</v>
      </c>
      <c r="AO39" t="s">
        <v>856</v>
      </c>
      <c r="AP39" t="s">
        <v>856</v>
      </c>
      <c r="AQ39" t="s">
        <v>856</v>
      </c>
      <c r="AR39" t="s">
        <v>856</v>
      </c>
      <c r="AS39" t="s">
        <v>856</v>
      </c>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480</v>
      </c>
      <c r="BD39" s="55" t="str">
        <f>IF(ISERROR(SEARCHB(" "&amp;BD$1&amp;" "," "&amp;$L39&amp;" "))=TRUE,"",BD$1)</f>
        <v/>
      </c>
      <c r="BE39" s="55" t="str">
        <f>IF(ISERROR(SEARCHB(" "&amp;BE$1&amp;" "," "&amp;$L39&amp;" "))=TRUE,"",BE$1)</f>
        <v/>
      </c>
      <c r="BF39" s="55" t="str">
        <f>IF(ISERROR(SEARCHB(" "&amp;BF$1&amp;" "," "&amp;$L39&amp;" "))=TRUE,"",BF$1)</f>
        <v/>
      </c>
      <c r="BG39" s="55" t="str">
        <f>IF(ISERROR(SEARCHB(" "&amp;BG$1&amp;" "," "&amp;$L39&amp;" "))=TRUE,"",BG$1)</f>
        <v/>
      </c>
      <c r="BH39" s="55" t="str">
        <f>IF(ISERROR(SEARCHB(" "&amp;BH$1&amp;" "," "&amp;$L39&amp;" "))=TRUE,"",BH$1)</f>
        <v/>
      </c>
      <c r="BI39" s="55" t="str">
        <f>IF(ISERROR(SEARCHB(" "&amp;BI$1&amp;" "," "&amp;$L39&amp;" "))=TRUE,"",BI$1)</f>
        <v/>
      </c>
      <c r="BJ39" s="55" t="str">
        <f>IF(ISERROR(SEARCHB(" "&amp;BJ$1&amp;" "," "&amp;$L39&amp;" "))=TRUE,"",BJ$1)</f>
        <v/>
      </c>
      <c r="BK39" s="55" t="str">
        <f>IF(ISERROR(SEARCHB(" "&amp;BK$1&amp;" "," "&amp;$L39&amp;" "))=TRUE,"",BK$1)</f>
        <v/>
      </c>
      <c r="BL39" s="55" t="str">
        <f>IF(ISERROR(SEARCHB(" "&amp;BL$1&amp;" "," "&amp;$L39&amp;" "))=TRUE,"",BL$1)</f>
        <v/>
      </c>
      <c r="BM39" s="55" t="str">
        <f>IF(ISERROR(SEARCHB(" "&amp;BM$1&amp;" "," "&amp;$L39&amp;" "))=TRUE,"",BM$1)</f>
        <v/>
      </c>
      <c r="BN39" s="55" t="str">
        <f>IF(ISERROR(SEARCHB(" "&amp;BN$1&amp;" "," "&amp;$L39&amp;" "))=TRUE,"",BN$1)</f>
        <v/>
      </c>
      <c r="BO39" s="55" t="str">
        <f>IF(ISERROR(SEARCHB(" "&amp;BO$1&amp;" "," "&amp;$L39&amp;" "))=TRUE,"",BO$1)</f>
        <v/>
      </c>
      <c r="BP39" s="55" t="str">
        <f>IF(ISERROR(SEARCHB(" "&amp;BP$1&amp;" "," "&amp;$L39&amp;" "))=TRUE,"",BP$1)</f>
        <v/>
      </c>
      <c r="BQ39" s="55" t="str">
        <f>IF(ISERROR(SEARCHB(" "&amp;BQ$1&amp;" "," "&amp;$L39&amp;" "))=TRUE,"",BQ$1)</f>
        <v/>
      </c>
      <c r="BR39" s="62" t="str">
        <f t="shared" si="1"/>
        <v>Base</v>
      </c>
      <c r="BS39" s="62" t="str">
        <f t="shared" si="2"/>
        <v/>
      </c>
      <c r="BT39" s="63">
        <f>J39-I39+1</f>
        <v>124</v>
      </c>
      <c r="BU39" s="64">
        <f t="shared" si="3"/>
        <v>6.4399999999999995</v>
      </c>
      <c r="BV39" s="64">
        <f t="shared" si="4"/>
        <v>13.879999999999999</v>
      </c>
      <c r="BW39" s="64">
        <f t="shared" si="5"/>
        <v>103.32</v>
      </c>
      <c r="BX39" s="65">
        <f>BU39+I39</f>
        <v>46040.44</v>
      </c>
      <c r="BY39" s="65">
        <f>BV39+I39</f>
        <v>46047.88</v>
      </c>
      <c r="BZ39" s="65">
        <f>IF(WEEKDAY(BW39+I39)=1,BW39+I39+1,IF(WEEKDAY(BW39+I39)=7,BW39+I39+2,BW39+I39))</f>
        <v>46139.32</v>
      </c>
    </row>
    <row r="40" spans="1:78" s="58" customFormat="1" ht="15.5" x14ac:dyDescent="0.35">
      <c r="A40" t="s">
        <v>2054</v>
      </c>
      <c r="B40" t="s">
        <v>1229</v>
      </c>
      <c r="C40" t="s">
        <v>218</v>
      </c>
      <c r="D40" t="s">
        <v>922</v>
      </c>
      <c r="E40" t="s">
        <v>867</v>
      </c>
      <c r="F40" t="s">
        <v>220</v>
      </c>
      <c r="G40" t="s">
        <v>217</v>
      </c>
      <c r="H40" t="s">
        <v>218</v>
      </c>
      <c r="I40" s="13" t="s">
        <v>1231</v>
      </c>
      <c r="J40" s="13" t="s">
        <v>1225</v>
      </c>
      <c r="K40" s="13" t="s">
        <v>1233</v>
      </c>
      <c r="L40" t="s">
        <v>1518</v>
      </c>
      <c r="M40" t="s">
        <v>162</v>
      </c>
      <c r="N40">
        <v>22</v>
      </c>
      <c r="O40">
        <v>0</v>
      </c>
      <c r="P40">
        <v>0</v>
      </c>
      <c r="Q40">
        <v>0</v>
      </c>
      <c r="R40">
        <v>0</v>
      </c>
      <c r="S40" t="s">
        <v>923</v>
      </c>
      <c r="T40" t="s">
        <v>481</v>
      </c>
      <c r="U40">
        <v>0</v>
      </c>
      <c r="V40" t="s">
        <v>856</v>
      </c>
      <c r="W40">
        <v>3</v>
      </c>
      <c r="X40" t="s">
        <v>195</v>
      </c>
      <c r="Y40" t="s">
        <v>2053</v>
      </c>
      <c r="Z40" t="s">
        <v>283</v>
      </c>
      <c r="AA40" t="s">
        <v>856</v>
      </c>
      <c r="AB40" t="s">
        <v>856</v>
      </c>
      <c r="AC40" t="s">
        <v>856</v>
      </c>
      <c r="AD40" t="s">
        <v>856</v>
      </c>
      <c r="AE40" t="s">
        <v>856</v>
      </c>
      <c r="AF40" s="13" t="s">
        <v>1231</v>
      </c>
      <c r="AG40" s="13" t="s">
        <v>1225</v>
      </c>
      <c r="AH40" t="s">
        <v>856</v>
      </c>
      <c r="AI40" t="s">
        <v>856</v>
      </c>
      <c r="AJ40" t="s">
        <v>856</v>
      </c>
      <c r="AK40" t="s">
        <v>856</v>
      </c>
      <c r="AL40" t="s">
        <v>856</v>
      </c>
      <c r="AM40" t="s">
        <v>856</v>
      </c>
      <c r="AN40" t="s">
        <v>856</v>
      </c>
      <c r="AO40" t="s">
        <v>856</v>
      </c>
      <c r="AP40" t="s">
        <v>856</v>
      </c>
      <c r="AQ40" t="s">
        <v>856</v>
      </c>
      <c r="AR40" t="s">
        <v>856</v>
      </c>
      <c r="AS40" t="s">
        <v>856</v>
      </c>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480</v>
      </c>
      <c r="BD40" s="55" t="str">
        <f>IF(ISERROR(SEARCHB(" "&amp;BD$1&amp;" "," "&amp;$L40&amp;" "))=TRUE,"",BD$1)</f>
        <v/>
      </c>
      <c r="BE40" s="55" t="str">
        <f>IF(ISERROR(SEARCHB(" "&amp;BE$1&amp;" "," "&amp;$L40&amp;" "))=TRUE,"",BE$1)</f>
        <v/>
      </c>
      <c r="BF40" s="55" t="str">
        <f>IF(ISERROR(SEARCHB(" "&amp;BF$1&amp;" "," "&amp;$L40&amp;" "))=TRUE,"",BF$1)</f>
        <v/>
      </c>
      <c r="BG40" s="55" t="str">
        <f>IF(ISERROR(SEARCHB(" "&amp;BG$1&amp;" "," "&amp;$L40&amp;" "))=TRUE,"",BG$1)</f>
        <v/>
      </c>
      <c r="BH40" s="55" t="str">
        <f>IF(ISERROR(SEARCHB(" "&amp;BH$1&amp;" "," "&amp;$L40&amp;" "))=TRUE,"",BH$1)</f>
        <v/>
      </c>
      <c r="BI40" s="55" t="str">
        <f>IF(ISERROR(SEARCHB(" "&amp;BI$1&amp;" "," "&amp;$L40&amp;" "))=TRUE,"",BI$1)</f>
        <v/>
      </c>
      <c r="BJ40" s="55" t="str">
        <f>IF(ISERROR(SEARCHB(" "&amp;BJ$1&amp;" "," "&amp;$L40&amp;" "))=TRUE,"",BJ$1)</f>
        <v/>
      </c>
      <c r="BK40" s="55" t="str">
        <f>IF(ISERROR(SEARCHB(" "&amp;BK$1&amp;" "," "&amp;$L40&amp;" "))=TRUE,"",BK$1)</f>
        <v/>
      </c>
      <c r="BL40" s="55" t="str">
        <f>IF(ISERROR(SEARCHB(" "&amp;BL$1&amp;" "," "&amp;$L40&amp;" "))=TRUE,"",BL$1)</f>
        <v/>
      </c>
      <c r="BM40" s="55" t="str">
        <f>IF(ISERROR(SEARCHB(" "&amp;BM$1&amp;" "," "&amp;$L40&amp;" "))=TRUE,"",BM$1)</f>
        <v/>
      </c>
      <c r="BN40" s="55" t="str">
        <f>IF(ISERROR(SEARCHB(" "&amp;BN$1&amp;" "," "&amp;$L40&amp;" "))=TRUE,"",BN$1)</f>
        <v/>
      </c>
      <c r="BO40" s="55" t="str">
        <f>IF(ISERROR(SEARCHB(" "&amp;BO$1&amp;" "," "&amp;$L40&amp;" "))=TRUE,"",BO$1)</f>
        <v/>
      </c>
      <c r="BP40" s="55" t="str">
        <f>IF(ISERROR(SEARCHB(" "&amp;BP$1&amp;" "," "&amp;$L40&amp;" "))=TRUE,"",BP$1)</f>
        <v/>
      </c>
      <c r="BQ40" s="55" t="str">
        <f>IF(ISERROR(SEARCHB(" "&amp;BQ$1&amp;" "," "&amp;$L40&amp;" "))=TRUE,"",BQ$1)</f>
        <v/>
      </c>
      <c r="BR40" s="62" t="str">
        <f t="shared" si="1"/>
        <v>Base</v>
      </c>
      <c r="BS40" s="62" t="str">
        <f t="shared" si="2"/>
        <v/>
      </c>
      <c r="BT40" s="63">
        <f>J40-I40+1</f>
        <v>124</v>
      </c>
      <c r="BU40" s="64">
        <f t="shared" si="3"/>
        <v>6.4399999999999995</v>
      </c>
      <c r="BV40" s="64">
        <f t="shared" si="4"/>
        <v>13.879999999999999</v>
      </c>
      <c r="BW40" s="64">
        <f t="shared" si="5"/>
        <v>103.32</v>
      </c>
      <c r="BX40" s="65">
        <f>BU40+I40</f>
        <v>46040.44</v>
      </c>
      <c r="BY40" s="65">
        <f>BV40+I40</f>
        <v>46047.88</v>
      </c>
      <c r="BZ40" s="65">
        <f>IF(WEEKDAY(BW40+I40)=1,BW40+I40+1,IF(WEEKDAY(BW40+I40)=7,BW40+I40+2,BW40+I40))</f>
        <v>46139.32</v>
      </c>
    </row>
    <row r="41" spans="1:78" s="58" customFormat="1" ht="15.5" x14ac:dyDescent="0.35">
      <c r="A41" t="s">
        <v>2052</v>
      </c>
      <c r="B41" t="s">
        <v>1229</v>
      </c>
      <c r="C41" t="s">
        <v>218</v>
      </c>
      <c r="D41" t="s">
        <v>922</v>
      </c>
      <c r="E41" t="s">
        <v>855</v>
      </c>
      <c r="F41" t="s">
        <v>220</v>
      </c>
      <c r="G41" t="s">
        <v>217</v>
      </c>
      <c r="H41" t="s">
        <v>218</v>
      </c>
      <c r="I41" s="13" t="s">
        <v>1226</v>
      </c>
      <c r="J41" s="13" t="s">
        <v>1225</v>
      </c>
      <c r="K41" s="13" t="s">
        <v>1228</v>
      </c>
      <c r="L41" t="s">
        <v>1275</v>
      </c>
      <c r="M41" t="s">
        <v>194</v>
      </c>
      <c r="N41">
        <v>24</v>
      </c>
      <c r="O41">
        <v>0</v>
      </c>
      <c r="P41">
        <v>0</v>
      </c>
      <c r="Q41">
        <v>0</v>
      </c>
      <c r="R41">
        <v>0</v>
      </c>
      <c r="S41" t="s">
        <v>198</v>
      </c>
      <c r="T41" t="s">
        <v>198</v>
      </c>
      <c r="U41">
        <v>0</v>
      </c>
      <c r="V41" t="s">
        <v>856</v>
      </c>
      <c r="W41">
        <v>3</v>
      </c>
      <c r="X41" t="s">
        <v>195</v>
      </c>
      <c r="Y41" t="s">
        <v>856</v>
      </c>
      <c r="Z41"/>
      <c r="AA41" t="s">
        <v>20</v>
      </c>
      <c r="AB41" t="s">
        <v>965</v>
      </c>
      <c r="AC41" t="s">
        <v>209</v>
      </c>
      <c r="AD41" t="s">
        <v>210</v>
      </c>
      <c r="AE41" t="s">
        <v>480</v>
      </c>
      <c r="AF41" s="13" t="s">
        <v>1226</v>
      </c>
      <c r="AG41" s="13" t="s">
        <v>1225</v>
      </c>
      <c r="AH41" t="s">
        <v>856</v>
      </c>
      <c r="AI41" t="s">
        <v>856</v>
      </c>
      <c r="AJ41" t="s">
        <v>856</v>
      </c>
      <c r="AK41" t="s">
        <v>856</v>
      </c>
      <c r="AL41" t="s">
        <v>856</v>
      </c>
      <c r="AM41" t="s">
        <v>856</v>
      </c>
      <c r="AN41" t="s">
        <v>856</v>
      </c>
      <c r="AO41" t="s">
        <v>856</v>
      </c>
      <c r="AP41" t="s">
        <v>856</v>
      </c>
      <c r="AQ41" t="s">
        <v>856</v>
      </c>
      <c r="AR41" t="s">
        <v>856</v>
      </c>
      <c r="AS41" t="s">
        <v>856</v>
      </c>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480</v>
      </c>
      <c r="BD41" s="55" t="str">
        <f>IF(ISERROR(SEARCHB(" "&amp;BD$1&amp;" "," "&amp;$L41&amp;" "))=TRUE,"",BD$1)</f>
        <v/>
      </c>
      <c r="BE41" s="55" t="str">
        <f>IF(ISERROR(SEARCHB(" "&amp;BE$1&amp;" "," "&amp;$L41&amp;" "))=TRUE,"",BE$1)</f>
        <v/>
      </c>
      <c r="BF41" s="55" t="str">
        <f>IF(ISERROR(SEARCHB(" "&amp;BF$1&amp;" "," "&amp;$L41&amp;" "))=TRUE,"",BF$1)</f>
        <v/>
      </c>
      <c r="BG41" s="55" t="str">
        <f>IF(ISERROR(SEARCHB(" "&amp;BG$1&amp;" "," "&amp;$L41&amp;" "))=TRUE,"",BG$1)</f>
        <v/>
      </c>
      <c r="BH41" s="55" t="str">
        <f>IF(ISERROR(SEARCHB(" "&amp;BH$1&amp;" "," "&amp;$L41&amp;" "))=TRUE,"",BH$1)</f>
        <v/>
      </c>
      <c r="BI41" s="55" t="str">
        <f>IF(ISERROR(SEARCHB(" "&amp;BI$1&amp;" "," "&amp;$L41&amp;" "))=TRUE,"",BI$1)</f>
        <v/>
      </c>
      <c r="BJ41" s="55" t="str">
        <f>IF(ISERROR(SEARCHB(" "&amp;BJ$1&amp;" "," "&amp;$L41&amp;" "))=TRUE,"",BJ$1)</f>
        <v/>
      </c>
      <c r="BK41" s="55" t="str">
        <f>IF(ISERROR(SEARCHB(" "&amp;BK$1&amp;" "," "&amp;$L41&amp;" "))=TRUE,"",BK$1)</f>
        <v/>
      </c>
      <c r="BL41" s="55" t="str">
        <f>IF(ISERROR(SEARCHB(" "&amp;BL$1&amp;" "," "&amp;$L41&amp;" "))=TRUE,"",BL$1)</f>
        <v/>
      </c>
      <c r="BM41" s="55" t="str">
        <f>IF(ISERROR(SEARCHB(" "&amp;BM$1&amp;" "," "&amp;$L41&amp;" "))=TRUE,"",BM$1)</f>
        <v/>
      </c>
      <c r="BN41" s="55" t="str">
        <f>IF(ISERROR(SEARCHB(" "&amp;BN$1&amp;" "," "&amp;$L41&amp;" "))=TRUE,"",BN$1)</f>
        <v/>
      </c>
      <c r="BO41" s="55" t="str">
        <f>IF(ISERROR(SEARCHB(" "&amp;BO$1&amp;" "," "&amp;$L41&amp;" "))=TRUE,"",BO$1)</f>
        <v/>
      </c>
      <c r="BP41" s="55" t="str">
        <f>IF(ISERROR(SEARCHB(" "&amp;BP$1&amp;" "," "&amp;$L41&amp;" "))=TRUE,"",BP$1)</f>
        <v/>
      </c>
      <c r="BQ41" s="55" t="str">
        <f>IF(ISERROR(SEARCHB(" "&amp;BQ$1&amp;" "," "&amp;$L41&amp;" "))=TRUE,"",BQ$1)</f>
        <v/>
      </c>
      <c r="BR41" s="62" t="str">
        <f t="shared" si="1"/>
        <v>Base</v>
      </c>
      <c r="BS41" s="62" t="str">
        <f t="shared" si="2"/>
        <v/>
      </c>
      <c r="BT41" s="63">
        <f>J41-I41+1</f>
        <v>123</v>
      </c>
      <c r="BU41" s="64">
        <f t="shared" si="3"/>
        <v>6.38</v>
      </c>
      <c r="BV41" s="64">
        <f t="shared" si="4"/>
        <v>13.76</v>
      </c>
      <c r="BW41" s="64">
        <f t="shared" si="5"/>
        <v>102.47999999999999</v>
      </c>
      <c r="BX41" s="65">
        <f>BU41+I41</f>
        <v>46041.38</v>
      </c>
      <c r="BY41" s="65">
        <f>BV41+I41</f>
        <v>46048.76</v>
      </c>
      <c r="BZ41" s="65">
        <f>IF(WEEKDAY(BW41+I41)=1,BW41+I41+1,IF(WEEKDAY(BW41+I41)=7,BW41+I41+2,BW41+I41))</f>
        <v>46139.48</v>
      </c>
    </row>
    <row r="42" spans="1:78" s="58" customFormat="1" ht="15.5" x14ac:dyDescent="0.35">
      <c r="A42" t="s">
        <v>2051</v>
      </c>
      <c r="B42" t="s">
        <v>1229</v>
      </c>
      <c r="C42" t="s">
        <v>218</v>
      </c>
      <c r="D42" t="s">
        <v>922</v>
      </c>
      <c r="E42" t="s">
        <v>960</v>
      </c>
      <c r="F42" t="s">
        <v>220</v>
      </c>
      <c r="G42" t="s">
        <v>217</v>
      </c>
      <c r="H42" t="s">
        <v>218</v>
      </c>
      <c r="I42" s="13" t="s">
        <v>1231</v>
      </c>
      <c r="J42" s="13" t="s">
        <v>1225</v>
      </c>
      <c r="K42" s="13" t="s">
        <v>1233</v>
      </c>
      <c r="L42" t="s">
        <v>2050</v>
      </c>
      <c r="M42" t="s">
        <v>162</v>
      </c>
      <c r="N42">
        <v>2</v>
      </c>
      <c r="O42">
        <v>0</v>
      </c>
      <c r="P42">
        <v>0</v>
      </c>
      <c r="Q42">
        <v>0</v>
      </c>
      <c r="R42">
        <v>0</v>
      </c>
      <c r="S42" t="s">
        <v>923</v>
      </c>
      <c r="T42" t="s">
        <v>481</v>
      </c>
      <c r="U42">
        <v>0</v>
      </c>
      <c r="V42" t="s">
        <v>856</v>
      </c>
      <c r="W42">
        <v>3</v>
      </c>
      <c r="X42" t="s">
        <v>195</v>
      </c>
      <c r="Y42" t="s">
        <v>2049</v>
      </c>
      <c r="Z42" t="s">
        <v>283</v>
      </c>
      <c r="AA42" t="s">
        <v>856</v>
      </c>
      <c r="AB42" t="s">
        <v>856</v>
      </c>
      <c r="AC42" t="s">
        <v>856</v>
      </c>
      <c r="AD42" t="s">
        <v>856</v>
      </c>
      <c r="AE42" t="s">
        <v>856</v>
      </c>
      <c r="AF42" s="13" t="s">
        <v>1231</v>
      </c>
      <c r="AG42" s="13" t="s">
        <v>1225</v>
      </c>
      <c r="AH42" t="s">
        <v>856</v>
      </c>
      <c r="AI42" t="s">
        <v>856</v>
      </c>
      <c r="AJ42" t="s">
        <v>856</v>
      </c>
      <c r="AK42" t="s">
        <v>856</v>
      </c>
      <c r="AL42" t="s">
        <v>856</v>
      </c>
      <c r="AM42" t="s">
        <v>856</v>
      </c>
      <c r="AN42" t="s">
        <v>856</v>
      </c>
      <c r="AO42" t="s">
        <v>856</v>
      </c>
      <c r="AP42" t="s">
        <v>856</v>
      </c>
      <c r="AQ42" t="s">
        <v>856</v>
      </c>
      <c r="AR42" t="s">
        <v>856</v>
      </c>
      <c r="AS42" t="s">
        <v>856</v>
      </c>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480</v>
      </c>
      <c r="BD42" s="55" t="str">
        <f>IF(ISERROR(SEARCHB(" "&amp;BD$1&amp;" "," "&amp;$L42&amp;" "))=TRUE,"",BD$1)</f>
        <v/>
      </c>
      <c r="BE42" s="55" t="str">
        <f>IF(ISERROR(SEARCHB(" "&amp;BE$1&amp;" "," "&amp;$L42&amp;" "))=TRUE,"",BE$1)</f>
        <v/>
      </c>
      <c r="BF42" s="55" t="str">
        <f>IF(ISERROR(SEARCHB(" "&amp;BF$1&amp;" "," "&amp;$L42&amp;" "))=TRUE,"",BF$1)</f>
        <v/>
      </c>
      <c r="BG42" s="55" t="str">
        <f>IF(ISERROR(SEARCHB(" "&amp;BG$1&amp;" "," "&amp;$L42&amp;" "))=TRUE,"",BG$1)</f>
        <v/>
      </c>
      <c r="BH42" s="55" t="str">
        <f>IF(ISERROR(SEARCHB(" "&amp;BH$1&amp;" "," "&amp;$L42&amp;" "))=TRUE,"",BH$1)</f>
        <v/>
      </c>
      <c r="BI42" s="55" t="str">
        <f>IF(ISERROR(SEARCHB(" "&amp;BI$1&amp;" "," "&amp;$L42&amp;" "))=TRUE,"",BI$1)</f>
        <v/>
      </c>
      <c r="BJ42" s="55" t="str">
        <f>IF(ISERROR(SEARCHB(" "&amp;BJ$1&amp;" "," "&amp;$L42&amp;" "))=TRUE,"",BJ$1)</f>
        <v/>
      </c>
      <c r="BK42" s="55" t="str">
        <f>IF(ISERROR(SEARCHB(" "&amp;BK$1&amp;" "," "&amp;$L42&amp;" "))=TRUE,"",BK$1)</f>
        <v/>
      </c>
      <c r="BL42" s="55" t="str">
        <f>IF(ISERROR(SEARCHB(" "&amp;BL$1&amp;" "," "&amp;$L42&amp;" "))=TRUE,"",BL$1)</f>
        <v/>
      </c>
      <c r="BM42" s="55" t="str">
        <f>IF(ISERROR(SEARCHB(" "&amp;BM$1&amp;" "," "&amp;$L42&amp;" "))=TRUE,"",BM$1)</f>
        <v/>
      </c>
      <c r="BN42" s="55" t="str">
        <f>IF(ISERROR(SEARCHB(" "&amp;BN$1&amp;" "," "&amp;$L42&amp;" "))=TRUE,"",BN$1)</f>
        <v/>
      </c>
      <c r="BO42" s="55" t="str">
        <f>IF(ISERROR(SEARCHB(" "&amp;BO$1&amp;" "," "&amp;$L42&amp;" "))=TRUE,"",BO$1)</f>
        <v/>
      </c>
      <c r="BP42" s="55" t="str">
        <f>IF(ISERROR(SEARCHB(" "&amp;BP$1&amp;" "," "&amp;$L42&amp;" "))=TRUE,"",BP$1)</f>
        <v/>
      </c>
      <c r="BQ42" s="55" t="str">
        <f>IF(ISERROR(SEARCHB(" "&amp;BQ$1&amp;" "," "&amp;$L42&amp;" "))=TRUE,"",BQ$1)</f>
        <v/>
      </c>
      <c r="BR42" s="62" t="str">
        <f t="shared" si="1"/>
        <v>Base</v>
      </c>
      <c r="BS42" s="62" t="str">
        <f t="shared" si="2"/>
        <v/>
      </c>
      <c r="BT42" s="63">
        <f>J42-I42+1</f>
        <v>124</v>
      </c>
      <c r="BU42" s="64">
        <f t="shared" si="3"/>
        <v>6.4399999999999995</v>
      </c>
      <c r="BV42" s="64">
        <f t="shared" si="4"/>
        <v>13.879999999999999</v>
      </c>
      <c r="BW42" s="64">
        <f t="shared" si="5"/>
        <v>103.32</v>
      </c>
      <c r="BX42" s="65">
        <f>BU42+I42</f>
        <v>46040.44</v>
      </c>
      <c r="BY42" s="65">
        <f>BV42+I42</f>
        <v>46047.88</v>
      </c>
      <c r="BZ42" s="65">
        <f>IF(WEEKDAY(BW42+I42)=1,BW42+I42+1,IF(WEEKDAY(BW42+I42)=7,BW42+I42+2,BW42+I42))</f>
        <v>46139.32</v>
      </c>
    </row>
    <row r="43" spans="1:78" s="58" customFormat="1" ht="15.5" x14ac:dyDescent="0.35">
      <c r="A43" t="s">
        <v>2048</v>
      </c>
      <c r="B43" t="s">
        <v>1229</v>
      </c>
      <c r="C43" t="s">
        <v>218</v>
      </c>
      <c r="D43" t="s">
        <v>922</v>
      </c>
      <c r="E43" t="s">
        <v>593</v>
      </c>
      <c r="F43" t="s">
        <v>220</v>
      </c>
      <c r="G43" t="s">
        <v>217</v>
      </c>
      <c r="H43" t="s">
        <v>218</v>
      </c>
      <c r="I43" s="13" t="s">
        <v>1235</v>
      </c>
      <c r="J43" s="13" t="s">
        <v>1225</v>
      </c>
      <c r="K43" s="13" t="s">
        <v>1236</v>
      </c>
      <c r="L43" t="s">
        <v>1518</v>
      </c>
      <c r="M43" t="s">
        <v>162</v>
      </c>
      <c r="N43">
        <v>24</v>
      </c>
      <c r="O43">
        <v>0</v>
      </c>
      <c r="P43">
        <v>0</v>
      </c>
      <c r="Q43">
        <v>0</v>
      </c>
      <c r="R43">
        <v>0</v>
      </c>
      <c r="S43" t="s">
        <v>198</v>
      </c>
      <c r="T43" t="s">
        <v>198</v>
      </c>
      <c r="U43">
        <v>0</v>
      </c>
      <c r="V43" t="s">
        <v>856</v>
      </c>
      <c r="W43">
        <v>3</v>
      </c>
      <c r="X43" t="s">
        <v>298</v>
      </c>
      <c r="Y43" t="s">
        <v>856</v>
      </c>
      <c r="Z43" t="s">
        <v>283</v>
      </c>
      <c r="AA43" t="s">
        <v>856</v>
      </c>
      <c r="AB43" t="s">
        <v>856</v>
      </c>
      <c r="AC43" t="s">
        <v>856</v>
      </c>
      <c r="AD43" t="s">
        <v>856</v>
      </c>
      <c r="AE43" t="s">
        <v>856</v>
      </c>
      <c r="AF43" s="13" t="s">
        <v>1235</v>
      </c>
      <c r="AG43" s="13" t="s">
        <v>1225</v>
      </c>
      <c r="AH43" t="s">
        <v>856</v>
      </c>
      <c r="AI43" t="s">
        <v>856</v>
      </c>
      <c r="AJ43" t="s">
        <v>856</v>
      </c>
      <c r="AK43" t="s">
        <v>856</v>
      </c>
      <c r="AL43" t="s">
        <v>856</v>
      </c>
      <c r="AM43" t="s">
        <v>856</v>
      </c>
      <c r="AN43" t="s">
        <v>856</v>
      </c>
      <c r="AO43" t="s">
        <v>856</v>
      </c>
      <c r="AP43" t="s">
        <v>856</v>
      </c>
      <c r="AQ43" t="s">
        <v>856</v>
      </c>
      <c r="AR43" t="s">
        <v>856</v>
      </c>
      <c r="AS43" t="s">
        <v>856</v>
      </c>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480</v>
      </c>
      <c r="BD43" s="55" t="str">
        <f>IF(ISERROR(SEARCHB(" "&amp;BD$1&amp;" "," "&amp;$L43&amp;" "))=TRUE,"",BD$1)</f>
        <v/>
      </c>
      <c r="BE43" s="55" t="str">
        <f>IF(ISERROR(SEARCHB(" "&amp;BE$1&amp;" "," "&amp;$L43&amp;" "))=TRUE,"",BE$1)</f>
        <v/>
      </c>
      <c r="BF43" s="55" t="str">
        <f>IF(ISERROR(SEARCHB(" "&amp;BF$1&amp;" "," "&amp;$L43&amp;" "))=TRUE,"",BF$1)</f>
        <v/>
      </c>
      <c r="BG43" s="55" t="str">
        <f>IF(ISERROR(SEARCHB(" "&amp;BG$1&amp;" "," "&amp;$L43&amp;" "))=TRUE,"",BG$1)</f>
        <v/>
      </c>
      <c r="BH43" s="55" t="str">
        <f>IF(ISERROR(SEARCHB(" "&amp;BH$1&amp;" "," "&amp;$L43&amp;" "))=TRUE,"",BH$1)</f>
        <v/>
      </c>
      <c r="BI43" s="55" t="str">
        <f>IF(ISERROR(SEARCHB(" "&amp;BI$1&amp;" "," "&amp;$L43&amp;" "))=TRUE,"",BI$1)</f>
        <v/>
      </c>
      <c r="BJ43" s="55" t="str">
        <f>IF(ISERROR(SEARCHB(" "&amp;BJ$1&amp;" "," "&amp;$L43&amp;" "))=TRUE,"",BJ$1)</f>
        <v/>
      </c>
      <c r="BK43" s="55" t="str">
        <f>IF(ISERROR(SEARCHB(" "&amp;BK$1&amp;" "," "&amp;$L43&amp;" "))=TRUE,"",BK$1)</f>
        <v/>
      </c>
      <c r="BL43" s="55" t="str">
        <f>IF(ISERROR(SEARCHB(" "&amp;BL$1&amp;" "," "&amp;$L43&amp;" "))=TRUE,"",BL$1)</f>
        <v/>
      </c>
      <c r="BM43" s="55" t="str">
        <f>IF(ISERROR(SEARCHB(" "&amp;BM$1&amp;" "," "&amp;$L43&amp;" "))=TRUE,"",BM$1)</f>
        <v/>
      </c>
      <c r="BN43" s="55" t="str">
        <f>IF(ISERROR(SEARCHB(" "&amp;BN$1&amp;" "," "&amp;$L43&amp;" "))=TRUE,"",BN$1)</f>
        <v/>
      </c>
      <c r="BO43" s="55" t="str">
        <f>IF(ISERROR(SEARCHB(" "&amp;BO$1&amp;" "," "&amp;$L43&amp;" "))=TRUE,"",BO$1)</f>
        <v/>
      </c>
      <c r="BP43" s="55" t="str">
        <f>IF(ISERROR(SEARCHB(" "&amp;BP$1&amp;" "," "&amp;$L43&amp;" "))=TRUE,"",BP$1)</f>
        <v/>
      </c>
      <c r="BQ43" s="55" t="str">
        <f>IF(ISERROR(SEARCHB(" "&amp;BQ$1&amp;" "," "&amp;$L43&amp;" "))=TRUE,"",BQ$1)</f>
        <v/>
      </c>
      <c r="BR43" s="62" t="str">
        <f t="shared" si="1"/>
        <v>Base</v>
      </c>
      <c r="BS43" s="62" t="str">
        <f t="shared" si="2"/>
        <v/>
      </c>
      <c r="BT43" s="63">
        <f>J43-I43+1</f>
        <v>61</v>
      </c>
      <c r="BU43" s="64">
        <f t="shared" si="3"/>
        <v>2.6599999999999997</v>
      </c>
      <c r="BV43" s="64">
        <f t="shared" si="4"/>
        <v>6.3199999999999994</v>
      </c>
      <c r="BW43" s="64">
        <f t="shared" si="5"/>
        <v>50.4</v>
      </c>
      <c r="BX43" s="65">
        <f>BU43+I43</f>
        <v>46099.66</v>
      </c>
      <c r="BY43" s="65">
        <f>BV43+I43</f>
        <v>46103.32</v>
      </c>
      <c r="BZ43" s="65">
        <f>IF(WEEKDAY(BW43+I43)=1,BW43+I43+1,IF(WEEKDAY(BW43+I43)=7,BW43+I43+2,BW43+I43))</f>
        <v>46147.4</v>
      </c>
    </row>
    <row r="44" spans="1:78" s="58" customFormat="1" ht="15.5" x14ac:dyDescent="0.35">
      <c r="A44" t="s">
        <v>2047</v>
      </c>
      <c r="B44" t="s">
        <v>1229</v>
      </c>
      <c r="C44" t="s">
        <v>218</v>
      </c>
      <c r="D44" t="s">
        <v>924</v>
      </c>
      <c r="E44" t="s">
        <v>867</v>
      </c>
      <c r="F44" t="s">
        <v>614</v>
      </c>
      <c r="G44" t="s">
        <v>217</v>
      </c>
      <c r="H44" t="s">
        <v>218</v>
      </c>
      <c r="I44" s="13" t="s">
        <v>1226</v>
      </c>
      <c r="J44" s="13" t="s">
        <v>1225</v>
      </c>
      <c r="K44" s="13" t="s">
        <v>1228</v>
      </c>
      <c r="L44" t="s">
        <v>2046</v>
      </c>
      <c r="M44" t="s">
        <v>194</v>
      </c>
      <c r="N44">
        <v>16</v>
      </c>
      <c r="O44">
        <v>0</v>
      </c>
      <c r="P44">
        <v>0</v>
      </c>
      <c r="Q44">
        <v>0</v>
      </c>
      <c r="R44">
        <v>0</v>
      </c>
      <c r="S44" t="s">
        <v>1042</v>
      </c>
      <c r="T44" t="s">
        <v>532</v>
      </c>
      <c r="U44">
        <v>0</v>
      </c>
      <c r="V44" t="s">
        <v>856</v>
      </c>
      <c r="W44">
        <v>3</v>
      </c>
      <c r="X44" t="s">
        <v>195</v>
      </c>
      <c r="Y44" t="s">
        <v>856</v>
      </c>
      <c r="Z44"/>
      <c r="AA44" t="s">
        <v>207</v>
      </c>
      <c r="AB44" t="s">
        <v>911</v>
      </c>
      <c r="AC44" t="s">
        <v>2</v>
      </c>
      <c r="AD44" t="s">
        <v>10</v>
      </c>
      <c r="AE44" t="s">
        <v>480</v>
      </c>
      <c r="AF44" s="13" t="s">
        <v>1226</v>
      </c>
      <c r="AG44" s="13" t="s">
        <v>1225</v>
      </c>
      <c r="AH44" t="s">
        <v>856</v>
      </c>
      <c r="AI44" t="s">
        <v>856</v>
      </c>
      <c r="AJ44" t="s">
        <v>856</v>
      </c>
      <c r="AK44" t="s">
        <v>856</v>
      </c>
      <c r="AL44" t="s">
        <v>856</v>
      </c>
      <c r="AM44" t="s">
        <v>856</v>
      </c>
      <c r="AN44" t="s">
        <v>856</v>
      </c>
      <c r="AO44" t="s">
        <v>856</v>
      </c>
      <c r="AP44" t="s">
        <v>856</v>
      </c>
      <c r="AQ44" t="s">
        <v>856</v>
      </c>
      <c r="AR44" t="s">
        <v>856</v>
      </c>
      <c r="AS44" t="s">
        <v>856</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IF(ISERROR(SEARCHB(" "&amp;BE$1&amp;" "," "&amp;$L44&amp;" "))=TRUE,"",BE$1)</f>
        <v/>
      </c>
      <c r="BF44" s="55" t="str">
        <f>IF(ISERROR(SEARCHB(" "&amp;BF$1&amp;" "," "&amp;$L44&amp;" "))=TRUE,"",BF$1)</f>
        <v/>
      </c>
      <c r="BG44" s="55" t="str">
        <f>IF(ISERROR(SEARCHB(" "&amp;BG$1&amp;" "," "&amp;$L44&amp;" "))=TRUE,"",BG$1)</f>
        <v/>
      </c>
      <c r="BH44" s="55" t="str">
        <f>IF(ISERROR(SEARCHB(" "&amp;BH$1&amp;" "," "&amp;$L44&amp;" "))=TRUE,"",BH$1)</f>
        <v/>
      </c>
      <c r="BI44" s="55" t="str">
        <f>IF(ISERROR(SEARCHB(" "&amp;BI$1&amp;" "," "&amp;$L44&amp;" "))=TRUE,"",BI$1)</f>
        <v/>
      </c>
      <c r="BJ44" s="55" t="str">
        <f>IF(ISERROR(SEARCHB(" "&amp;BJ$1&amp;" "," "&amp;$L44&amp;" "))=TRUE,"",BJ$1)</f>
        <v/>
      </c>
      <c r="BK44" s="55" t="str">
        <f>IF(ISERROR(SEARCHB(" "&amp;BK$1&amp;" "," "&amp;$L44&amp;" "))=TRUE,"",BK$1)</f>
        <v/>
      </c>
      <c r="BL44" s="55" t="str">
        <f>IF(ISERROR(SEARCHB(" "&amp;BL$1&amp;" "," "&amp;$L44&amp;" "))=TRUE,"",BL$1)</f>
        <v/>
      </c>
      <c r="BM44" s="55" t="str">
        <f>IF(ISERROR(SEARCHB(" "&amp;BM$1&amp;" "," "&amp;$L44&amp;" "))=TRUE,"",BM$1)</f>
        <v/>
      </c>
      <c r="BN44" s="55" t="str">
        <f>IF(ISERROR(SEARCHB(" "&amp;BN$1&amp;" "," "&amp;$L44&amp;" "))=TRUE,"",BN$1)</f>
        <v/>
      </c>
      <c r="BO44" s="55" t="str">
        <f>IF(ISERROR(SEARCHB(" "&amp;BO$1&amp;" "," "&amp;$L44&amp;" "))=TRUE,"",BO$1)</f>
        <v/>
      </c>
      <c r="BP44" s="55" t="str">
        <f>IF(ISERROR(SEARCHB(" "&amp;BP$1&amp;" "," "&amp;$L44&amp;" "))=TRUE,"",BP$1)</f>
        <v/>
      </c>
      <c r="BQ44" s="55" t="str">
        <f>IF(ISERROR(SEARCHB(" "&amp;BQ$1&amp;" "," "&amp;$L44&amp;" "))=TRUE,"",BQ$1)</f>
        <v/>
      </c>
      <c r="BR44" s="62" t="str">
        <f t="shared" si="1"/>
        <v>Base</v>
      </c>
      <c r="BS44" s="62" t="str">
        <f t="shared" si="2"/>
        <v/>
      </c>
      <c r="BT44" s="63">
        <f>J44-I44+1</f>
        <v>123</v>
      </c>
      <c r="BU44" s="64">
        <f t="shared" si="3"/>
        <v>6.38</v>
      </c>
      <c r="BV44" s="64">
        <f t="shared" si="4"/>
        <v>13.76</v>
      </c>
      <c r="BW44" s="64">
        <f t="shared" si="5"/>
        <v>102.47999999999999</v>
      </c>
      <c r="BX44" s="65">
        <f>BU44+I44</f>
        <v>46041.38</v>
      </c>
      <c r="BY44" s="65">
        <f>BV44+I44</f>
        <v>46048.76</v>
      </c>
      <c r="BZ44" s="65">
        <f>IF(WEEKDAY(BW44+I44)=1,BW44+I44+1,IF(WEEKDAY(BW44+I44)=7,BW44+I44+2,BW44+I44))</f>
        <v>46139.48</v>
      </c>
    </row>
    <row r="45" spans="1:78" s="58" customFormat="1" ht="15.5" x14ac:dyDescent="0.35">
      <c r="A45" t="s">
        <v>2045</v>
      </c>
      <c r="B45" t="s">
        <v>1229</v>
      </c>
      <c r="C45" t="s">
        <v>218</v>
      </c>
      <c r="D45" t="s">
        <v>925</v>
      </c>
      <c r="E45" t="s">
        <v>867</v>
      </c>
      <c r="F45" t="s">
        <v>615</v>
      </c>
      <c r="G45" t="s">
        <v>217</v>
      </c>
      <c r="H45" t="s">
        <v>218</v>
      </c>
      <c r="I45" s="13" t="s">
        <v>1231</v>
      </c>
      <c r="J45" s="13" t="s">
        <v>1225</v>
      </c>
      <c r="K45" s="13" t="s">
        <v>1233</v>
      </c>
      <c r="L45" t="s">
        <v>1518</v>
      </c>
      <c r="M45" t="s">
        <v>162</v>
      </c>
      <c r="N45">
        <v>24</v>
      </c>
      <c r="O45">
        <v>0</v>
      </c>
      <c r="P45">
        <v>0</v>
      </c>
      <c r="Q45">
        <v>0</v>
      </c>
      <c r="R45">
        <v>0</v>
      </c>
      <c r="S45" t="s">
        <v>910</v>
      </c>
      <c r="T45" t="s">
        <v>257</v>
      </c>
      <c r="U45">
        <v>0</v>
      </c>
      <c r="V45" t="s">
        <v>856</v>
      </c>
      <c r="W45">
        <v>3</v>
      </c>
      <c r="X45" t="s">
        <v>195</v>
      </c>
      <c r="Y45" t="s">
        <v>856</v>
      </c>
      <c r="Z45" t="s">
        <v>283</v>
      </c>
      <c r="AA45" t="s">
        <v>856</v>
      </c>
      <c r="AB45" t="s">
        <v>856</v>
      </c>
      <c r="AC45" t="s">
        <v>856</v>
      </c>
      <c r="AD45" t="s">
        <v>856</v>
      </c>
      <c r="AE45" t="s">
        <v>856</v>
      </c>
      <c r="AF45" s="13" t="s">
        <v>1231</v>
      </c>
      <c r="AG45" s="13" t="s">
        <v>1225</v>
      </c>
      <c r="AH45" t="s">
        <v>856</v>
      </c>
      <c r="AI45" t="s">
        <v>856</v>
      </c>
      <c r="AJ45" t="s">
        <v>856</v>
      </c>
      <c r="AK45" t="s">
        <v>856</v>
      </c>
      <c r="AL45" t="s">
        <v>856</v>
      </c>
      <c r="AM45" t="s">
        <v>856</v>
      </c>
      <c r="AN45" t="s">
        <v>856</v>
      </c>
      <c r="AO45" t="s">
        <v>856</v>
      </c>
      <c r="AP45" t="s">
        <v>856</v>
      </c>
      <c r="AQ45" t="s">
        <v>856</v>
      </c>
      <c r="AR45" t="s">
        <v>856</v>
      </c>
      <c r="AS45" t="s">
        <v>856</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IF(ISERROR(SEARCHB(" "&amp;BD$1&amp;" "," "&amp;$L45&amp;" "))=TRUE,"",BD$1)</f>
        <v/>
      </c>
      <c r="BE45" s="55" t="str">
        <f>IF(ISERROR(SEARCHB(" "&amp;BE$1&amp;" "," "&amp;$L45&amp;" "))=TRUE,"",BE$1)</f>
        <v/>
      </c>
      <c r="BF45" s="55" t="str">
        <f>IF(ISERROR(SEARCHB(" "&amp;BF$1&amp;" "," "&amp;$L45&amp;" "))=TRUE,"",BF$1)</f>
        <v/>
      </c>
      <c r="BG45" s="55" t="str">
        <f>IF(ISERROR(SEARCHB(" "&amp;BG$1&amp;" "," "&amp;$L45&amp;" "))=TRUE,"",BG$1)</f>
        <v/>
      </c>
      <c r="BH45" s="55" t="str">
        <f>IF(ISERROR(SEARCHB(" "&amp;BH$1&amp;" "," "&amp;$L45&amp;" "))=TRUE,"",BH$1)</f>
        <v/>
      </c>
      <c r="BI45" s="55" t="str">
        <f>IF(ISERROR(SEARCHB(" "&amp;BI$1&amp;" "," "&amp;$L45&amp;" "))=TRUE,"",BI$1)</f>
        <v/>
      </c>
      <c r="BJ45" s="55" t="str">
        <f>IF(ISERROR(SEARCHB(" "&amp;BJ$1&amp;" "," "&amp;$L45&amp;" "))=TRUE,"",BJ$1)</f>
        <v/>
      </c>
      <c r="BK45" s="55" t="str">
        <f>IF(ISERROR(SEARCHB(" "&amp;BK$1&amp;" "," "&amp;$L45&amp;" "))=TRUE,"",BK$1)</f>
        <v/>
      </c>
      <c r="BL45" s="55" t="str">
        <f>IF(ISERROR(SEARCHB(" "&amp;BL$1&amp;" "," "&amp;$L45&amp;" "))=TRUE,"",BL$1)</f>
        <v/>
      </c>
      <c r="BM45" s="55" t="str">
        <f>IF(ISERROR(SEARCHB(" "&amp;BM$1&amp;" "," "&amp;$L45&amp;" "))=TRUE,"",BM$1)</f>
        <v/>
      </c>
      <c r="BN45" s="55" t="str">
        <f>IF(ISERROR(SEARCHB(" "&amp;BN$1&amp;" "," "&amp;$L45&amp;" "))=TRUE,"",BN$1)</f>
        <v/>
      </c>
      <c r="BO45" s="55" t="str">
        <f>IF(ISERROR(SEARCHB(" "&amp;BO$1&amp;" "," "&amp;$L45&amp;" "))=TRUE,"",BO$1)</f>
        <v/>
      </c>
      <c r="BP45" s="55" t="str">
        <f>IF(ISERROR(SEARCHB(" "&amp;BP$1&amp;" "," "&amp;$L45&amp;" "))=TRUE,"",BP$1)</f>
        <v/>
      </c>
      <c r="BQ45" s="55" t="str">
        <f>IF(ISERROR(SEARCHB(" "&amp;BQ$1&amp;" "," "&amp;$L45&amp;" "))=TRUE,"",BQ$1)</f>
        <v/>
      </c>
      <c r="BR45" s="62" t="str">
        <f t="shared" si="1"/>
        <v>Base</v>
      </c>
      <c r="BS45" s="62" t="str">
        <f t="shared" si="2"/>
        <v/>
      </c>
      <c r="BT45" s="63">
        <f>J45-I45+1</f>
        <v>124</v>
      </c>
      <c r="BU45" s="64">
        <f t="shared" si="3"/>
        <v>6.4399999999999995</v>
      </c>
      <c r="BV45" s="64">
        <f t="shared" si="4"/>
        <v>13.879999999999999</v>
      </c>
      <c r="BW45" s="64">
        <f t="shared" si="5"/>
        <v>103.32</v>
      </c>
      <c r="BX45" s="65">
        <f>BU45+I45</f>
        <v>46040.44</v>
      </c>
      <c r="BY45" s="65">
        <f>BV45+I45</f>
        <v>46047.88</v>
      </c>
      <c r="BZ45" s="65">
        <f>IF(WEEKDAY(BW45+I45)=1,BW45+I45+1,IF(WEEKDAY(BW45+I45)=7,BW45+I45+2,BW45+I45))</f>
        <v>46139.32</v>
      </c>
    </row>
    <row r="46" spans="1:78" ht="15.5" x14ac:dyDescent="0.35">
      <c r="A46" t="s">
        <v>2044</v>
      </c>
      <c r="B46" t="s">
        <v>1229</v>
      </c>
      <c r="C46" t="s">
        <v>218</v>
      </c>
      <c r="D46" t="s">
        <v>926</v>
      </c>
      <c r="E46" t="s">
        <v>867</v>
      </c>
      <c r="F46" t="s">
        <v>616</v>
      </c>
      <c r="G46" t="s">
        <v>217</v>
      </c>
      <c r="H46" t="s">
        <v>218</v>
      </c>
      <c r="I46" s="13" t="s">
        <v>1226</v>
      </c>
      <c r="J46" s="13" t="s">
        <v>1225</v>
      </c>
      <c r="K46" s="13" t="s">
        <v>1228</v>
      </c>
      <c r="L46" t="s">
        <v>1275</v>
      </c>
      <c r="M46" t="s">
        <v>194</v>
      </c>
      <c r="N46">
        <v>24</v>
      </c>
      <c r="O46">
        <v>0</v>
      </c>
      <c r="P46">
        <v>0</v>
      </c>
      <c r="Q46">
        <v>0</v>
      </c>
      <c r="R46">
        <v>0</v>
      </c>
      <c r="S46" t="s">
        <v>923</v>
      </c>
      <c r="T46" t="s">
        <v>481</v>
      </c>
      <c r="U46">
        <v>0</v>
      </c>
      <c r="V46" t="s">
        <v>856</v>
      </c>
      <c r="W46">
        <v>3</v>
      </c>
      <c r="X46" t="s">
        <v>195</v>
      </c>
      <c r="Y46" t="s">
        <v>856</v>
      </c>
      <c r="Z46"/>
      <c r="AA46" t="s">
        <v>20</v>
      </c>
      <c r="AB46" t="s">
        <v>999</v>
      </c>
      <c r="AC46" t="s">
        <v>208</v>
      </c>
      <c r="AD46" t="s">
        <v>330</v>
      </c>
      <c r="AE46" t="s">
        <v>480</v>
      </c>
      <c r="AF46" s="13" t="s">
        <v>1226</v>
      </c>
      <c r="AG46" s="13" t="s">
        <v>1225</v>
      </c>
      <c r="AH46" t="s">
        <v>856</v>
      </c>
      <c r="AI46" t="s">
        <v>856</v>
      </c>
      <c r="AJ46" t="s">
        <v>856</v>
      </c>
      <c r="AK46" t="s">
        <v>856</v>
      </c>
      <c r="AL46" t="s">
        <v>856</v>
      </c>
      <c r="AM46" t="s">
        <v>856</v>
      </c>
      <c r="AN46" t="s">
        <v>856</v>
      </c>
      <c r="AO46" t="s">
        <v>856</v>
      </c>
      <c r="AP46" t="s">
        <v>856</v>
      </c>
      <c r="AQ46" t="s">
        <v>856</v>
      </c>
      <c r="AR46" t="s">
        <v>856</v>
      </c>
      <c r="AS46" t="s">
        <v>856</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IF(ISERROR(SEARCHB(" "&amp;BD$1&amp;" "," "&amp;$L46&amp;" "))=TRUE,"",BD$1)</f>
        <v/>
      </c>
      <c r="BE46" s="55" t="str">
        <f>IF(ISERROR(SEARCHB(" "&amp;BE$1&amp;" "," "&amp;$L46&amp;" "))=TRUE,"",BE$1)</f>
        <v/>
      </c>
      <c r="BF46" s="55" t="str">
        <f>IF(ISERROR(SEARCHB(" "&amp;BF$1&amp;" "," "&amp;$L46&amp;" "))=TRUE,"",BF$1)</f>
        <v/>
      </c>
      <c r="BG46" s="55" t="str">
        <f>IF(ISERROR(SEARCHB(" "&amp;BG$1&amp;" "," "&amp;$L46&amp;" "))=TRUE,"",BG$1)</f>
        <v/>
      </c>
      <c r="BH46" s="55" t="str">
        <f>IF(ISERROR(SEARCHB(" "&amp;BH$1&amp;" "," "&amp;$L46&amp;" "))=TRUE,"",BH$1)</f>
        <v/>
      </c>
      <c r="BI46" s="55" t="str">
        <f>IF(ISERROR(SEARCHB(" "&amp;BI$1&amp;" "," "&amp;$L46&amp;" "))=TRUE,"",BI$1)</f>
        <v/>
      </c>
      <c r="BJ46" s="55" t="str">
        <f>IF(ISERROR(SEARCHB(" "&amp;BJ$1&amp;" "," "&amp;$L46&amp;" "))=TRUE,"",BJ$1)</f>
        <v/>
      </c>
      <c r="BK46" s="55" t="str">
        <f>IF(ISERROR(SEARCHB(" "&amp;BK$1&amp;" "," "&amp;$L46&amp;" "))=TRUE,"",BK$1)</f>
        <v/>
      </c>
      <c r="BL46" s="55" t="str">
        <f>IF(ISERROR(SEARCHB(" "&amp;BL$1&amp;" "," "&amp;$L46&amp;" "))=TRUE,"",BL$1)</f>
        <v/>
      </c>
      <c r="BM46" s="55" t="str">
        <f>IF(ISERROR(SEARCHB(" "&amp;BM$1&amp;" "," "&amp;$L46&amp;" "))=TRUE,"",BM$1)</f>
        <v/>
      </c>
      <c r="BN46" s="55" t="str">
        <f>IF(ISERROR(SEARCHB(" "&amp;BN$1&amp;" "," "&amp;$L46&amp;" "))=TRUE,"",BN$1)</f>
        <v/>
      </c>
      <c r="BO46" s="55" t="str">
        <f>IF(ISERROR(SEARCHB(" "&amp;BO$1&amp;" "," "&amp;$L46&amp;" "))=TRUE,"",BO$1)</f>
        <v/>
      </c>
      <c r="BP46" s="55" t="str">
        <f>IF(ISERROR(SEARCHB(" "&amp;BP$1&amp;" "," "&amp;$L46&amp;" "))=TRUE,"",BP$1)</f>
        <v/>
      </c>
      <c r="BQ46" s="55" t="str">
        <f>IF(ISERROR(SEARCHB(" "&amp;BQ$1&amp;" "," "&amp;$L46&amp;" "))=TRUE,"",BQ$1)</f>
        <v/>
      </c>
      <c r="BR46" s="62" t="str">
        <f t="shared" si="1"/>
        <v>Base</v>
      </c>
      <c r="BS46" s="62" t="str">
        <f t="shared" si="2"/>
        <v/>
      </c>
      <c r="BT46" s="63">
        <f>J46-I46+1</f>
        <v>123</v>
      </c>
      <c r="BU46" s="64">
        <f t="shared" si="3"/>
        <v>6.38</v>
      </c>
      <c r="BV46" s="64">
        <f t="shared" si="4"/>
        <v>13.76</v>
      </c>
      <c r="BW46" s="64">
        <f t="shared" si="5"/>
        <v>102.47999999999999</v>
      </c>
      <c r="BX46" s="65">
        <f>BU46+I46</f>
        <v>46041.38</v>
      </c>
      <c r="BY46" s="65">
        <f>BV46+I46</f>
        <v>46048.76</v>
      </c>
      <c r="BZ46" s="65">
        <f>IF(WEEKDAY(BW46+I46)=1,BW46+I46+1,IF(WEEKDAY(BW46+I46)=7,BW46+I46+2,BW46+I46))</f>
        <v>46139.48</v>
      </c>
    </row>
    <row r="47" spans="1:78" ht="15.5" x14ac:dyDescent="0.35">
      <c r="A47" t="s">
        <v>2043</v>
      </c>
      <c r="B47" t="s">
        <v>1229</v>
      </c>
      <c r="C47" t="s">
        <v>218</v>
      </c>
      <c r="D47" t="s">
        <v>926</v>
      </c>
      <c r="E47" t="s">
        <v>882</v>
      </c>
      <c r="F47" t="s">
        <v>616</v>
      </c>
      <c r="G47" t="s">
        <v>217</v>
      </c>
      <c r="H47" t="s">
        <v>218</v>
      </c>
      <c r="I47" s="13" t="s">
        <v>1252</v>
      </c>
      <c r="J47" s="13" t="s">
        <v>1251</v>
      </c>
      <c r="K47" s="13" t="s">
        <v>1233</v>
      </c>
      <c r="L47" t="s">
        <v>1525</v>
      </c>
      <c r="M47" t="s">
        <v>450</v>
      </c>
      <c r="N47">
        <v>30</v>
      </c>
      <c r="O47">
        <v>0</v>
      </c>
      <c r="P47">
        <v>0</v>
      </c>
      <c r="Q47">
        <v>0</v>
      </c>
      <c r="R47">
        <v>0</v>
      </c>
      <c r="S47" t="s">
        <v>928</v>
      </c>
      <c r="T47" t="s">
        <v>520</v>
      </c>
      <c r="U47">
        <v>0</v>
      </c>
      <c r="V47" t="s">
        <v>856</v>
      </c>
      <c r="W47">
        <v>3</v>
      </c>
      <c r="X47" t="s">
        <v>195</v>
      </c>
      <c r="Y47" t="s">
        <v>856</v>
      </c>
      <c r="Z47" t="s">
        <v>482</v>
      </c>
      <c r="AA47" t="s">
        <v>451</v>
      </c>
      <c r="AB47" t="s">
        <v>200</v>
      </c>
      <c r="AC47" t="s">
        <v>2042</v>
      </c>
      <c r="AD47" t="s">
        <v>709</v>
      </c>
      <c r="AE47" t="s">
        <v>471</v>
      </c>
      <c r="AF47" s="13" t="s">
        <v>1252</v>
      </c>
      <c r="AG47" s="13" t="s">
        <v>1251</v>
      </c>
      <c r="AH47" t="s">
        <v>856</v>
      </c>
      <c r="AI47" t="s">
        <v>856</v>
      </c>
      <c r="AJ47" t="s">
        <v>2041</v>
      </c>
      <c r="AK47" t="s">
        <v>522</v>
      </c>
      <c r="AL47" t="s">
        <v>471</v>
      </c>
      <c r="AM47" t="s">
        <v>1252</v>
      </c>
      <c r="AN47" t="s">
        <v>2040</v>
      </c>
      <c r="AO47" t="s">
        <v>856</v>
      </c>
      <c r="AP47" t="s">
        <v>856</v>
      </c>
      <c r="AQ47" t="s">
        <v>856</v>
      </c>
      <c r="AR47" t="s">
        <v>856</v>
      </c>
      <c r="AS47" t="s">
        <v>856</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IF(ISERROR(SEARCHB(" "&amp;BD$1&amp;" "," "&amp;$L47&amp;" "))=TRUE,"",BD$1)</f>
        <v/>
      </c>
      <c r="BE47" s="55" t="str">
        <f>IF(ISERROR(SEARCHB(" "&amp;BE$1&amp;" "," "&amp;$L47&amp;" "))=TRUE,"",BE$1)</f>
        <v/>
      </c>
      <c r="BF47" s="55" t="str">
        <f>IF(ISERROR(SEARCHB(" "&amp;BF$1&amp;" "," "&amp;$L47&amp;" "))=TRUE,"",BF$1)</f>
        <v/>
      </c>
      <c r="BG47" s="55" t="str">
        <f>IF(ISERROR(SEARCHB(" "&amp;BG$1&amp;" "," "&amp;$L47&amp;" "))=TRUE,"",BG$1)</f>
        <v/>
      </c>
      <c r="BH47" s="55" t="str">
        <f>IF(ISERROR(SEARCHB(" "&amp;BH$1&amp;" "," "&amp;$L47&amp;" "))=TRUE,"",BH$1)</f>
        <v/>
      </c>
      <c r="BI47" s="55" t="str">
        <f>IF(ISERROR(SEARCHB(" "&amp;BI$1&amp;" "," "&amp;$L47&amp;" "))=TRUE,"",BI$1)</f>
        <v/>
      </c>
      <c r="BJ47" s="55" t="str">
        <f>IF(ISERROR(SEARCHB(" "&amp;BJ$1&amp;" "," "&amp;$L47&amp;" "))=TRUE,"",BJ$1)</f>
        <v/>
      </c>
      <c r="BK47" s="55" t="str">
        <f>IF(ISERROR(SEARCHB(" "&amp;BK$1&amp;" "," "&amp;$L47&amp;" "))=TRUE,"",BK$1)</f>
        <v/>
      </c>
      <c r="BL47" s="55" t="str">
        <f>IF(ISERROR(SEARCHB(" "&amp;BL$1&amp;" "," "&amp;$L47&amp;" "))=TRUE,"",BL$1)</f>
        <v/>
      </c>
      <c r="BM47" s="55" t="str">
        <f>IF(ISERROR(SEARCHB(" "&amp;BM$1&amp;" "," "&amp;$L47&amp;" "))=TRUE,"",BM$1)</f>
        <v/>
      </c>
      <c r="BN47" s="55" t="str">
        <f>IF(ISERROR(SEARCHB(" "&amp;BN$1&amp;" "," "&amp;$L47&amp;" "))=TRUE,"",BN$1)</f>
        <v/>
      </c>
      <c r="BO47" s="55" t="str">
        <f>IF(ISERROR(SEARCHB(" "&amp;BO$1&amp;" "," "&amp;$L47&amp;" "))=TRUE,"",BO$1)</f>
        <v/>
      </c>
      <c r="BP47" s="55" t="str">
        <f>IF(ISERROR(SEARCHB(" "&amp;BP$1&amp;" "," "&amp;$L47&amp;" "))=TRUE,"",BP$1)</f>
        <v/>
      </c>
      <c r="BQ47" s="55" t="str">
        <f>IF(ISERROR(SEARCHB(" "&amp;BQ$1&amp;" "," "&amp;$L47&amp;" "))=TRUE,"",BQ$1)</f>
        <v/>
      </c>
      <c r="BR47" s="62" t="str">
        <f t="shared" si="1"/>
        <v>Base</v>
      </c>
      <c r="BS47" s="62" t="str">
        <f t="shared" si="2"/>
        <v/>
      </c>
      <c r="BT47" s="63">
        <f>J47-I47+1</f>
        <v>138</v>
      </c>
      <c r="BU47" s="64">
        <f t="shared" si="3"/>
        <v>7.2799999999999994</v>
      </c>
      <c r="BV47" s="64">
        <f t="shared" si="4"/>
        <v>15.559999999999999</v>
      </c>
      <c r="BW47" s="64">
        <f t="shared" si="5"/>
        <v>115.08</v>
      </c>
      <c r="BX47" s="65">
        <f>BU47+I47</f>
        <v>46034.28</v>
      </c>
      <c r="BY47" s="65">
        <f>BV47+I47</f>
        <v>46042.559999999998</v>
      </c>
      <c r="BZ47" s="65">
        <f>IF(WEEKDAY(BW47+I47)=1,BW47+I47+1,IF(WEEKDAY(BW47+I47)=7,BW47+I47+2,BW47+I47))</f>
        <v>46142.080000000002</v>
      </c>
    </row>
    <row r="48" spans="1:78" ht="15.5" x14ac:dyDescent="0.35">
      <c r="A48" t="s">
        <v>2039</v>
      </c>
      <c r="B48" t="s">
        <v>1229</v>
      </c>
      <c r="C48" t="s">
        <v>218</v>
      </c>
      <c r="D48" t="s">
        <v>929</v>
      </c>
      <c r="E48" t="s">
        <v>867</v>
      </c>
      <c r="F48" t="s">
        <v>619</v>
      </c>
      <c r="G48" t="s">
        <v>217</v>
      </c>
      <c r="H48" t="s">
        <v>218</v>
      </c>
      <c r="I48" s="13" t="s">
        <v>1231</v>
      </c>
      <c r="J48" s="13" t="s">
        <v>1225</v>
      </c>
      <c r="K48" s="13" t="s">
        <v>1233</v>
      </c>
      <c r="L48" t="s">
        <v>2038</v>
      </c>
      <c r="M48" t="s">
        <v>194</v>
      </c>
      <c r="N48">
        <v>1</v>
      </c>
      <c r="O48">
        <v>0</v>
      </c>
      <c r="P48">
        <v>0</v>
      </c>
      <c r="Q48">
        <v>0</v>
      </c>
      <c r="R48">
        <v>0</v>
      </c>
      <c r="S48" t="s">
        <v>198</v>
      </c>
      <c r="T48" t="s">
        <v>198</v>
      </c>
      <c r="U48">
        <v>0</v>
      </c>
      <c r="V48" t="s">
        <v>856</v>
      </c>
      <c r="W48">
        <v>0.5</v>
      </c>
      <c r="X48" t="s">
        <v>20</v>
      </c>
      <c r="Y48" t="s">
        <v>620</v>
      </c>
      <c r="Z48"/>
      <c r="AA48" t="s">
        <v>856</v>
      </c>
      <c r="AB48" t="s">
        <v>856</v>
      </c>
      <c r="AC48" t="s">
        <v>356</v>
      </c>
      <c r="AD48" t="s">
        <v>434</v>
      </c>
      <c r="AE48" t="s">
        <v>473</v>
      </c>
      <c r="AF48" s="13" t="s">
        <v>1231</v>
      </c>
      <c r="AG48" s="13" t="s">
        <v>1225</v>
      </c>
      <c r="AH48" t="s">
        <v>856</v>
      </c>
      <c r="AI48" t="s">
        <v>856</v>
      </c>
      <c r="AJ48" t="s">
        <v>856</v>
      </c>
      <c r="AK48" t="s">
        <v>856</v>
      </c>
      <c r="AL48" t="s">
        <v>856</v>
      </c>
      <c r="AM48" t="s">
        <v>856</v>
      </c>
      <c r="AN48" t="s">
        <v>856</v>
      </c>
      <c r="AO48" t="s">
        <v>856</v>
      </c>
      <c r="AP48" t="s">
        <v>856</v>
      </c>
      <c r="AQ48" t="s">
        <v>856</v>
      </c>
      <c r="AR48" t="s">
        <v>856</v>
      </c>
      <c r="AS48" t="s">
        <v>856</v>
      </c>
      <c r="AT48" s="59">
        <f>VLOOKUP($BR48,Tables!$D$14:$I$27,2,FALSE)*W48</f>
        <v>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80</v>
      </c>
      <c r="BD48" s="55" t="str">
        <f>IF(ISERROR(SEARCHB(" "&amp;BD$1&amp;" "," "&amp;$L48&amp;" "))=TRUE,"",BD$1)</f>
        <v/>
      </c>
      <c r="BE48" s="55" t="str">
        <f>IF(ISERROR(SEARCHB(" "&amp;BE$1&amp;" "," "&amp;$L48&amp;" "))=TRUE,"",BE$1)</f>
        <v/>
      </c>
      <c r="BF48" s="55" t="str">
        <f>IF(ISERROR(SEARCHB(" "&amp;BF$1&amp;" "," "&amp;$L48&amp;" "))=TRUE,"",BF$1)</f>
        <v/>
      </c>
      <c r="BG48" s="55" t="str">
        <f>IF(ISERROR(SEARCHB(" "&amp;BG$1&amp;" "," "&amp;$L48&amp;" "))=TRUE,"",BG$1)</f>
        <v/>
      </c>
      <c r="BH48" s="55" t="str">
        <f>IF(ISERROR(SEARCHB(" "&amp;BH$1&amp;" "," "&amp;$L48&amp;" "))=TRUE,"",BH$1)</f>
        <v/>
      </c>
      <c r="BI48" s="55" t="str">
        <f>IF(ISERROR(SEARCHB(" "&amp;BI$1&amp;" "," "&amp;$L48&amp;" "))=TRUE,"",BI$1)</f>
        <v/>
      </c>
      <c r="BJ48" s="55" t="str">
        <f>IF(ISERROR(SEARCHB(" "&amp;BJ$1&amp;" "," "&amp;$L48&amp;" "))=TRUE,"",BJ$1)</f>
        <v/>
      </c>
      <c r="BK48" s="55" t="str">
        <f>IF(ISERROR(SEARCHB(" "&amp;BK$1&amp;" "," "&amp;$L48&amp;" "))=TRUE,"",BK$1)</f>
        <v/>
      </c>
      <c r="BL48" s="55" t="str">
        <f>IF(ISERROR(SEARCHB(" "&amp;BL$1&amp;" "," "&amp;$L48&amp;" "))=TRUE,"",BL$1)</f>
        <v/>
      </c>
      <c r="BM48" s="55" t="str">
        <f>IF(ISERROR(SEARCHB(" "&amp;BM$1&amp;" "," "&amp;$L48&amp;" "))=TRUE,"",BM$1)</f>
        <v/>
      </c>
      <c r="BN48" s="55" t="str">
        <f>IF(ISERROR(SEARCHB(" "&amp;BN$1&amp;" "," "&amp;$L48&amp;" "))=TRUE,"",BN$1)</f>
        <v/>
      </c>
      <c r="BO48" s="55" t="str">
        <f>IF(ISERROR(SEARCHB(" "&amp;BO$1&amp;" "," "&amp;$L48&amp;" "))=TRUE,"",BO$1)</f>
        <v/>
      </c>
      <c r="BP48" s="55" t="str">
        <f>IF(ISERROR(SEARCHB(" "&amp;BP$1&amp;" "," "&amp;$L48&amp;" "))=TRUE,"",BP$1)</f>
        <v/>
      </c>
      <c r="BQ48" s="55" t="str">
        <f>IF(ISERROR(SEARCHB(" "&amp;BQ$1&amp;" "," "&amp;$L48&amp;" "))=TRUE,"",BQ$1)</f>
        <v/>
      </c>
      <c r="BR48" s="62" t="str">
        <f t="shared" si="1"/>
        <v>Base</v>
      </c>
      <c r="BS48" s="62" t="str">
        <f t="shared" si="2"/>
        <v/>
      </c>
      <c r="BT48" s="63">
        <f>J48-I48+1</f>
        <v>124</v>
      </c>
      <c r="BU48" s="64">
        <f t="shared" si="3"/>
        <v>6.4399999999999995</v>
      </c>
      <c r="BV48" s="64">
        <f t="shared" si="4"/>
        <v>13.879999999999999</v>
      </c>
      <c r="BW48" s="64">
        <f t="shared" si="5"/>
        <v>103.32</v>
      </c>
      <c r="BX48" s="65">
        <f>BU48+I48</f>
        <v>46040.44</v>
      </c>
      <c r="BY48" s="65">
        <f>BV48+I48</f>
        <v>46047.88</v>
      </c>
      <c r="BZ48" s="65">
        <f>IF(WEEKDAY(BW48+I48)=1,BW48+I48+1,IF(WEEKDAY(BW48+I48)=7,BW48+I48+2,BW48+I48))</f>
        <v>46139.32</v>
      </c>
    </row>
    <row r="49" spans="1:78" ht="15.5" x14ac:dyDescent="0.35">
      <c r="A49" t="s">
        <v>2037</v>
      </c>
      <c r="B49" t="s">
        <v>1229</v>
      </c>
      <c r="C49" t="s">
        <v>3</v>
      </c>
      <c r="D49" t="s">
        <v>857</v>
      </c>
      <c r="E49" t="s">
        <v>867</v>
      </c>
      <c r="F49" t="s">
        <v>4</v>
      </c>
      <c r="G49" t="s">
        <v>244</v>
      </c>
      <c r="H49" t="s">
        <v>3</v>
      </c>
      <c r="I49" s="13" t="s">
        <v>1226</v>
      </c>
      <c r="J49" s="13" t="s">
        <v>1225</v>
      </c>
      <c r="K49" s="13" t="s">
        <v>1228</v>
      </c>
      <c r="L49" t="s">
        <v>1367</v>
      </c>
      <c r="M49" t="s">
        <v>194</v>
      </c>
      <c r="N49">
        <v>24</v>
      </c>
      <c r="O49">
        <v>0</v>
      </c>
      <c r="P49">
        <v>0</v>
      </c>
      <c r="Q49">
        <v>0</v>
      </c>
      <c r="R49">
        <v>0</v>
      </c>
      <c r="S49" t="s">
        <v>930</v>
      </c>
      <c r="T49" t="s">
        <v>236</v>
      </c>
      <c r="U49">
        <v>0</v>
      </c>
      <c r="V49" t="s">
        <v>856</v>
      </c>
      <c r="W49">
        <v>3</v>
      </c>
      <c r="X49" t="s">
        <v>195</v>
      </c>
      <c r="Y49" t="s">
        <v>856</v>
      </c>
      <c r="Z49"/>
      <c r="AA49" t="s">
        <v>20</v>
      </c>
      <c r="AB49" t="s">
        <v>931</v>
      </c>
      <c r="AC49" t="s">
        <v>8</v>
      </c>
      <c r="AD49" t="s">
        <v>221</v>
      </c>
      <c r="AE49" t="s">
        <v>480</v>
      </c>
      <c r="AF49" s="13" t="s">
        <v>1226</v>
      </c>
      <c r="AG49" s="13" t="s">
        <v>1225</v>
      </c>
      <c r="AH49" t="s">
        <v>856</v>
      </c>
      <c r="AI49" t="s">
        <v>856</v>
      </c>
      <c r="AJ49" t="s">
        <v>856</v>
      </c>
      <c r="AK49" t="s">
        <v>856</v>
      </c>
      <c r="AL49" t="s">
        <v>856</v>
      </c>
      <c r="AM49" t="s">
        <v>856</v>
      </c>
      <c r="AN49" t="s">
        <v>856</v>
      </c>
      <c r="AO49" t="s">
        <v>856</v>
      </c>
      <c r="AP49" t="s">
        <v>856</v>
      </c>
      <c r="AQ49" t="s">
        <v>856</v>
      </c>
      <c r="AR49" t="s">
        <v>856</v>
      </c>
      <c r="AS49" t="s">
        <v>856</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IF(ISERROR(SEARCHB(" "&amp;BD$1&amp;" "," "&amp;$L49&amp;" "))=TRUE,"",BD$1)</f>
        <v/>
      </c>
      <c r="BE49" s="55" t="str">
        <f>IF(ISERROR(SEARCHB(" "&amp;BE$1&amp;" "," "&amp;$L49&amp;" "))=TRUE,"",BE$1)</f>
        <v/>
      </c>
      <c r="BF49" s="55" t="str">
        <f>IF(ISERROR(SEARCHB(" "&amp;BF$1&amp;" "," "&amp;$L49&amp;" "))=TRUE,"",BF$1)</f>
        <v/>
      </c>
      <c r="BG49" s="55" t="str">
        <f>IF(ISERROR(SEARCHB(" "&amp;BG$1&amp;" "," "&amp;$L49&amp;" "))=TRUE,"",BG$1)</f>
        <v/>
      </c>
      <c r="BH49" s="55" t="str">
        <f>IF(ISERROR(SEARCHB(" "&amp;BH$1&amp;" "," "&amp;$L49&amp;" "))=TRUE,"",BH$1)</f>
        <v/>
      </c>
      <c r="BI49" s="55" t="str">
        <f>IF(ISERROR(SEARCHB(" "&amp;BI$1&amp;" "," "&amp;$L49&amp;" "))=TRUE,"",BI$1)</f>
        <v/>
      </c>
      <c r="BJ49" s="55" t="str">
        <f>IF(ISERROR(SEARCHB(" "&amp;BJ$1&amp;" "," "&amp;$L49&amp;" "))=TRUE,"",BJ$1)</f>
        <v/>
      </c>
      <c r="BK49" s="55" t="str">
        <f>IF(ISERROR(SEARCHB(" "&amp;BK$1&amp;" "," "&amp;$L49&amp;" "))=TRUE,"",BK$1)</f>
        <v/>
      </c>
      <c r="BL49" s="55" t="str">
        <f>IF(ISERROR(SEARCHB(" "&amp;BL$1&amp;" "," "&amp;$L49&amp;" "))=TRUE,"",BL$1)</f>
        <v/>
      </c>
      <c r="BM49" s="55" t="str">
        <f>IF(ISERROR(SEARCHB(" "&amp;BM$1&amp;" "," "&amp;$L49&amp;" "))=TRUE,"",BM$1)</f>
        <v/>
      </c>
      <c r="BN49" s="55" t="str">
        <f>IF(ISERROR(SEARCHB(" "&amp;BN$1&amp;" "," "&amp;$L49&amp;" "))=TRUE,"",BN$1)</f>
        <v/>
      </c>
      <c r="BO49" s="55" t="str">
        <f>IF(ISERROR(SEARCHB(" "&amp;BO$1&amp;" "," "&amp;$L49&amp;" "))=TRUE,"",BO$1)</f>
        <v/>
      </c>
      <c r="BP49" s="55" t="str">
        <f>IF(ISERROR(SEARCHB(" "&amp;BP$1&amp;" "," "&amp;$L49&amp;" "))=TRUE,"",BP$1)</f>
        <v/>
      </c>
      <c r="BQ49" s="55" t="str">
        <f>IF(ISERROR(SEARCHB(" "&amp;BQ$1&amp;" "," "&amp;$L49&amp;" "))=TRUE,"",BQ$1)</f>
        <v/>
      </c>
      <c r="BR49" s="62" t="str">
        <f t="shared" si="1"/>
        <v>Base</v>
      </c>
      <c r="BS49" s="62" t="str">
        <f t="shared" si="2"/>
        <v/>
      </c>
      <c r="BT49" s="63">
        <f>J49-I49+1</f>
        <v>123</v>
      </c>
      <c r="BU49" s="64">
        <f t="shared" si="3"/>
        <v>6.38</v>
      </c>
      <c r="BV49" s="64">
        <f t="shared" si="4"/>
        <v>13.76</v>
      </c>
      <c r="BW49" s="64">
        <f t="shared" si="5"/>
        <v>102.47999999999999</v>
      </c>
      <c r="BX49" s="65">
        <f>BU49+I49</f>
        <v>46041.38</v>
      </c>
      <c r="BY49" s="65">
        <f>BV49+I49</f>
        <v>46048.76</v>
      </c>
      <c r="BZ49" s="65">
        <f>IF(WEEKDAY(BW49+I49)=1,BW49+I49+1,IF(WEEKDAY(BW49+I49)=7,BW49+I49+2,BW49+I49))</f>
        <v>46139.48</v>
      </c>
    </row>
    <row r="50" spans="1:78" ht="15.5" x14ac:dyDescent="0.35">
      <c r="A50" t="s">
        <v>2036</v>
      </c>
      <c r="B50" t="s">
        <v>1229</v>
      </c>
      <c r="C50" t="s">
        <v>3</v>
      </c>
      <c r="D50" t="s">
        <v>857</v>
      </c>
      <c r="E50" t="s">
        <v>855</v>
      </c>
      <c r="F50" t="s">
        <v>4</v>
      </c>
      <c r="G50" t="s">
        <v>244</v>
      </c>
      <c r="H50" t="s">
        <v>3</v>
      </c>
      <c r="I50" s="13" t="s">
        <v>1226</v>
      </c>
      <c r="J50" s="13" t="s">
        <v>1225</v>
      </c>
      <c r="K50" s="13" t="s">
        <v>1228</v>
      </c>
      <c r="L50" t="s">
        <v>1367</v>
      </c>
      <c r="M50" t="s">
        <v>194</v>
      </c>
      <c r="N50">
        <v>24</v>
      </c>
      <c r="O50">
        <v>0</v>
      </c>
      <c r="P50">
        <v>0</v>
      </c>
      <c r="Q50">
        <v>0</v>
      </c>
      <c r="R50">
        <v>0</v>
      </c>
      <c r="S50" t="s">
        <v>930</v>
      </c>
      <c r="T50" t="s">
        <v>236</v>
      </c>
      <c r="U50">
        <v>0</v>
      </c>
      <c r="V50" t="s">
        <v>856</v>
      </c>
      <c r="W50">
        <v>3</v>
      </c>
      <c r="X50" t="s">
        <v>195</v>
      </c>
      <c r="Y50" t="s">
        <v>856</v>
      </c>
      <c r="Z50"/>
      <c r="AA50" t="s">
        <v>20</v>
      </c>
      <c r="AB50" t="s">
        <v>931</v>
      </c>
      <c r="AC50" t="s">
        <v>201</v>
      </c>
      <c r="AD50" t="s">
        <v>325</v>
      </c>
      <c r="AE50" t="s">
        <v>480</v>
      </c>
      <c r="AF50" s="13" t="s">
        <v>1226</v>
      </c>
      <c r="AG50" s="13" t="s">
        <v>1225</v>
      </c>
      <c r="AH50" t="s">
        <v>856</v>
      </c>
      <c r="AI50" t="s">
        <v>856</v>
      </c>
      <c r="AJ50" t="s">
        <v>856</v>
      </c>
      <c r="AK50" t="s">
        <v>856</v>
      </c>
      <c r="AL50" t="s">
        <v>856</v>
      </c>
      <c r="AM50" t="s">
        <v>856</v>
      </c>
      <c r="AN50" t="s">
        <v>856</v>
      </c>
      <c r="AO50" t="s">
        <v>856</v>
      </c>
      <c r="AP50" t="s">
        <v>856</v>
      </c>
      <c r="AQ50" t="s">
        <v>856</v>
      </c>
      <c r="AR50" t="s">
        <v>856</v>
      </c>
      <c r="AS50" t="s">
        <v>856</v>
      </c>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IF(ISERROR(SEARCHB(" "&amp;BD$1&amp;" "," "&amp;$L50&amp;" "))=TRUE,"",BD$1)</f>
        <v/>
      </c>
      <c r="BE50" s="55" t="str">
        <f>IF(ISERROR(SEARCHB(" "&amp;BE$1&amp;" "," "&amp;$L50&amp;" "))=TRUE,"",BE$1)</f>
        <v/>
      </c>
      <c r="BF50" s="55" t="str">
        <f>IF(ISERROR(SEARCHB(" "&amp;BF$1&amp;" "," "&amp;$L50&amp;" "))=TRUE,"",BF$1)</f>
        <v/>
      </c>
      <c r="BG50" s="55" t="str">
        <f>IF(ISERROR(SEARCHB(" "&amp;BG$1&amp;" "," "&amp;$L50&amp;" "))=TRUE,"",BG$1)</f>
        <v/>
      </c>
      <c r="BH50" s="55" t="str">
        <f>IF(ISERROR(SEARCHB(" "&amp;BH$1&amp;" "," "&amp;$L50&amp;" "))=TRUE,"",BH$1)</f>
        <v/>
      </c>
      <c r="BI50" s="55" t="str">
        <f>IF(ISERROR(SEARCHB(" "&amp;BI$1&amp;" "," "&amp;$L50&amp;" "))=TRUE,"",BI$1)</f>
        <v/>
      </c>
      <c r="BJ50" s="55" t="str">
        <f>IF(ISERROR(SEARCHB(" "&amp;BJ$1&amp;" "," "&amp;$L50&amp;" "))=TRUE,"",BJ$1)</f>
        <v/>
      </c>
      <c r="BK50" s="55" t="str">
        <f>IF(ISERROR(SEARCHB(" "&amp;BK$1&amp;" "," "&amp;$L50&amp;" "))=TRUE,"",BK$1)</f>
        <v/>
      </c>
      <c r="BL50" s="55" t="str">
        <f>IF(ISERROR(SEARCHB(" "&amp;BL$1&amp;" "," "&amp;$L50&amp;" "))=TRUE,"",BL$1)</f>
        <v/>
      </c>
      <c r="BM50" s="55" t="str">
        <f>IF(ISERROR(SEARCHB(" "&amp;BM$1&amp;" "," "&amp;$L50&amp;" "))=TRUE,"",BM$1)</f>
        <v/>
      </c>
      <c r="BN50" s="55" t="str">
        <f>IF(ISERROR(SEARCHB(" "&amp;BN$1&amp;" "," "&amp;$L50&amp;" "))=TRUE,"",BN$1)</f>
        <v/>
      </c>
      <c r="BO50" s="55" t="str">
        <f>IF(ISERROR(SEARCHB(" "&amp;BO$1&amp;" "," "&amp;$L50&amp;" "))=TRUE,"",BO$1)</f>
        <v/>
      </c>
      <c r="BP50" s="55" t="str">
        <f>IF(ISERROR(SEARCHB(" "&amp;BP$1&amp;" "," "&amp;$L50&amp;" "))=TRUE,"",BP$1)</f>
        <v/>
      </c>
      <c r="BQ50" s="55" t="str">
        <f>IF(ISERROR(SEARCHB(" "&amp;BQ$1&amp;" "," "&amp;$L50&amp;" "))=TRUE,"",BQ$1)</f>
        <v/>
      </c>
      <c r="BR50" s="62" t="str">
        <f t="shared" si="1"/>
        <v>Base</v>
      </c>
      <c r="BS50" s="62" t="str">
        <f t="shared" si="2"/>
        <v/>
      </c>
      <c r="BT50" s="63">
        <f>J50-I50+1</f>
        <v>123</v>
      </c>
      <c r="BU50" s="64">
        <f t="shared" si="3"/>
        <v>6.38</v>
      </c>
      <c r="BV50" s="64">
        <f t="shared" si="4"/>
        <v>13.76</v>
      </c>
      <c r="BW50" s="64">
        <f t="shared" si="5"/>
        <v>102.47999999999999</v>
      </c>
      <c r="BX50" s="65">
        <f>BU50+I50</f>
        <v>46041.38</v>
      </c>
      <c r="BY50" s="65">
        <f>BV50+I50</f>
        <v>46048.76</v>
      </c>
      <c r="BZ50" s="65">
        <f>IF(WEEKDAY(BW50+I50)=1,BW50+I50+1,IF(WEEKDAY(BW50+I50)=7,BW50+I50+2,BW50+I50))</f>
        <v>46139.48</v>
      </c>
    </row>
    <row r="51" spans="1:78" ht="15.5" x14ac:dyDescent="0.35">
      <c r="A51" t="s">
        <v>2035</v>
      </c>
      <c r="B51" t="s">
        <v>1229</v>
      </c>
      <c r="C51" t="s">
        <v>3</v>
      </c>
      <c r="D51" t="s">
        <v>857</v>
      </c>
      <c r="E51" t="s">
        <v>862</v>
      </c>
      <c r="F51" t="s">
        <v>4</v>
      </c>
      <c r="G51" t="s">
        <v>244</v>
      </c>
      <c r="H51" t="s">
        <v>3</v>
      </c>
      <c r="I51" s="13" t="s">
        <v>1231</v>
      </c>
      <c r="J51" s="13" t="s">
        <v>1225</v>
      </c>
      <c r="K51" s="13" t="s">
        <v>1233</v>
      </c>
      <c r="L51" t="s">
        <v>1371</v>
      </c>
      <c r="M51" t="s">
        <v>162</v>
      </c>
      <c r="N51">
        <v>24</v>
      </c>
      <c r="O51">
        <v>0</v>
      </c>
      <c r="P51">
        <v>0</v>
      </c>
      <c r="Q51">
        <v>0</v>
      </c>
      <c r="R51">
        <v>0</v>
      </c>
      <c r="S51" t="s">
        <v>930</v>
      </c>
      <c r="T51" t="s">
        <v>236</v>
      </c>
      <c r="U51">
        <v>0</v>
      </c>
      <c r="V51" t="s">
        <v>856</v>
      </c>
      <c r="W51">
        <v>3</v>
      </c>
      <c r="X51" t="s">
        <v>195</v>
      </c>
      <c r="Y51" t="s">
        <v>856</v>
      </c>
      <c r="Z51" t="s">
        <v>283</v>
      </c>
      <c r="AA51" t="s">
        <v>856</v>
      </c>
      <c r="AB51" t="s">
        <v>856</v>
      </c>
      <c r="AC51" t="s">
        <v>856</v>
      </c>
      <c r="AD51" t="s">
        <v>856</v>
      </c>
      <c r="AE51" t="s">
        <v>856</v>
      </c>
      <c r="AF51" s="13" t="s">
        <v>1231</v>
      </c>
      <c r="AG51" s="13" t="s">
        <v>1225</v>
      </c>
      <c r="AH51" t="s">
        <v>856</v>
      </c>
      <c r="AI51" t="s">
        <v>856</v>
      </c>
      <c r="AJ51" t="s">
        <v>856</v>
      </c>
      <c r="AK51" t="s">
        <v>856</v>
      </c>
      <c r="AL51" t="s">
        <v>856</v>
      </c>
      <c r="AM51" t="s">
        <v>856</v>
      </c>
      <c r="AN51" t="s">
        <v>856</v>
      </c>
      <c r="AO51" t="s">
        <v>856</v>
      </c>
      <c r="AP51" t="s">
        <v>856</v>
      </c>
      <c r="AQ51" t="s">
        <v>856</v>
      </c>
      <c r="AR51" t="s">
        <v>856</v>
      </c>
      <c r="AS51" t="s">
        <v>856</v>
      </c>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IF(ISERROR(SEARCHB(" "&amp;BD$1&amp;" "," "&amp;$L51&amp;" "))=TRUE,"",BD$1)</f>
        <v/>
      </c>
      <c r="BE51" s="55" t="str">
        <f>IF(ISERROR(SEARCHB(" "&amp;BE$1&amp;" "," "&amp;$L51&amp;" "))=TRUE,"",BE$1)</f>
        <v/>
      </c>
      <c r="BF51" s="55" t="str">
        <f>IF(ISERROR(SEARCHB(" "&amp;BF$1&amp;" "," "&amp;$L51&amp;" "))=TRUE,"",BF$1)</f>
        <v/>
      </c>
      <c r="BG51" s="55" t="str">
        <f>IF(ISERROR(SEARCHB(" "&amp;BG$1&amp;" "," "&amp;$L51&amp;" "))=TRUE,"",BG$1)</f>
        <v/>
      </c>
      <c r="BH51" s="55" t="str">
        <f>IF(ISERROR(SEARCHB(" "&amp;BH$1&amp;" "," "&amp;$L51&amp;" "))=TRUE,"",BH$1)</f>
        <v/>
      </c>
      <c r="BI51" s="55" t="str">
        <f>IF(ISERROR(SEARCHB(" "&amp;BI$1&amp;" "," "&amp;$L51&amp;" "))=TRUE,"",BI$1)</f>
        <v/>
      </c>
      <c r="BJ51" s="55" t="str">
        <f>IF(ISERROR(SEARCHB(" "&amp;BJ$1&amp;" "," "&amp;$L51&amp;" "))=TRUE,"",BJ$1)</f>
        <v/>
      </c>
      <c r="BK51" s="55" t="str">
        <f>IF(ISERROR(SEARCHB(" "&amp;BK$1&amp;" "," "&amp;$L51&amp;" "))=TRUE,"",BK$1)</f>
        <v/>
      </c>
      <c r="BL51" s="55" t="str">
        <f>IF(ISERROR(SEARCHB(" "&amp;BL$1&amp;" "," "&amp;$L51&amp;" "))=TRUE,"",BL$1)</f>
        <v/>
      </c>
      <c r="BM51" s="55" t="str">
        <f>IF(ISERROR(SEARCHB(" "&amp;BM$1&amp;" "," "&amp;$L51&amp;" "))=TRUE,"",BM$1)</f>
        <v/>
      </c>
      <c r="BN51" s="55" t="str">
        <f>IF(ISERROR(SEARCHB(" "&amp;BN$1&amp;" "," "&amp;$L51&amp;" "))=TRUE,"",BN$1)</f>
        <v/>
      </c>
      <c r="BO51" s="55" t="str">
        <f>IF(ISERROR(SEARCHB(" "&amp;BO$1&amp;" "," "&amp;$L51&amp;" "))=TRUE,"",BO$1)</f>
        <v/>
      </c>
      <c r="BP51" s="55" t="str">
        <f>IF(ISERROR(SEARCHB(" "&amp;BP$1&amp;" "," "&amp;$L51&amp;" "))=TRUE,"",BP$1)</f>
        <v/>
      </c>
      <c r="BQ51" s="55" t="str">
        <f>IF(ISERROR(SEARCHB(" "&amp;BQ$1&amp;" "," "&amp;$L51&amp;" "))=TRUE,"",BQ$1)</f>
        <v/>
      </c>
      <c r="BR51" s="62" t="str">
        <f t="shared" si="1"/>
        <v>Base</v>
      </c>
      <c r="BS51" s="62" t="str">
        <f t="shared" si="2"/>
        <v/>
      </c>
      <c r="BT51" s="63">
        <f>J51-I51+1</f>
        <v>124</v>
      </c>
      <c r="BU51" s="64">
        <f t="shared" si="3"/>
        <v>6.4399999999999995</v>
      </c>
      <c r="BV51" s="64">
        <f t="shared" si="4"/>
        <v>13.879999999999999</v>
      </c>
      <c r="BW51" s="64">
        <f t="shared" si="5"/>
        <v>103.32</v>
      </c>
      <c r="BX51" s="65">
        <f>BU51+I51</f>
        <v>46040.44</v>
      </c>
      <c r="BY51" s="65">
        <f>BV51+I51</f>
        <v>46047.88</v>
      </c>
      <c r="BZ51" s="65">
        <f>IF(WEEKDAY(BW51+I51)=1,BW51+I51+1,IF(WEEKDAY(BW51+I51)=7,BW51+I51+2,BW51+I51))</f>
        <v>46139.32</v>
      </c>
    </row>
    <row r="52" spans="1:78" ht="15.5" x14ac:dyDescent="0.35">
      <c r="A52" t="s">
        <v>2034</v>
      </c>
      <c r="B52" t="s">
        <v>1229</v>
      </c>
      <c r="C52" t="s">
        <v>3</v>
      </c>
      <c r="D52" t="s">
        <v>868</v>
      </c>
      <c r="E52" t="s">
        <v>867</v>
      </c>
      <c r="F52" t="s">
        <v>5</v>
      </c>
      <c r="G52" t="s">
        <v>244</v>
      </c>
      <c r="H52" t="s">
        <v>3</v>
      </c>
      <c r="I52" s="13" t="s">
        <v>1266</v>
      </c>
      <c r="J52" s="13" t="s">
        <v>1225</v>
      </c>
      <c r="K52" s="13" t="s">
        <v>1228</v>
      </c>
      <c r="L52" t="s">
        <v>1367</v>
      </c>
      <c r="M52" t="s">
        <v>194</v>
      </c>
      <c r="N52">
        <v>24</v>
      </c>
      <c r="O52">
        <v>0</v>
      </c>
      <c r="P52">
        <v>0</v>
      </c>
      <c r="Q52">
        <v>0</v>
      </c>
      <c r="R52">
        <v>0</v>
      </c>
      <c r="S52" t="s">
        <v>198</v>
      </c>
      <c r="T52" t="s">
        <v>198</v>
      </c>
      <c r="U52">
        <v>0</v>
      </c>
      <c r="V52" t="s">
        <v>856</v>
      </c>
      <c r="W52">
        <v>1</v>
      </c>
      <c r="X52" t="s">
        <v>195</v>
      </c>
      <c r="Y52" t="s">
        <v>856</v>
      </c>
      <c r="Z52"/>
      <c r="AA52" t="s">
        <v>20</v>
      </c>
      <c r="AB52" t="s">
        <v>932</v>
      </c>
      <c r="AC52" t="s">
        <v>308</v>
      </c>
      <c r="AD52" t="s">
        <v>485</v>
      </c>
      <c r="AE52" t="s">
        <v>486</v>
      </c>
      <c r="AF52" s="13" t="s">
        <v>1266</v>
      </c>
      <c r="AG52" s="13" t="s">
        <v>1225</v>
      </c>
      <c r="AH52" t="s">
        <v>856</v>
      </c>
      <c r="AI52" t="s">
        <v>856</v>
      </c>
      <c r="AJ52" t="s">
        <v>856</v>
      </c>
      <c r="AK52" t="s">
        <v>856</v>
      </c>
      <c r="AL52" t="s">
        <v>856</v>
      </c>
      <c r="AM52" t="s">
        <v>856</v>
      </c>
      <c r="AN52" t="s">
        <v>856</v>
      </c>
      <c r="AO52" t="s">
        <v>856</v>
      </c>
      <c r="AP52" t="s">
        <v>856</v>
      </c>
      <c r="AQ52" t="s">
        <v>856</v>
      </c>
      <c r="AR52" t="s">
        <v>856</v>
      </c>
      <c r="AS52" t="s">
        <v>856</v>
      </c>
      <c r="AT52" s="59">
        <f>VLOOKUP($BR52,Tables!$D$14:$I$27,2,FALSE)*W52</f>
        <v>160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160</v>
      </c>
      <c r="BD52" s="55" t="str">
        <f>IF(ISERROR(SEARCHB(" "&amp;BD$1&amp;" "," "&amp;$L52&amp;" "))=TRUE,"",BD$1)</f>
        <v/>
      </c>
      <c r="BE52" s="55" t="str">
        <f>IF(ISERROR(SEARCHB(" "&amp;BE$1&amp;" "," "&amp;$L52&amp;" "))=TRUE,"",BE$1)</f>
        <v/>
      </c>
      <c r="BF52" s="55" t="str">
        <f>IF(ISERROR(SEARCHB(" "&amp;BF$1&amp;" "," "&amp;$L52&amp;" "))=TRUE,"",BF$1)</f>
        <v/>
      </c>
      <c r="BG52" s="55" t="str">
        <f>IF(ISERROR(SEARCHB(" "&amp;BG$1&amp;" "," "&amp;$L52&amp;" "))=TRUE,"",BG$1)</f>
        <v/>
      </c>
      <c r="BH52" s="55" t="str">
        <f>IF(ISERROR(SEARCHB(" "&amp;BH$1&amp;" "," "&amp;$L52&amp;" "))=TRUE,"",BH$1)</f>
        <v/>
      </c>
      <c r="BI52" s="55" t="str">
        <f>IF(ISERROR(SEARCHB(" "&amp;BI$1&amp;" "," "&amp;$L52&amp;" "))=TRUE,"",BI$1)</f>
        <v/>
      </c>
      <c r="BJ52" s="55" t="str">
        <f>IF(ISERROR(SEARCHB(" "&amp;BJ$1&amp;" "," "&amp;$L52&amp;" "))=TRUE,"",BJ$1)</f>
        <v/>
      </c>
      <c r="BK52" s="55" t="str">
        <f>IF(ISERROR(SEARCHB(" "&amp;BK$1&amp;" "," "&amp;$L52&amp;" "))=TRUE,"",BK$1)</f>
        <v/>
      </c>
      <c r="BL52" s="55" t="str">
        <f>IF(ISERROR(SEARCHB(" "&amp;BL$1&amp;" "," "&amp;$L52&amp;" "))=TRUE,"",BL$1)</f>
        <v/>
      </c>
      <c r="BM52" s="55" t="str">
        <f>IF(ISERROR(SEARCHB(" "&amp;BM$1&amp;" "," "&amp;$L52&amp;" "))=TRUE,"",BM$1)</f>
        <v/>
      </c>
      <c r="BN52" s="55" t="str">
        <f>IF(ISERROR(SEARCHB(" "&amp;BN$1&amp;" "," "&amp;$L52&amp;" "))=TRUE,"",BN$1)</f>
        <v/>
      </c>
      <c r="BO52" s="55" t="str">
        <f>IF(ISERROR(SEARCHB(" "&amp;BO$1&amp;" "," "&amp;$L52&amp;" "))=TRUE,"",BO$1)</f>
        <v/>
      </c>
      <c r="BP52" s="55" t="str">
        <f>IF(ISERROR(SEARCHB(" "&amp;BP$1&amp;" "," "&amp;$L52&amp;" "))=TRUE,"",BP$1)</f>
        <v/>
      </c>
      <c r="BQ52" s="55" t="str">
        <f>IF(ISERROR(SEARCHB(" "&amp;BQ$1&amp;" "," "&amp;$L52&amp;" "))=TRUE,"",BQ$1)</f>
        <v/>
      </c>
      <c r="BR52" s="62" t="str">
        <f t="shared" si="1"/>
        <v>Base</v>
      </c>
      <c r="BS52" s="62" t="str">
        <f t="shared" si="2"/>
        <v/>
      </c>
      <c r="BT52" s="63">
        <f>J52-I52+1</f>
        <v>122</v>
      </c>
      <c r="BU52" s="64">
        <f t="shared" si="3"/>
        <v>6.3199999999999994</v>
      </c>
      <c r="BV52" s="64">
        <f t="shared" si="4"/>
        <v>13.639999999999999</v>
      </c>
      <c r="BW52" s="64">
        <f t="shared" si="5"/>
        <v>101.64</v>
      </c>
      <c r="BX52" s="65">
        <f>BU52+I52</f>
        <v>46042.32</v>
      </c>
      <c r="BY52" s="65">
        <f>BV52+I52</f>
        <v>46049.64</v>
      </c>
      <c r="BZ52" s="65">
        <f>IF(WEEKDAY(BW52+I52)=1,BW52+I52+1,IF(WEEKDAY(BW52+I52)=7,BW52+I52+2,BW52+I52))</f>
        <v>46139.64</v>
      </c>
    </row>
    <row r="53" spans="1:78" ht="15.5" x14ac:dyDescent="0.35">
      <c r="A53" t="s">
        <v>2033</v>
      </c>
      <c r="B53" t="s">
        <v>1229</v>
      </c>
      <c r="C53" t="s">
        <v>3</v>
      </c>
      <c r="D53" t="s">
        <v>868</v>
      </c>
      <c r="E53" t="s">
        <v>855</v>
      </c>
      <c r="F53" t="s">
        <v>5</v>
      </c>
      <c r="G53" t="s">
        <v>244</v>
      </c>
      <c r="H53" t="s">
        <v>3</v>
      </c>
      <c r="I53" s="13" t="s">
        <v>1308</v>
      </c>
      <c r="J53" s="13" t="s">
        <v>1225</v>
      </c>
      <c r="K53" s="13" t="s">
        <v>1235</v>
      </c>
      <c r="L53" t="s">
        <v>1367</v>
      </c>
      <c r="M53" t="s">
        <v>194</v>
      </c>
      <c r="N53">
        <v>24</v>
      </c>
      <c r="O53">
        <v>0</v>
      </c>
      <c r="P53">
        <v>0</v>
      </c>
      <c r="Q53">
        <v>0</v>
      </c>
      <c r="R53">
        <v>0</v>
      </c>
      <c r="S53" t="s">
        <v>933</v>
      </c>
      <c r="T53" t="s">
        <v>239</v>
      </c>
      <c r="U53">
        <v>0</v>
      </c>
      <c r="V53" t="s">
        <v>856</v>
      </c>
      <c r="W53">
        <v>1</v>
      </c>
      <c r="X53" t="s">
        <v>195</v>
      </c>
      <c r="Y53" t="s">
        <v>856</v>
      </c>
      <c r="Z53"/>
      <c r="AA53" t="s">
        <v>20</v>
      </c>
      <c r="AB53" t="s">
        <v>932</v>
      </c>
      <c r="AC53" t="s">
        <v>201</v>
      </c>
      <c r="AD53" t="s">
        <v>222</v>
      </c>
      <c r="AE53" t="s">
        <v>466</v>
      </c>
      <c r="AF53" s="13" t="s">
        <v>1308</v>
      </c>
      <c r="AG53" s="13" t="s">
        <v>1225</v>
      </c>
      <c r="AH53" t="s">
        <v>856</v>
      </c>
      <c r="AI53" t="s">
        <v>856</v>
      </c>
      <c r="AJ53" t="s">
        <v>856</v>
      </c>
      <c r="AK53" t="s">
        <v>856</v>
      </c>
      <c r="AL53" t="s">
        <v>856</v>
      </c>
      <c r="AM53" t="s">
        <v>856</v>
      </c>
      <c r="AN53" t="s">
        <v>856</v>
      </c>
      <c r="AO53" t="s">
        <v>856</v>
      </c>
      <c r="AP53" t="s">
        <v>856</v>
      </c>
      <c r="AQ53" t="s">
        <v>856</v>
      </c>
      <c r="AR53" t="s">
        <v>856</v>
      </c>
      <c r="AS53" t="s">
        <v>856</v>
      </c>
      <c r="AT53" s="59">
        <f>VLOOKUP($BR53,Tables!$D$14:$I$27,2,FALSE)*W53</f>
        <v>160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160</v>
      </c>
      <c r="BD53" s="55" t="str">
        <f>IF(ISERROR(SEARCHB(" "&amp;BD$1&amp;" "," "&amp;$L53&amp;" "))=TRUE,"",BD$1)</f>
        <v/>
      </c>
      <c r="BE53" s="55" t="str">
        <f>IF(ISERROR(SEARCHB(" "&amp;BE$1&amp;" "," "&amp;$L53&amp;" "))=TRUE,"",BE$1)</f>
        <v/>
      </c>
      <c r="BF53" s="55" t="str">
        <f>IF(ISERROR(SEARCHB(" "&amp;BF$1&amp;" "," "&amp;$L53&amp;" "))=TRUE,"",BF$1)</f>
        <v/>
      </c>
      <c r="BG53" s="55" t="str">
        <f>IF(ISERROR(SEARCHB(" "&amp;BG$1&amp;" "," "&amp;$L53&amp;" "))=TRUE,"",BG$1)</f>
        <v/>
      </c>
      <c r="BH53" s="55" t="str">
        <f>IF(ISERROR(SEARCHB(" "&amp;BH$1&amp;" "," "&amp;$L53&amp;" "))=TRUE,"",BH$1)</f>
        <v/>
      </c>
      <c r="BI53" s="55" t="str">
        <f>IF(ISERROR(SEARCHB(" "&amp;BI$1&amp;" "," "&amp;$L53&amp;" "))=TRUE,"",BI$1)</f>
        <v/>
      </c>
      <c r="BJ53" s="55" t="str">
        <f>IF(ISERROR(SEARCHB(" "&amp;BJ$1&amp;" "," "&amp;$L53&amp;" "))=TRUE,"",BJ$1)</f>
        <v/>
      </c>
      <c r="BK53" s="55" t="str">
        <f>IF(ISERROR(SEARCHB(" "&amp;BK$1&amp;" "," "&amp;$L53&amp;" "))=TRUE,"",BK$1)</f>
        <v/>
      </c>
      <c r="BL53" s="55" t="str">
        <f>IF(ISERROR(SEARCHB(" "&amp;BL$1&amp;" "," "&amp;$L53&amp;" "))=TRUE,"",BL$1)</f>
        <v/>
      </c>
      <c r="BM53" s="55" t="str">
        <f>IF(ISERROR(SEARCHB(" "&amp;BM$1&amp;" "," "&amp;$L53&amp;" "))=TRUE,"",BM$1)</f>
        <v/>
      </c>
      <c r="BN53" s="55" t="str">
        <f>IF(ISERROR(SEARCHB(" "&amp;BN$1&amp;" "," "&amp;$L53&amp;" "))=TRUE,"",BN$1)</f>
        <v/>
      </c>
      <c r="BO53" s="55" t="str">
        <f>IF(ISERROR(SEARCHB(" "&amp;BO$1&amp;" "," "&amp;$L53&amp;" "))=TRUE,"",BO$1)</f>
        <v/>
      </c>
      <c r="BP53" s="55" t="str">
        <f>IF(ISERROR(SEARCHB(" "&amp;BP$1&amp;" "," "&amp;$L53&amp;" "))=TRUE,"",BP$1)</f>
        <v/>
      </c>
      <c r="BQ53" s="55" t="str">
        <f>IF(ISERROR(SEARCHB(" "&amp;BQ$1&amp;" "," "&amp;$L53&amp;" "))=TRUE,"",BQ$1)</f>
        <v/>
      </c>
      <c r="BR53" s="62" t="str">
        <f t="shared" si="1"/>
        <v>Base</v>
      </c>
      <c r="BS53" s="62" t="str">
        <f t="shared" si="2"/>
        <v/>
      </c>
      <c r="BT53" s="63">
        <f>J53-I53+1</f>
        <v>121</v>
      </c>
      <c r="BU53" s="64">
        <f t="shared" si="3"/>
        <v>6.26</v>
      </c>
      <c r="BV53" s="64">
        <f t="shared" si="4"/>
        <v>13.52</v>
      </c>
      <c r="BW53" s="64">
        <f t="shared" si="5"/>
        <v>100.8</v>
      </c>
      <c r="BX53" s="65">
        <f>BU53+I53</f>
        <v>46043.26</v>
      </c>
      <c r="BY53" s="65">
        <f>BV53+I53</f>
        <v>46050.52</v>
      </c>
      <c r="BZ53" s="65">
        <f>IF(WEEKDAY(BW53+I53)=1,BW53+I53+1,IF(WEEKDAY(BW53+I53)=7,BW53+I53+2,BW53+I53))</f>
        <v>46139.8</v>
      </c>
    </row>
    <row r="54" spans="1:78" ht="15.5" x14ac:dyDescent="0.35">
      <c r="A54" t="s">
        <v>2032</v>
      </c>
      <c r="B54" t="s">
        <v>1229</v>
      </c>
      <c r="C54" t="s">
        <v>3</v>
      </c>
      <c r="D54" t="s">
        <v>900</v>
      </c>
      <c r="E54" t="s">
        <v>867</v>
      </c>
      <c r="F54" t="s">
        <v>6</v>
      </c>
      <c r="G54" t="s">
        <v>244</v>
      </c>
      <c r="H54" t="s">
        <v>3</v>
      </c>
      <c r="I54" s="13" t="s">
        <v>1231</v>
      </c>
      <c r="J54" s="13" t="s">
        <v>1225</v>
      </c>
      <c r="K54" s="13" t="s">
        <v>1233</v>
      </c>
      <c r="L54" t="s">
        <v>329</v>
      </c>
      <c r="M54" t="s">
        <v>194</v>
      </c>
      <c r="N54">
        <v>24</v>
      </c>
      <c r="O54">
        <v>0</v>
      </c>
      <c r="P54">
        <v>0</v>
      </c>
      <c r="Q54">
        <v>0</v>
      </c>
      <c r="R54">
        <v>0</v>
      </c>
      <c r="S54" t="s">
        <v>198</v>
      </c>
      <c r="T54" t="s">
        <v>198</v>
      </c>
      <c r="U54">
        <v>0</v>
      </c>
      <c r="V54" t="s">
        <v>856</v>
      </c>
      <c r="W54">
        <v>3</v>
      </c>
      <c r="X54" t="s">
        <v>20</v>
      </c>
      <c r="Y54" t="s">
        <v>856</v>
      </c>
      <c r="Z54"/>
      <c r="AA54" t="s">
        <v>856</v>
      </c>
      <c r="AB54" t="s">
        <v>856</v>
      </c>
      <c r="AC54" t="s">
        <v>8</v>
      </c>
      <c r="AD54" t="s">
        <v>221</v>
      </c>
      <c r="AE54" t="s">
        <v>473</v>
      </c>
      <c r="AF54" s="13" t="s">
        <v>1231</v>
      </c>
      <c r="AG54" s="13" t="s">
        <v>1225</v>
      </c>
      <c r="AH54" t="s">
        <v>856</v>
      </c>
      <c r="AI54" t="s">
        <v>856</v>
      </c>
      <c r="AJ54" t="s">
        <v>856</v>
      </c>
      <c r="AK54" t="s">
        <v>856</v>
      </c>
      <c r="AL54" t="s">
        <v>856</v>
      </c>
      <c r="AM54" t="s">
        <v>856</v>
      </c>
      <c r="AN54" t="s">
        <v>856</v>
      </c>
      <c r="AO54" t="s">
        <v>856</v>
      </c>
      <c r="AP54" t="s">
        <v>856</v>
      </c>
      <c r="AQ54" t="s">
        <v>856</v>
      </c>
      <c r="AR54" t="s">
        <v>856</v>
      </c>
      <c r="AS54" t="s">
        <v>856</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IF(ISERROR(SEARCHB(" "&amp;BD$1&amp;" "," "&amp;$L54&amp;" "))=TRUE,"",BD$1)</f>
        <v/>
      </c>
      <c r="BE54" s="55" t="str">
        <f>IF(ISERROR(SEARCHB(" "&amp;BE$1&amp;" "," "&amp;$L54&amp;" "))=TRUE,"",BE$1)</f>
        <v/>
      </c>
      <c r="BF54" s="55" t="str">
        <f>IF(ISERROR(SEARCHB(" "&amp;BF$1&amp;" "," "&amp;$L54&amp;" "))=TRUE,"",BF$1)</f>
        <v/>
      </c>
      <c r="BG54" s="55" t="str">
        <f>IF(ISERROR(SEARCHB(" "&amp;BG$1&amp;" "," "&amp;$L54&amp;" "))=TRUE,"",BG$1)</f>
        <v/>
      </c>
      <c r="BH54" s="55" t="str">
        <f>IF(ISERROR(SEARCHB(" "&amp;BH$1&amp;" "," "&amp;$L54&amp;" "))=TRUE,"",BH$1)</f>
        <v/>
      </c>
      <c r="BI54" s="55" t="str">
        <f>IF(ISERROR(SEARCHB(" "&amp;BI$1&amp;" "," "&amp;$L54&amp;" "))=TRUE,"",BI$1)</f>
        <v/>
      </c>
      <c r="BJ54" s="55" t="str">
        <f>IF(ISERROR(SEARCHB(" "&amp;BJ$1&amp;" "," "&amp;$L54&amp;" "))=TRUE,"",BJ$1)</f>
        <v/>
      </c>
      <c r="BK54" s="55" t="str">
        <f>IF(ISERROR(SEARCHB(" "&amp;BK$1&amp;" "," "&amp;$L54&amp;" "))=TRUE,"",BK$1)</f>
        <v/>
      </c>
      <c r="BL54" s="55" t="str">
        <f>IF(ISERROR(SEARCHB(" "&amp;BL$1&amp;" "," "&amp;$L54&amp;" "))=TRUE,"",BL$1)</f>
        <v/>
      </c>
      <c r="BM54" s="55" t="str">
        <f>IF(ISERROR(SEARCHB(" "&amp;BM$1&amp;" "," "&amp;$L54&amp;" "))=TRUE,"",BM$1)</f>
        <v/>
      </c>
      <c r="BN54" s="55" t="str">
        <f>IF(ISERROR(SEARCHB(" "&amp;BN$1&amp;" "," "&amp;$L54&amp;" "))=TRUE,"",BN$1)</f>
        <v/>
      </c>
      <c r="BO54" s="55" t="str">
        <f>IF(ISERROR(SEARCHB(" "&amp;BO$1&amp;" "," "&amp;$L54&amp;" "))=TRUE,"",BO$1)</f>
        <v/>
      </c>
      <c r="BP54" s="55" t="str">
        <f>IF(ISERROR(SEARCHB(" "&amp;BP$1&amp;" "," "&amp;$L54&amp;" "))=TRUE,"",BP$1)</f>
        <v/>
      </c>
      <c r="BQ54" s="55" t="str">
        <f>IF(ISERROR(SEARCHB(" "&amp;BQ$1&amp;" "," "&amp;$L54&amp;" "))=TRUE,"",BQ$1)</f>
        <v/>
      </c>
      <c r="BR54" s="62" t="str">
        <f t="shared" si="1"/>
        <v>Base</v>
      </c>
      <c r="BS54" s="62" t="str">
        <f t="shared" si="2"/>
        <v/>
      </c>
      <c r="BT54" s="63">
        <f>J54-I54+1</f>
        <v>124</v>
      </c>
      <c r="BU54" s="64">
        <f t="shared" si="3"/>
        <v>6.4399999999999995</v>
      </c>
      <c r="BV54" s="64">
        <f t="shared" si="4"/>
        <v>13.879999999999999</v>
      </c>
      <c r="BW54" s="64">
        <f t="shared" si="5"/>
        <v>103.32</v>
      </c>
      <c r="BX54" s="65">
        <f>BU54+I54</f>
        <v>46040.44</v>
      </c>
      <c r="BY54" s="65">
        <f>BV54+I54</f>
        <v>46047.88</v>
      </c>
      <c r="BZ54" s="65">
        <f>IF(WEEKDAY(BW54+I54)=1,BW54+I54+1,IF(WEEKDAY(BW54+I54)=7,BW54+I54+2,BW54+I54))</f>
        <v>46139.32</v>
      </c>
    </row>
    <row r="55" spans="1:78" ht="15.5" x14ac:dyDescent="0.35">
      <c r="A55" t="s">
        <v>2031</v>
      </c>
      <c r="B55" t="s">
        <v>1229</v>
      </c>
      <c r="C55" t="s">
        <v>3</v>
      </c>
      <c r="D55" t="s">
        <v>900</v>
      </c>
      <c r="E55" t="s">
        <v>855</v>
      </c>
      <c r="F55" t="s">
        <v>6</v>
      </c>
      <c r="G55" t="s">
        <v>244</v>
      </c>
      <c r="H55" t="s">
        <v>3</v>
      </c>
      <c r="I55" s="13" t="s">
        <v>1226</v>
      </c>
      <c r="J55" s="13" t="s">
        <v>1225</v>
      </c>
      <c r="K55" s="13" t="s">
        <v>1228</v>
      </c>
      <c r="L55" t="s">
        <v>329</v>
      </c>
      <c r="M55" t="s">
        <v>194</v>
      </c>
      <c r="N55">
        <v>24</v>
      </c>
      <c r="O55">
        <v>0</v>
      </c>
      <c r="P55">
        <v>0</v>
      </c>
      <c r="Q55">
        <v>0</v>
      </c>
      <c r="R55">
        <v>0</v>
      </c>
      <c r="S55" t="s">
        <v>198</v>
      </c>
      <c r="T55" t="s">
        <v>198</v>
      </c>
      <c r="U55">
        <v>0</v>
      </c>
      <c r="V55" t="s">
        <v>856</v>
      </c>
      <c r="W55">
        <v>3</v>
      </c>
      <c r="X55" t="s">
        <v>20</v>
      </c>
      <c r="Y55" t="s">
        <v>856</v>
      </c>
      <c r="Z55"/>
      <c r="AA55" t="s">
        <v>856</v>
      </c>
      <c r="AB55" t="s">
        <v>856</v>
      </c>
      <c r="AC55" t="s">
        <v>8</v>
      </c>
      <c r="AD55" t="s">
        <v>221</v>
      </c>
      <c r="AE55" t="s">
        <v>480</v>
      </c>
      <c r="AF55" s="13" t="s">
        <v>1226</v>
      </c>
      <c r="AG55" s="13" t="s">
        <v>1225</v>
      </c>
      <c r="AH55" t="s">
        <v>856</v>
      </c>
      <c r="AI55" t="s">
        <v>856</v>
      </c>
      <c r="AJ55" t="s">
        <v>856</v>
      </c>
      <c r="AK55" t="s">
        <v>856</v>
      </c>
      <c r="AL55" t="s">
        <v>856</v>
      </c>
      <c r="AM55" t="s">
        <v>856</v>
      </c>
      <c r="AN55" t="s">
        <v>856</v>
      </c>
      <c r="AO55" t="s">
        <v>856</v>
      </c>
      <c r="AP55" t="s">
        <v>856</v>
      </c>
      <c r="AQ55" t="s">
        <v>856</v>
      </c>
      <c r="AR55" t="s">
        <v>856</v>
      </c>
      <c r="AS55" t="s">
        <v>856</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IF(ISERROR(SEARCHB(" "&amp;BD$1&amp;" "," "&amp;$L55&amp;" "))=TRUE,"",BD$1)</f>
        <v/>
      </c>
      <c r="BE55" s="55" t="str">
        <f>IF(ISERROR(SEARCHB(" "&amp;BE$1&amp;" "," "&amp;$L55&amp;" "))=TRUE,"",BE$1)</f>
        <v/>
      </c>
      <c r="BF55" s="55" t="str">
        <f>IF(ISERROR(SEARCHB(" "&amp;BF$1&amp;" "," "&amp;$L55&amp;" "))=TRUE,"",BF$1)</f>
        <v/>
      </c>
      <c r="BG55" s="55" t="str">
        <f>IF(ISERROR(SEARCHB(" "&amp;BG$1&amp;" "," "&amp;$L55&amp;" "))=TRUE,"",BG$1)</f>
        <v/>
      </c>
      <c r="BH55" s="55" t="str">
        <f>IF(ISERROR(SEARCHB(" "&amp;BH$1&amp;" "," "&amp;$L55&amp;" "))=TRUE,"",BH$1)</f>
        <v/>
      </c>
      <c r="BI55" s="55" t="str">
        <f>IF(ISERROR(SEARCHB(" "&amp;BI$1&amp;" "," "&amp;$L55&amp;" "))=TRUE,"",BI$1)</f>
        <v/>
      </c>
      <c r="BJ55" s="55" t="str">
        <f>IF(ISERROR(SEARCHB(" "&amp;BJ$1&amp;" "," "&amp;$L55&amp;" "))=TRUE,"",BJ$1)</f>
        <v/>
      </c>
      <c r="BK55" s="55" t="str">
        <f>IF(ISERROR(SEARCHB(" "&amp;BK$1&amp;" "," "&amp;$L55&amp;" "))=TRUE,"",BK$1)</f>
        <v/>
      </c>
      <c r="BL55" s="55" t="str">
        <f>IF(ISERROR(SEARCHB(" "&amp;BL$1&amp;" "," "&amp;$L55&amp;" "))=TRUE,"",BL$1)</f>
        <v/>
      </c>
      <c r="BM55" s="55" t="str">
        <f>IF(ISERROR(SEARCHB(" "&amp;BM$1&amp;" "," "&amp;$L55&amp;" "))=TRUE,"",BM$1)</f>
        <v/>
      </c>
      <c r="BN55" s="55" t="str">
        <f>IF(ISERROR(SEARCHB(" "&amp;BN$1&amp;" "," "&amp;$L55&amp;" "))=TRUE,"",BN$1)</f>
        <v/>
      </c>
      <c r="BO55" s="55" t="str">
        <f>IF(ISERROR(SEARCHB(" "&amp;BO$1&amp;" "," "&amp;$L55&amp;" "))=TRUE,"",BO$1)</f>
        <v/>
      </c>
      <c r="BP55" s="55" t="str">
        <f>IF(ISERROR(SEARCHB(" "&amp;BP$1&amp;" "," "&amp;$L55&amp;" "))=TRUE,"",BP$1)</f>
        <v/>
      </c>
      <c r="BQ55" s="55" t="str">
        <f>IF(ISERROR(SEARCHB(" "&amp;BQ$1&amp;" "," "&amp;$L55&amp;" "))=TRUE,"",BQ$1)</f>
        <v/>
      </c>
      <c r="BR55" s="62" t="str">
        <f t="shared" si="1"/>
        <v>Base</v>
      </c>
      <c r="BS55" s="62" t="str">
        <f t="shared" si="2"/>
        <v/>
      </c>
      <c r="BT55" s="63">
        <f>J55-I55+1</f>
        <v>123</v>
      </c>
      <c r="BU55" s="64">
        <f t="shared" si="3"/>
        <v>6.38</v>
      </c>
      <c r="BV55" s="64">
        <f t="shared" si="4"/>
        <v>13.76</v>
      </c>
      <c r="BW55" s="64">
        <f t="shared" si="5"/>
        <v>102.47999999999999</v>
      </c>
      <c r="BX55" s="65">
        <f>BU55+I55</f>
        <v>46041.38</v>
      </c>
      <c r="BY55" s="65">
        <f>BV55+I55</f>
        <v>46048.76</v>
      </c>
      <c r="BZ55" s="65">
        <f>IF(WEEKDAY(BW55+I55)=1,BW55+I55+1,IF(WEEKDAY(BW55+I55)=7,BW55+I55+2,BW55+I55))</f>
        <v>46139.48</v>
      </c>
    </row>
    <row r="56" spans="1:78" ht="15.5" x14ac:dyDescent="0.35">
      <c r="A56" t="s">
        <v>2030</v>
      </c>
      <c r="B56" t="s">
        <v>1229</v>
      </c>
      <c r="C56" t="s">
        <v>3</v>
      </c>
      <c r="D56" t="s">
        <v>900</v>
      </c>
      <c r="E56" t="s">
        <v>862</v>
      </c>
      <c r="F56" t="s">
        <v>6</v>
      </c>
      <c r="G56" t="s">
        <v>244</v>
      </c>
      <c r="H56" t="s">
        <v>3</v>
      </c>
      <c r="I56" s="13" t="s">
        <v>1231</v>
      </c>
      <c r="J56" s="13" t="s">
        <v>1225</v>
      </c>
      <c r="K56" s="13" t="s">
        <v>1233</v>
      </c>
      <c r="L56" t="s">
        <v>329</v>
      </c>
      <c r="M56" t="s">
        <v>194</v>
      </c>
      <c r="N56">
        <v>24</v>
      </c>
      <c r="O56">
        <v>0</v>
      </c>
      <c r="P56">
        <v>0</v>
      </c>
      <c r="Q56">
        <v>0</v>
      </c>
      <c r="R56">
        <v>0</v>
      </c>
      <c r="S56" t="s">
        <v>198</v>
      </c>
      <c r="T56" t="s">
        <v>198</v>
      </c>
      <c r="U56">
        <v>0</v>
      </c>
      <c r="V56" t="s">
        <v>856</v>
      </c>
      <c r="W56">
        <v>3</v>
      </c>
      <c r="X56" t="s">
        <v>20</v>
      </c>
      <c r="Y56" t="s">
        <v>856</v>
      </c>
      <c r="Z56"/>
      <c r="AA56" t="s">
        <v>20</v>
      </c>
      <c r="AB56" t="s">
        <v>931</v>
      </c>
      <c r="AC56" t="s">
        <v>201</v>
      </c>
      <c r="AD56" t="s">
        <v>325</v>
      </c>
      <c r="AE56" t="s">
        <v>473</v>
      </c>
      <c r="AF56" s="13" t="s">
        <v>1231</v>
      </c>
      <c r="AG56" s="13" t="s">
        <v>1225</v>
      </c>
      <c r="AH56" t="s">
        <v>856</v>
      </c>
      <c r="AI56" t="s">
        <v>856</v>
      </c>
      <c r="AJ56" t="s">
        <v>856</v>
      </c>
      <c r="AK56" t="s">
        <v>856</v>
      </c>
      <c r="AL56" t="s">
        <v>856</v>
      </c>
      <c r="AM56" t="s">
        <v>856</v>
      </c>
      <c r="AN56" t="s">
        <v>856</v>
      </c>
      <c r="AO56" t="s">
        <v>856</v>
      </c>
      <c r="AP56" t="s">
        <v>856</v>
      </c>
      <c r="AQ56" t="s">
        <v>856</v>
      </c>
      <c r="AR56" t="s">
        <v>856</v>
      </c>
      <c r="AS56" t="s">
        <v>856</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IF(ISERROR(SEARCHB(" "&amp;BD$1&amp;" "," "&amp;$L56&amp;" "))=TRUE,"",BD$1)</f>
        <v/>
      </c>
      <c r="BE56" s="55" t="str">
        <f>IF(ISERROR(SEARCHB(" "&amp;BE$1&amp;" "," "&amp;$L56&amp;" "))=TRUE,"",BE$1)</f>
        <v/>
      </c>
      <c r="BF56" s="55" t="str">
        <f>IF(ISERROR(SEARCHB(" "&amp;BF$1&amp;" "," "&amp;$L56&amp;" "))=TRUE,"",BF$1)</f>
        <v/>
      </c>
      <c r="BG56" s="55" t="str">
        <f>IF(ISERROR(SEARCHB(" "&amp;BG$1&amp;" "," "&amp;$L56&amp;" "))=TRUE,"",BG$1)</f>
        <v/>
      </c>
      <c r="BH56" s="55" t="str">
        <f>IF(ISERROR(SEARCHB(" "&amp;BH$1&amp;" "," "&amp;$L56&amp;" "))=TRUE,"",BH$1)</f>
        <v/>
      </c>
      <c r="BI56" s="55" t="str">
        <f>IF(ISERROR(SEARCHB(" "&amp;BI$1&amp;" "," "&amp;$L56&amp;" "))=TRUE,"",BI$1)</f>
        <v/>
      </c>
      <c r="BJ56" s="55" t="str">
        <f>IF(ISERROR(SEARCHB(" "&amp;BJ$1&amp;" "," "&amp;$L56&amp;" "))=TRUE,"",BJ$1)</f>
        <v/>
      </c>
      <c r="BK56" s="55" t="str">
        <f>IF(ISERROR(SEARCHB(" "&amp;BK$1&amp;" "," "&amp;$L56&amp;" "))=TRUE,"",BK$1)</f>
        <v/>
      </c>
      <c r="BL56" s="55" t="str">
        <f>IF(ISERROR(SEARCHB(" "&amp;BL$1&amp;" "," "&amp;$L56&amp;" "))=TRUE,"",BL$1)</f>
        <v/>
      </c>
      <c r="BM56" s="55" t="str">
        <f>IF(ISERROR(SEARCHB(" "&amp;BM$1&amp;" "," "&amp;$L56&amp;" "))=TRUE,"",BM$1)</f>
        <v/>
      </c>
      <c r="BN56" s="55" t="str">
        <f>IF(ISERROR(SEARCHB(" "&amp;BN$1&amp;" "," "&amp;$L56&amp;" "))=TRUE,"",BN$1)</f>
        <v/>
      </c>
      <c r="BO56" s="55" t="str">
        <f>IF(ISERROR(SEARCHB(" "&amp;BO$1&amp;" "," "&amp;$L56&amp;" "))=TRUE,"",BO$1)</f>
        <v/>
      </c>
      <c r="BP56" s="55" t="str">
        <f>IF(ISERROR(SEARCHB(" "&amp;BP$1&amp;" "," "&amp;$L56&amp;" "))=TRUE,"",BP$1)</f>
        <v/>
      </c>
      <c r="BQ56" s="55" t="str">
        <f>IF(ISERROR(SEARCHB(" "&amp;BQ$1&amp;" "," "&amp;$L56&amp;" "))=TRUE,"",BQ$1)</f>
        <v/>
      </c>
      <c r="BR56" s="62" t="str">
        <f t="shared" si="1"/>
        <v>Base</v>
      </c>
      <c r="BS56" s="62" t="str">
        <f t="shared" si="2"/>
        <v/>
      </c>
      <c r="BT56" s="63">
        <f>J56-I56+1</f>
        <v>124</v>
      </c>
      <c r="BU56" s="64">
        <f t="shared" si="3"/>
        <v>6.4399999999999995</v>
      </c>
      <c r="BV56" s="64">
        <f t="shared" si="4"/>
        <v>13.879999999999999</v>
      </c>
      <c r="BW56" s="64">
        <f t="shared" si="5"/>
        <v>103.32</v>
      </c>
      <c r="BX56" s="65">
        <f>BU56+I56</f>
        <v>46040.44</v>
      </c>
      <c r="BY56" s="65">
        <f>BV56+I56</f>
        <v>46047.88</v>
      </c>
      <c r="BZ56" s="65">
        <f>IF(WEEKDAY(BW56+I56)=1,BW56+I56+1,IF(WEEKDAY(BW56+I56)=7,BW56+I56+2,BW56+I56))</f>
        <v>46139.32</v>
      </c>
    </row>
    <row r="57" spans="1:78" ht="15.5" x14ac:dyDescent="0.35">
      <c r="A57" t="s">
        <v>2029</v>
      </c>
      <c r="B57" t="s">
        <v>1229</v>
      </c>
      <c r="C57" t="s">
        <v>3</v>
      </c>
      <c r="D57" t="s">
        <v>900</v>
      </c>
      <c r="E57" t="s">
        <v>869</v>
      </c>
      <c r="F57" t="s">
        <v>6</v>
      </c>
      <c r="G57" t="s">
        <v>244</v>
      </c>
      <c r="H57" t="s">
        <v>3</v>
      </c>
      <c r="I57" s="13" t="s">
        <v>1226</v>
      </c>
      <c r="J57" s="13" t="s">
        <v>1225</v>
      </c>
      <c r="K57" s="13" t="s">
        <v>1228</v>
      </c>
      <c r="L57" t="s">
        <v>329</v>
      </c>
      <c r="M57" t="s">
        <v>194</v>
      </c>
      <c r="N57">
        <v>24</v>
      </c>
      <c r="O57">
        <v>0</v>
      </c>
      <c r="P57">
        <v>0</v>
      </c>
      <c r="Q57">
        <v>0</v>
      </c>
      <c r="R57">
        <v>0</v>
      </c>
      <c r="S57" t="s">
        <v>198</v>
      </c>
      <c r="T57" t="s">
        <v>198</v>
      </c>
      <c r="U57">
        <v>0</v>
      </c>
      <c r="V57" t="s">
        <v>856</v>
      </c>
      <c r="W57">
        <v>3</v>
      </c>
      <c r="X57" t="s">
        <v>20</v>
      </c>
      <c r="Y57" t="s">
        <v>856</v>
      </c>
      <c r="Z57"/>
      <c r="AA57" t="s">
        <v>856</v>
      </c>
      <c r="AB57" t="s">
        <v>856</v>
      </c>
      <c r="AC57" t="s">
        <v>201</v>
      </c>
      <c r="AD57" t="s">
        <v>325</v>
      </c>
      <c r="AE57" t="s">
        <v>480</v>
      </c>
      <c r="AF57" s="13" t="s">
        <v>1226</v>
      </c>
      <c r="AG57" s="13" t="s">
        <v>1225</v>
      </c>
      <c r="AH57" t="s">
        <v>856</v>
      </c>
      <c r="AI57" t="s">
        <v>856</v>
      </c>
      <c r="AJ57" t="s">
        <v>856</v>
      </c>
      <c r="AK57" t="s">
        <v>856</v>
      </c>
      <c r="AL57" t="s">
        <v>856</v>
      </c>
      <c r="AM57" t="s">
        <v>856</v>
      </c>
      <c r="AN57" t="s">
        <v>856</v>
      </c>
      <c r="AO57" t="s">
        <v>856</v>
      </c>
      <c r="AP57" t="s">
        <v>856</v>
      </c>
      <c r="AQ57" t="s">
        <v>856</v>
      </c>
      <c r="AR57" t="s">
        <v>856</v>
      </c>
      <c r="AS57" t="s">
        <v>856</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IF(ISERROR(SEARCHB(" "&amp;BD$1&amp;" "," "&amp;$L57&amp;" "))=TRUE,"",BD$1)</f>
        <v/>
      </c>
      <c r="BE57" s="55" t="str">
        <f>IF(ISERROR(SEARCHB(" "&amp;BE$1&amp;" "," "&amp;$L57&amp;" "))=TRUE,"",BE$1)</f>
        <v/>
      </c>
      <c r="BF57" s="55" t="str">
        <f>IF(ISERROR(SEARCHB(" "&amp;BF$1&amp;" "," "&amp;$L57&amp;" "))=TRUE,"",BF$1)</f>
        <v/>
      </c>
      <c r="BG57" s="55" t="str">
        <f>IF(ISERROR(SEARCHB(" "&amp;BG$1&amp;" "," "&amp;$L57&amp;" "))=TRUE,"",BG$1)</f>
        <v/>
      </c>
      <c r="BH57" s="55" t="str">
        <f>IF(ISERROR(SEARCHB(" "&amp;BH$1&amp;" "," "&amp;$L57&amp;" "))=TRUE,"",BH$1)</f>
        <v/>
      </c>
      <c r="BI57" s="55" t="str">
        <f>IF(ISERROR(SEARCHB(" "&amp;BI$1&amp;" "," "&amp;$L57&amp;" "))=TRUE,"",BI$1)</f>
        <v/>
      </c>
      <c r="BJ57" s="55" t="str">
        <f>IF(ISERROR(SEARCHB(" "&amp;BJ$1&amp;" "," "&amp;$L57&amp;" "))=TRUE,"",BJ$1)</f>
        <v/>
      </c>
      <c r="BK57" s="55" t="str">
        <f>IF(ISERROR(SEARCHB(" "&amp;BK$1&amp;" "," "&amp;$L57&amp;" "))=TRUE,"",BK$1)</f>
        <v/>
      </c>
      <c r="BL57" s="55" t="str">
        <f>IF(ISERROR(SEARCHB(" "&amp;BL$1&amp;" "," "&amp;$L57&amp;" "))=TRUE,"",BL$1)</f>
        <v/>
      </c>
      <c r="BM57" s="55" t="str">
        <f>IF(ISERROR(SEARCHB(" "&amp;BM$1&amp;" "," "&amp;$L57&amp;" "))=TRUE,"",BM$1)</f>
        <v/>
      </c>
      <c r="BN57" s="55" t="str">
        <f>IF(ISERROR(SEARCHB(" "&amp;BN$1&amp;" "," "&amp;$L57&amp;" "))=TRUE,"",BN$1)</f>
        <v/>
      </c>
      <c r="BO57" s="55" t="str">
        <f>IF(ISERROR(SEARCHB(" "&amp;BO$1&amp;" "," "&amp;$L57&amp;" "))=TRUE,"",BO$1)</f>
        <v/>
      </c>
      <c r="BP57" s="55" t="str">
        <f>IF(ISERROR(SEARCHB(" "&amp;BP$1&amp;" "," "&amp;$L57&amp;" "))=TRUE,"",BP$1)</f>
        <v/>
      </c>
      <c r="BQ57" s="55" t="str">
        <f>IF(ISERROR(SEARCHB(" "&amp;BQ$1&amp;" "," "&amp;$L57&amp;" "))=TRUE,"",BQ$1)</f>
        <v/>
      </c>
      <c r="BR57" s="62" t="str">
        <f t="shared" si="1"/>
        <v>Base</v>
      </c>
      <c r="BS57" s="62" t="str">
        <f t="shared" si="2"/>
        <v/>
      </c>
      <c r="BT57" s="63">
        <f>J57-I57+1</f>
        <v>123</v>
      </c>
      <c r="BU57" s="64">
        <f t="shared" si="3"/>
        <v>6.38</v>
      </c>
      <c r="BV57" s="64">
        <f t="shared" si="4"/>
        <v>13.76</v>
      </c>
      <c r="BW57" s="64">
        <f t="shared" si="5"/>
        <v>102.47999999999999</v>
      </c>
      <c r="BX57" s="65">
        <f>BU57+I57</f>
        <v>46041.38</v>
      </c>
      <c r="BY57" s="65">
        <f>BV57+I57</f>
        <v>46048.76</v>
      </c>
      <c r="BZ57" s="65">
        <f>IF(WEEKDAY(BW57+I57)=1,BW57+I57+1,IF(WEEKDAY(BW57+I57)=7,BW57+I57+2,BW57+I57))</f>
        <v>46139.48</v>
      </c>
    </row>
    <row r="58" spans="1:78" ht="15.5" x14ac:dyDescent="0.35">
      <c r="A58" t="s">
        <v>2028</v>
      </c>
      <c r="B58" t="s">
        <v>1229</v>
      </c>
      <c r="C58" t="s">
        <v>3</v>
      </c>
      <c r="D58" t="s">
        <v>900</v>
      </c>
      <c r="E58" t="s">
        <v>866</v>
      </c>
      <c r="F58" t="s">
        <v>6</v>
      </c>
      <c r="G58" t="s">
        <v>244</v>
      </c>
      <c r="H58" t="s">
        <v>3</v>
      </c>
      <c r="I58" s="13" t="s">
        <v>1231</v>
      </c>
      <c r="J58" s="13" t="s">
        <v>1225</v>
      </c>
      <c r="K58" s="13" t="s">
        <v>1233</v>
      </c>
      <c r="L58" t="s">
        <v>329</v>
      </c>
      <c r="M58" t="s">
        <v>194</v>
      </c>
      <c r="N58">
        <v>24</v>
      </c>
      <c r="O58">
        <v>0</v>
      </c>
      <c r="P58">
        <v>0</v>
      </c>
      <c r="Q58">
        <v>0</v>
      </c>
      <c r="R58">
        <v>0</v>
      </c>
      <c r="S58" t="s">
        <v>198</v>
      </c>
      <c r="T58" t="s">
        <v>198</v>
      </c>
      <c r="U58">
        <v>0</v>
      </c>
      <c r="V58" t="s">
        <v>856</v>
      </c>
      <c r="W58">
        <v>3</v>
      </c>
      <c r="X58" t="s">
        <v>20</v>
      </c>
      <c r="Y58" t="s">
        <v>856</v>
      </c>
      <c r="Z58"/>
      <c r="AA58" t="s">
        <v>20</v>
      </c>
      <c r="AB58" t="s">
        <v>931</v>
      </c>
      <c r="AC58" t="s">
        <v>209</v>
      </c>
      <c r="AD58" t="s">
        <v>210</v>
      </c>
      <c r="AE58" t="s">
        <v>473</v>
      </c>
      <c r="AF58" s="13" t="s">
        <v>1231</v>
      </c>
      <c r="AG58" s="13" t="s">
        <v>1225</v>
      </c>
      <c r="AH58" t="s">
        <v>856</v>
      </c>
      <c r="AI58" t="s">
        <v>856</v>
      </c>
      <c r="AJ58" t="s">
        <v>856</v>
      </c>
      <c r="AK58" t="s">
        <v>856</v>
      </c>
      <c r="AL58" t="s">
        <v>856</v>
      </c>
      <c r="AM58" t="s">
        <v>856</v>
      </c>
      <c r="AN58" t="s">
        <v>856</v>
      </c>
      <c r="AO58" t="s">
        <v>856</v>
      </c>
      <c r="AP58" t="s">
        <v>856</v>
      </c>
      <c r="AQ58" t="s">
        <v>856</v>
      </c>
      <c r="AR58" t="s">
        <v>856</v>
      </c>
      <c r="AS58" t="s">
        <v>856</v>
      </c>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IF(ISERROR(SEARCHB(" "&amp;BD$1&amp;" "," "&amp;$L58&amp;" "))=TRUE,"",BD$1)</f>
        <v/>
      </c>
      <c r="BE58" s="55" t="str">
        <f>IF(ISERROR(SEARCHB(" "&amp;BE$1&amp;" "," "&amp;$L58&amp;" "))=TRUE,"",BE$1)</f>
        <v/>
      </c>
      <c r="BF58" s="55" t="str">
        <f>IF(ISERROR(SEARCHB(" "&amp;BF$1&amp;" "," "&amp;$L58&amp;" "))=TRUE,"",BF$1)</f>
        <v/>
      </c>
      <c r="BG58" s="55" t="str">
        <f>IF(ISERROR(SEARCHB(" "&amp;BG$1&amp;" "," "&amp;$L58&amp;" "))=TRUE,"",BG$1)</f>
        <v/>
      </c>
      <c r="BH58" s="55" t="str">
        <f>IF(ISERROR(SEARCHB(" "&amp;BH$1&amp;" "," "&amp;$L58&amp;" "))=TRUE,"",BH$1)</f>
        <v/>
      </c>
      <c r="BI58" s="55" t="str">
        <f>IF(ISERROR(SEARCHB(" "&amp;BI$1&amp;" "," "&amp;$L58&amp;" "))=TRUE,"",BI$1)</f>
        <v/>
      </c>
      <c r="BJ58" s="55" t="str">
        <f>IF(ISERROR(SEARCHB(" "&amp;BJ$1&amp;" "," "&amp;$L58&amp;" "))=TRUE,"",BJ$1)</f>
        <v/>
      </c>
      <c r="BK58" s="55" t="str">
        <f>IF(ISERROR(SEARCHB(" "&amp;BK$1&amp;" "," "&amp;$L58&amp;" "))=TRUE,"",BK$1)</f>
        <v/>
      </c>
      <c r="BL58" s="55" t="str">
        <f>IF(ISERROR(SEARCHB(" "&amp;BL$1&amp;" "," "&amp;$L58&amp;" "))=TRUE,"",BL$1)</f>
        <v/>
      </c>
      <c r="BM58" s="55" t="str">
        <f>IF(ISERROR(SEARCHB(" "&amp;BM$1&amp;" "," "&amp;$L58&amp;" "))=TRUE,"",BM$1)</f>
        <v/>
      </c>
      <c r="BN58" s="55" t="str">
        <f>IF(ISERROR(SEARCHB(" "&amp;BN$1&amp;" "," "&amp;$L58&amp;" "))=TRUE,"",BN$1)</f>
        <v/>
      </c>
      <c r="BO58" s="55" t="str">
        <f>IF(ISERROR(SEARCHB(" "&amp;BO$1&amp;" "," "&amp;$L58&amp;" "))=TRUE,"",BO$1)</f>
        <v/>
      </c>
      <c r="BP58" s="55" t="str">
        <f>IF(ISERROR(SEARCHB(" "&amp;BP$1&amp;" "," "&amp;$L58&amp;" "))=TRUE,"",BP$1)</f>
        <v/>
      </c>
      <c r="BQ58" s="55" t="str">
        <f>IF(ISERROR(SEARCHB(" "&amp;BQ$1&amp;" "," "&amp;$L58&amp;" "))=TRUE,"",BQ$1)</f>
        <v/>
      </c>
      <c r="BR58" s="62" t="str">
        <f t="shared" si="1"/>
        <v>Base</v>
      </c>
      <c r="BS58" s="62" t="str">
        <f t="shared" si="2"/>
        <v/>
      </c>
      <c r="BT58" s="63">
        <f>J58-I58+1</f>
        <v>124</v>
      </c>
      <c r="BU58" s="64">
        <f t="shared" si="3"/>
        <v>6.4399999999999995</v>
      </c>
      <c r="BV58" s="64">
        <f t="shared" si="4"/>
        <v>13.879999999999999</v>
      </c>
      <c r="BW58" s="64">
        <f t="shared" si="5"/>
        <v>103.32</v>
      </c>
      <c r="BX58" s="65">
        <f>BU58+I58</f>
        <v>46040.44</v>
      </c>
      <c r="BY58" s="65">
        <f>BV58+I58</f>
        <v>46047.88</v>
      </c>
      <c r="BZ58" s="65">
        <f>IF(WEEKDAY(BW58+I58)=1,BW58+I58+1,IF(WEEKDAY(BW58+I58)=7,BW58+I58+2,BW58+I58))</f>
        <v>46139.32</v>
      </c>
    </row>
    <row r="59" spans="1:78" ht="15.5" x14ac:dyDescent="0.35">
      <c r="A59" t="s">
        <v>2027</v>
      </c>
      <c r="B59" t="s">
        <v>1229</v>
      </c>
      <c r="C59" t="s">
        <v>3</v>
      </c>
      <c r="D59" t="s">
        <v>900</v>
      </c>
      <c r="E59" t="s">
        <v>859</v>
      </c>
      <c r="F59" t="s">
        <v>6</v>
      </c>
      <c r="G59" t="s">
        <v>244</v>
      </c>
      <c r="H59" t="s">
        <v>3</v>
      </c>
      <c r="I59" s="13" t="s">
        <v>1231</v>
      </c>
      <c r="J59" s="13" t="s">
        <v>1225</v>
      </c>
      <c r="K59" s="13" t="s">
        <v>1233</v>
      </c>
      <c r="L59" t="s">
        <v>329</v>
      </c>
      <c r="M59" t="s">
        <v>162</v>
      </c>
      <c r="N59">
        <v>24</v>
      </c>
      <c r="O59">
        <v>0</v>
      </c>
      <c r="P59">
        <v>0</v>
      </c>
      <c r="Q59">
        <v>0</v>
      </c>
      <c r="R59">
        <v>0</v>
      </c>
      <c r="S59" t="s">
        <v>198</v>
      </c>
      <c r="T59" t="s">
        <v>198</v>
      </c>
      <c r="U59">
        <v>0</v>
      </c>
      <c r="V59" t="s">
        <v>856</v>
      </c>
      <c r="W59">
        <v>3</v>
      </c>
      <c r="X59" t="s">
        <v>20</v>
      </c>
      <c r="Y59" t="s">
        <v>856</v>
      </c>
      <c r="Z59" t="s">
        <v>1598</v>
      </c>
      <c r="AA59" t="s">
        <v>856</v>
      </c>
      <c r="AB59" t="s">
        <v>856</v>
      </c>
      <c r="AC59" t="s">
        <v>856</v>
      </c>
      <c r="AD59" t="s">
        <v>856</v>
      </c>
      <c r="AE59" t="s">
        <v>856</v>
      </c>
      <c r="AF59" s="13" t="s">
        <v>1231</v>
      </c>
      <c r="AG59" s="13" t="s">
        <v>1225</v>
      </c>
      <c r="AH59" t="s">
        <v>856</v>
      </c>
      <c r="AI59" t="s">
        <v>856</v>
      </c>
      <c r="AJ59" t="s">
        <v>856</v>
      </c>
      <c r="AK59" t="s">
        <v>856</v>
      </c>
      <c r="AL59" t="s">
        <v>856</v>
      </c>
      <c r="AM59" t="s">
        <v>856</v>
      </c>
      <c r="AN59" t="s">
        <v>856</v>
      </c>
      <c r="AO59" t="s">
        <v>856</v>
      </c>
      <c r="AP59" t="s">
        <v>856</v>
      </c>
      <c r="AQ59" t="s">
        <v>856</v>
      </c>
      <c r="AR59" t="s">
        <v>856</v>
      </c>
      <c r="AS59" t="s">
        <v>856</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IF(ISERROR(SEARCHB(" "&amp;BD$1&amp;" "," "&amp;$L59&amp;" "))=TRUE,"",BD$1)</f>
        <v/>
      </c>
      <c r="BE59" s="55" t="str">
        <f>IF(ISERROR(SEARCHB(" "&amp;BE$1&amp;" "," "&amp;$L59&amp;" "))=TRUE,"",BE$1)</f>
        <v/>
      </c>
      <c r="BF59" s="55" t="str">
        <f>IF(ISERROR(SEARCHB(" "&amp;BF$1&amp;" "," "&amp;$L59&amp;" "))=TRUE,"",BF$1)</f>
        <v/>
      </c>
      <c r="BG59" s="55" t="str">
        <f>IF(ISERROR(SEARCHB(" "&amp;BG$1&amp;" "," "&amp;$L59&amp;" "))=TRUE,"",BG$1)</f>
        <v/>
      </c>
      <c r="BH59" s="55" t="str">
        <f>IF(ISERROR(SEARCHB(" "&amp;BH$1&amp;" "," "&amp;$L59&amp;" "))=TRUE,"",BH$1)</f>
        <v/>
      </c>
      <c r="BI59" s="55" t="str">
        <f>IF(ISERROR(SEARCHB(" "&amp;BI$1&amp;" "," "&amp;$L59&amp;" "))=TRUE,"",BI$1)</f>
        <v/>
      </c>
      <c r="BJ59" s="55" t="str">
        <f>IF(ISERROR(SEARCHB(" "&amp;BJ$1&amp;" "," "&amp;$L59&amp;" "))=TRUE,"",BJ$1)</f>
        <v/>
      </c>
      <c r="BK59" s="55" t="str">
        <f>IF(ISERROR(SEARCHB(" "&amp;BK$1&amp;" "," "&amp;$L59&amp;" "))=TRUE,"",BK$1)</f>
        <v/>
      </c>
      <c r="BL59" s="55" t="str">
        <f>IF(ISERROR(SEARCHB(" "&amp;BL$1&amp;" "," "&amp;$L59&amp;" "))=TRUE,"",BL$1)</f>
        <v/>
      </c>
      <c r="BM59" s="55" t="str">
        <f>IF(ISERROR(SEARCHB(" "&amp;BM$1&amp;" "," "&amp;$L59&amp;" "))=TRUE,"",BM$1)</f>
        <v/>
      </c>
      <c r="BN59" s="55" t="str">
        <f>IF(ISERROR(SEARCHB(" "&amp;BN$1&amp;" "," "&amp;$L59&amp;" "))=TRUE,"",BN$1)</f>
        <v/>
      </c>
      <c r="BO59" s="55" t="str">
        <f>IF(ISERROR(SEARCHB(" "&amp;BO$1&amp;" "," "&amp;$L59&amp;" "))=TRUE,"",BO$1)</f>
        <v/>
      </c>
      <c r="BP59" s="55" t="str">
        <f>IF(ISERROR(SEARCHB(" "&amp;BP$1&amp;" "," "&amp;$L59&amp;" "))=TRUE,"",BP$1)</f>
        <v/>
      </c>
      <c r="BQ59" s="55" t="str">
        <f>IF(ISERROR(SEARCHB(" "&amp;BQ$1&amp;" "," "&amp;$L59&amp;" "))=TRUE,"",BQ$1)</f>
        <v/>
      </c>
      <c r="BR59" s="62" t="str">
        <f t="shared" si="1"/>
        <v>Base</v>
      </c>
      <c r="BS59" s="62" t="str">
        <f t="shared" si="2"/>
        <v/>
      </c>
      <c r="BT59" s="63">
        <f>J59-I59+1</f>
        <v>124</v>
      </c>
      <c r="BU59" s="64">
        <f t="shared" si="3"/>
        <v>6.4399999999999995</v>
      </c>
      <c r="BV59" s="64">
        <f t="shared" si="4"/>
        <v>13.879999999999999</v>
      </c>
      <c r="BW59" s="64">
        <f t="shared" si="5"/>
        <v>103.32</v>
      </c>
      <c r="BX59" s="65">
        <f>BU59+I59</f>
        <v>46040.44</v>
      </c>
      <c r="BY59" s="65">
        <f>BV59+I59</f>
        <v>46047.88</v>
      </c>
      <c r="BZ59" s="65">
        <f>IF(WEEKDAY(BW59+I59)=1,BW59+I59+1,IF(WEEKDAY(BW59+I59)=7,BW59+I59+2,BW59+I59))</f>
        <v>46139.32</v>
      </c>
    </row>
    <row r="60" spans="1:78" ht="15.5" x14ac:dyDescent="0.35">
      <c r="A60" t="s">
        <v>2026</v>
      </c>
      <c r="B60" t="s">
        <v>1229</v>
      </c>
      <c r="C60" t="s">
        <v>3</v>
      </c>
      <c r="D60" t="s">
        <v>900</v>
      </c>
      <c r="E60" t="s">
        <v>882</v>
      </c>
      <c r="F60" t="s">
        <v>6</v>
      </c>
      <c r="G60" t="s">
        <v>244</v>
      </c>
      <c r="H60" t="s">
        <v>3</v>
      </c>
      <c r="I60" s="13" t="s">
        <v>1231</v>
      </c>
      <c r="J60" s="13" t="s">
        <v>1225</v>
      </c>
      <c r="K60" s="13" t="s">
        <v>1233</v>
      </c>
      <c r="L60" t="s">
        <v>329</v>
      </c>
      <c r="M60" t="s">
        <v>331</v>
      </c>
      <c r="N60">
        <v>24</v>
      </c>
      <c r="O60">
        <v>0</v>
      </c>
      <c r="P60">
        <v>0</v>
      </c>
      <c r="Q60">
        <v>0</v>
      </c>
      <c r="R60">
        <v>0</v>
      </c>
      <c r="S60" t="s">
        <v>198</v>
      </c>
      <c r="T60" t="s">
        <v>198</v>
      </c>
      <c r="U60">
        <v>0</v>
      </c>
      <c r="V60" t="s">
        <v>856</v>
      </c>
      <c r="W60">
        <v>3</v>
      </c>
      <c r="X60" t="s">
        <v>1253</v>
      </c>
      <c r="Y60" t="s">
        <v>856</v>
      </c>
      <c r="Z60" t="s">
        <v>443</v>
      </c>
      <c r="AA60" t="s">
        <v>332</v>
      </c>
      <c r="AB60" t="s">
        <v>200</v>
      </c>
      <c r="AC60" t="s">
        <v>374</v>
      </c>
      <c r="AD60" t="s">
        <v>201</v>
      </c>
      <c r="AE60" t="s">
        <v>480</v>
      </c>
      <c r="AF60" s="13" t="s">
        <v>1231</v>
      </c>
      <c r="AG60" s="13" t="s">
        <v>1225</v>
      </c>
      <c r="AH60" t="s">
        <v>856</v>
      </c>
      <c r="AI60" t="s">
        <v>856</v>
      </c>
      <c r="AJ60" t="s">
        <v>856</v>
      </c>
      <c r="AK60" t="s">
        <v>856</v>
      </c>
      <c r="AL60" t="s">
        <v>856</v>
      </c>
      <c r="AM60" t="s">
        <v>856</v>
      </c>
      <c r="AN60" t="s">
        <v>856</v>
      </c>
      <c r="AO60" t="s">
        <v>856</v>
      </c>
      <c r="AP60" t="s">
        <v>856</v>
      </c>
      <c r="AQ60" t="s">
        <v>856</v>
      </c>
      <c r="AR60" t="s">
        <v>856</v>
      </c>
      <c r="AS60" t="s">
        <v>856</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IF(ISERROR(SEARCHB(" "&amp;BD$1&amp;" "," "&amp;$L60&amp;" "))=TRUE,"",BD$1)</f>
        <v/>
      </c>
      <c r="BE60" s="55" t="str">
        <f>IF(ISERROR(SEARCHB(" "&amp;BE$1&amp;" "," "&amp;$L60&amp;" "))=TRUE,"",BE$1)</f>
        <v/>
      </c>
      <c r="BF60" s="55" t="str">
        <f>IF(ISERROR(SEARCHB(" "&amp;BF$1&amp;" "," "&amp;$L60&amp;" "))=TRUE,"",BF$1)</f>
        <v/>
      </c>
      <c r="BG60" s="55" t="str">
        <f>IF(ISERROR(SEARCHB(" "&amp;BG$1&amp;" "," "&amp;$L60&amp;" "))=TRUE,"",BG$1)</f>
        <v/>
      </c>
      <c r="BH60" s="55" t="str">
        <f>IF(ISERROR(SEARCHB(" "&amp;BH$1&amp;" "," "&amp;$L60&amp;" "))=TRUE,"",BH$1)</f>
        <v/>
      </c>
      <c r="BI60" s="55" t="str">
        <f>IF(ISERROR(SEARCHB(" "&amp;BI$1&amp;" "," "&amp;$L60&amp;" "))=TRUE,"",BI$1)</f>
        <v/>
      </c>
      <c r="BJ60" s="55" t="str">
        <f>IF(ISERROR(SEARCHB(" "&amp;BJ$1&amp;" "," "&amp;$L60&amp;" "))=TRUE,"",BJ$1)</f>
        <v/>
      </c>
      <c r="BK60" s="55" t="str">
        <f>IF(ISERROR(SEARCHB(" "&amp;BK$1&amp;" "," "&amp;$L60&amp;" "))=TRUE,"",BK$1)</f>
        <v/>
      </c>
      <c r="BL60" s="55" t="str">
        <f>IF(ISERROR(SEARCHB(" "&amp;BL$1&amp;" "," "&amp;$L60&amp;" "))=TRUE,"",BL$1)</f>
        <v/>
      </c>
      <c r="BM60" s="55" t="str">
        <f>IF(ISERROR(SEARCHB(" "&amp;BM$1&amp;" "," "&amp;$L60&amp;" "))=TRUE,"",BM$1)</f>
        <v/>
      </c>
      <c r="BN60" s="55" t="str">
        <f>IF(ISERROR(SEARCHB(" "&amp;BN$1&amp;" "," "&amp;$L60&amp;" "))=TRUE,"",BN$1)</f>
        <v/>
      </c>
      <c r="BO60" s="55" t="str">
        <f>IF(ISERROR(SEARCHB(" "&amp;BO$1&amp;" "," "&amp;$L60&amp;" "))=TRUE,"",BO$1)</f>
        <v/>
      </c>
      <c r="BP60" s="55" t="str">
        <f>IF(ISERROR(SEARCHB(" "&amp;BP$1&amp;" "," "&amp;$L60&amp;" "))=TRUE,"",BP$1)</f>
        <v/>
      </c>
      <c r="BQ60" s="55" t="str">
        <f>IF(ISERROR(SEARCHB(" "&amp;BQ$1&amp;" "," "&amp;$L60&amp;" "))=TRUE,"",BQ$1)</f>
        <v/>
      </c>
      <c r="BR60" s="62" t="str">
        <f t="shared" si="1"/>
        <v>Base</v>
      </c>
      <c r="BS60" s="62" t="str">
        <f t="shared" si="2"/>
        <v/>
      </c>
      <c r="BT60" s="63">
        <f>J60-I60+1</f>
        <v>124</v>
      </c>
      <c r="BU60" s="64">
        <f t="shared" si="3"/>
        <v>6.4399999999999995</v>
      </c>
      <c r="BV60" s="64">
        <f t="shared" si="4"/>
        <v>13.879999999999999</v>
      </c>
      <c r="BW60" s="64">
        <f t="shared" si="5"/>
        <v>103.32</v>
      </c>
      <c r="BX60" s="65">
        <f>BU60+I60</f>
        <v>46040.44</v>
      </c>
      <c r="BY60" s="65">
        <f>BV60+I60</f>
        <v>46047.88</v>
      </c>
      <c r="BZ60" s="65">
        <f>IF(WEEKDAY(BW60+I60)=1,BW60+I60+1,IF(WEEKDAY(BW60+I60)=7,BW60+I60+2,BW60+I60))</f>
        <v>46139.32</v>
      </c>
    </row>
    <row r="61" spans="1:78" ht="15.5" x14ac:dyDescent="0.35">
      <c r="A61" t="s">
        <v>2025</v>
      </c>
      <c r="B61" t="s">
        <v>1229</v>
      </c>
      <c r="C61" t="s">
        <v>3</v>
      </c>
      <c r="D61" t="s">
        <v>900</v>
      </c>
      <c r="E61" t="s">
        <v>593</v>
      </c>
      <c r="F61" t="s">
        <v>6</v>
      </c>
      <c r="G61" t="s">
        <v>244</v>
      </c>
      <c r="H61" t="s">
        <v>3</v>
      </c>
      <c r="I61" s="13" t="s">
        <v>1235</v>
      </c>
      <c r="J61" s="13" t="s">
        <v>1225</v>
      </c>
      <c r="K61" s="13" t="s">
        <v>1236</v>
      </c>
      <c r="L61" t="s">
        <v>329</v>
      </c>
      <c r="M61" t="s">
        <v>162</v>
      </c>
      <c r="N61">
        <v>24</v>
      </c>
      <c r="O61">
        <v>0</v>
      </c>
      <c r="P61">
        <v>0</v>
      </c>
      <c r="Q61">
        <v>0</v>
      </c>
      <c r="R61">
        <v>0</v>
      </c>
      <c r="S61" t="s">
        <v>198</v>
      </c>
      <c r="T61" t="s">
        <v>198</v>
      </c>
      <c r="U61">
        <v>0</v>
      </c>
      <c r="V61" t="s">
        <v>856</v>
      </c>
      <c r="W61">
        <v>3</v>
      </c>
      <c r="X61" t="s">
        <v>20</v>
      </c>
      <c r="Y61" t="s">
        <v>856</v>
      </c>
      <c r="Z61" t="s">
        <v>283</v>
      </c>
      <c r="AA61" t="s">
        <v>856</v>
      </c>
      <c r="AB61" t="s">
        <v>856</v>
      </c>
      <c r="AC61" t="s">
        <v>856</v>
      </c>
      <c r="AD61" t="s">
        <v>856</v>
      </c>
      <c r="AE61" t="s">
        <v>856</v>
      </c>
      <c r="AF61" s="13" t="s">
        <v>1235</v>
      </c>
      <c r="AG61" s="13" t="s">
        <v>1225</v>
      </c>
      <c r="AH61" t="s">
        <v>856</v>
      </c>
      <c r="AI61" t="s">
        <v>856</v>
      </c>
      <c r="AJ61" t="s">
        <v>856</v>
      </c>
      <c r="AK61" t="s">
        <v>856</v>
      </c>
      <c r="AL61" t="s">
        <v>856</v>
      </c>
      <c r="AM61" t="s">
        <v>856</v>
      </c>
      <c r="AN61" t="s">
        <v>856</v>
      </c>
      <c r="AO61" t="s">
        <v>856</v>
      </c>
      <c r="AP61" t="s">
        <v>856</v>
      </c>
      <c r="AQ61" t="s">
        <v>856</v>
      </c>
      <c r="AR61" t="s">
        <v>856</v>
      </c>
      <c r="AS61" t="s">
        <v>856</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IF(ISERROR(SEARCHB(" "&amp;BD$1&amp;" "," "&amp;$L61&amp;" "))=TRUE,"",BD$1)</f>
        <v/>
      </c>
      <c r="BE61" s="55" t="str">
        <f>IF(ISERROR(SEARCHB(" "&amp;BE$1&amp;" "," "&amp;$L61&amp;" "))=TRUE,"",BE$1)</f>
        <v/>
      </c>
      <c r="BF61" s="55" t="str">
        <f>IF(ISERROR(SEARCHB(" "&amp;BF$1&amp;" "," "&amp;$L61&amp;" "))=TRUE,"",BF$1)</f>
        <v/>
      </c>
      <c r="BG61" s="55" t="str">
        <f>IF(ISERROR(SEARCHB(" "&amp;BG$1&amp;" "," "&amp;$L61&amp;" "))=TRUE,"",BG$1)</f>
        <v/>
      </c>
      <c r="BH61" s="55" t="str">
        <f>IF(ISERROR(SEARCHB(" "&amp;BH$1&amp;" "," "&amp;$L61&amp;" "))=TRUE,"",BH$1)</f>
        <v/>
      </c>
      <c r="BI61" s="55" t="str">
        <f>IF(ISERROR(SEARCHB(" "&amp;BI$1&amp;" "," "&amp;$L61&amp;" "))=TRUE,"",BI$1)</f>
        <v/>
      </c>
      <c r="BJ61" s="55" t="str">
        <f>IF(ISERROR(SEARCHB(" "&amp;BJ$1&amp;" "," "&amp;$L61&amp;" "))=TRUE,"",BJ$1)</f>
        <v/>
      </c>
      <c r="BK61" s="55" t="str">
        <f>IF(ISERROR(SEARCHB(" "&amp;BK$1&amp;" "," "&amp;$L61&amp;" "))=TRUE,"",BK$1)</f>
        <v/>
      </c>
      <c r="BL61" s="55" t="str">
        <f>IF(ISERROR(SEARCHB(" "&amp;BL$1&amp;" "," "&amp;$L61&amp;" "))=TRUE,"",BL$1)</f>
        <v/>
      </c>
      <c r="BM61" s="55" t="str">
        <f>IF(ISERROR(SEARCHB(" "&amp;BM$1&amp;" "," "&amp;$L61&amp;" "))=TRUE,"",BM$1)</f>
        <v/>
      </c>
      <c r="BN61" s="55" t="str">
        <f>IF(ISERROR(SEARCHB(" "&amp;BN$1&amp;" "," "&amp;$L61&amp;" "))=TRUE,"",BN$1)</f>
        <v/>
      </c>
      <c r="BO61" s="55" t="str">
        <f>IF(ISERROR(SEARCHB(" "&amp;BO$1&amp;" "," "&amp;$L61&amp;" "))=TRUE,"",BO$1)</f>
        <v/>
      </c>
      <c r="BP61" s="55" t="str">
        <f>IF(ISERROR(SEARCHB(" "&amp;BP$1&amp;" "," "&amp;$L61&amp;" "))=TRUE,"",BP$1)</f>
        <v/>
      </c>
      <c r="BQ61" s="55" t="str">
        <f>IF(ISERROR(SEARCHB(" "&amp;BQ$1&amp;" "," "&amp;$L61&amp;" "))=TRUE,"",BQ$1)</f>
        <v/>
      </c>
      <c r="BR61" s="62" t="str">
        <f t="shared" si="1"/>
        <v>Base</v>
      </c>
      <c r="BS61" s="62" t="str">
        <f t="shared" si="2"/>
        <v/>
      </c>
      <c r="BT61" s="63">
        <f>J61-I61+1</f>
        <v>61</v>
      </c>
      <c r="BU61" s="64">
        <f t="shared" si="3"/>
        <v>2.6599999999999997</v>
      </c>
      <c r="BV61" s="64">
        <f t="shared" si="4"/>
        <v>6.3199999999999994</v>
      </c>
      <c r="BW61" s="64">
        <f t="shared" si="5"/>
        <v>50.4</v>
      </c>
      <c r="BX61" s="65">
        <f>BU61+I61</f>
        <v>46099.66</v>
      </c>
      <c r="BY61" s="65">
        <f>BV61+I61</f>
        <v>46103.32</v>
      </c>
      <c r="BZ61" s="65">
        <f>IF(WEEKDAY(BW61+I61)=1,BW61+I61+1,IF(WEEKDAY(BW61+I61)=7,BW61+I61+2,BW61+I61))</f>
        <v>46147.4</v>
      </c>
    </row>
    <row r="62" spans="1:78" ht="15.5" x14ac:dyDescent="0.35">
      <c r="A62" t="s">
        <v>2024</v>
      </c>
      <c r="B62" t="s">
        <v>1229</v>
      </c>
      <c r="C62" t="s">
        <v>3</v>
      </c>
      <c r="D62" t="s">
        <v>900</v>
      </c>
      <c r="E62" t="s">
        <v>621</v>
      </c>
      <c r="F62" t="s">
        <v>6</v>
      </c>
      <c r="G62" t="s">
        <v>244</v>
      </c>
      <c r="H62" t="s">
        <v>3</v>
      </c>
      <c r="I62" s="13" t="s">
        <v>1231</v>
      </c>
      <c r="J62" s="13" t="s">
        <v>1225</v>
      </c>
      <c r="K62" s="13" t="s">
        <v>1233</v>
      </c>
      <c r="L62" t="s">
        <v>329</v>
      </c>
      <c r="M62" t="s">
        <v>162</v>
      </c>
      <c r="N62">
        <v>24</v>
      </c>
      <c r="O62">
        <v>0</v>
      </c>
      <c r="P62">
        <v>0</v>
      </c>
      <c r="Q62">
        <v>0</v>
      </c>
      <c r="R62">
        <v>0</v>
      </c>
      <c r="S62" t="s">
        <v>198</v>
      </c>
      <c r="T62" t="s">
        <v>198</v>
      </c>
      <c r="U62">
        <v>0</v>
      </c>
      <c r="V62" t="s">
        <v>856</v>
      </c>
      <c r="W62">
        <v>3</v>
      </c>
      <c r="X62" t="s">
        <v>20</v>
      </c>
      <c r="Y62" t="s">
        <v>856</v>
      </c>
      <c r="Z62" t="s">
        <v>2023</v>
      </c>
      <c r="AA62" t="s">
        <v>856</v>
      </c>
      <c r="AB62" t="s">
        <v>856</v>
      </c>
      <c r="AC62" t="s">
        <v>856</v>
      </c>
      <c r="AD62" t="s">
        <v>856</v>
      </c>
      <c r="AE62" t="s">
        <v>856</v>
      </c>
      <c r="AF62" s="13" t="s">
        <v>1231</v>
      </c>
      <c r="AG62" s="13" t="s">
        <v>1225</v>
      </c>
      <c r="AH62" t="s">
        <v>856</v>
      </c>
      <c r="AI62" t="s">
        <v>856</v>
      </c>
      <c r="AJ62" t="s">
        <v>856</v>
      </c>
      <c r="AK62" t="s">
        <v>856</v>
      </c>
      <c r="AL62" t="s">
        <v>856</v>
      </c>
      <c r="AM62" t="s">
        <v>856</v>
      </c>
      <c r="AN62" t="s">
        <v>856</v>
      </c>
      <c r="AO62" t="s">
        <v>856</v>
      </c>
      <c r="AP62" t="s">
        <v>856</v>
      </c>
      <c r="AQ62" t="s">
        <v>856</v>
      </c>
      <c r="AR62" t="s">
        <v>856</v>
      </c>
      <c r="AS62" t="s">
        <v>856</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IF(ISERROR(SEARCHB(" "&amp;BD$1&amp;" "," "&amp;$L62&amp;" "))=TRUE,"",BD$1)</f>
        <v/>
      </c>
      <c r="BE62" s="55" t="str">
        <f>IF(ISERROR(SEARCHB(" "&amp;BE$1&amp;" "," "&amp;$L62&amp;" "))=TRUE,"",BE$1)</f>
        <v/>
      </c>
      <c r="BF62" s="55" t="str">
        <f>IF(ISERROR(SEARCHB(" "&amp;BF$1&amp;" "," "&amp;$L62&amp;" "))=TRUE,"",BF$1)</f>
        <v/>
      </c>
      <c r="BG62" s="55" t="str">
        <f>IF(ISERROR(SEARCHB(" "&amp;BG$1&amp;" "," "&amp;$L62&amp;" "))=TRUE,"",BG$1)</f>
        <v/>
      </c>
      <c r="BH62" s="55" t="str">
        <f>IF(ISERROR(SEARCHB(" "&amp;BH$1&amp;" "," "&amp;$L62&amp;" "))=TRUE,"",BH$1)</f>
        <v/>
      </c>
      <c r="BI62" s="55" t="str">
        <f>IF(ISERROR(SEARCHB(" "&amp;BI$1&amp;" "," "&amp;$L62&amp;" "))=TRUE,"",BI$1)</f>
        <v/>
      </c>
      <c r="BJ62" s="55" t="str">
        <f>IF(ISERROR(SEARCHB(" "&amp;BJ$1&amp;" "," "&amp;$L62&amp;" "))=TRUE,"",BJ$1)</f>
        <v/>
      </c>
      <c r="BK62" s="55" t="str">
        <f>IF(ISERROR(SEARCHB(" "&amp;BK$1&amp;" "," "&amp;$L62&amp;" "))=TRUE,"",BK$1)</f>
        <v/>
      </c>
      <c r="BL62" s="55" t="str">
        <f>IF(ISERROR(SEARCHB(" "&amp;BL$1&amp;" "," "&amp;$L62&amp;" "))=TRUE,"",BL$1)</f>
        <v/>
      </c>
      <c r="BM62" s="55" t="str">
        <f>IF(ISERROR(SEARCHB(" "&amp;BM$1&amp;" "," "&amp;$L62&amp;" "))=TRUE,"",BM$1)</f>
        <v/>
      </c>
      <c r="BN62" s="55" t="str">
        <f>IF(ISERROR(SEARCHB(" "&amp;BN$1&amp;" "," "&amp;$L62&amp;" "))=TRUE,"",BN$1)</f>
        <v/>
      </c>
      <c r="BO62" s="55" t="str">
        <f>IF(ISERROR(SEARCHB(" "&amp;BO$1&amp;" "," "&amp;$L62&amp;" "))=TRUE,"",BO$1)</f>
        <v/>
      </c>
      <c r="BP62" s="55" t="str">
        <f>IF(ISERROR(SEARCHB(" "&amp;BP$1&amp;" "," "&amp;$L62&amp;" "))=TRUE,"",BP$1)</f>
        <v/>
      </c>
      <c r="BQ62" s="55" t="str">
        <f>IF(ISERROR(SEARCHB(" "&amp;BQ$1&amp;" "," "&amp;$L62&amp;" "))=TRUE,"",BQ$1)</f>
        <v/>
      </c>
      <c r="BR62" s="62" t="str">
        <f t="shared" si="1"/>
        <v>Base</v>
      </c>
      <c r="BS62" s="62" t="str">
        <f t="shared" si="2"/>
        <v/>
      </c>
      <c r="BT62" s="63">
        <f>J62-I62+1</f>
        <v>124</v>
      </c>
      <c r="BU62" s="64">
        <f t="shared" si="3"/>
        <v>6.4399999999999995</v>
      </c>
      <c r="BV62" s="64">
        <f t="shared" si="4"/>
        <v>13.879999999999999</v>
      </c>
      <c r="BW62" s="64">
        <f t="shared" si="5"/>
        <v>103.32</v>
      </c>
      <c r="BX62" s="65">
        <f>BU62+I62</f>
        <v>46040.44</v>
      </c>
      <c r="BY62" s="65">
        <f>BV62+I62</f>
        <v>46047.88</v>
      </c>
      <c r="BZ62" s="65">
        <f>IF(WEEKDAY(BW62+I62)=1,BW62+I62+1,IF(WEEKDAY(BW62+I62)=7,BW62+I62+2,BW62+I62))</f>
        <v>46139.32</v>
      </c>
    </row>
    <row r="63" spans="1:78" ht="15.5" x14ac:dyDescent="0.35">
      <c r="A63" t="s">
        <v>2022</v>
      </c>
      <c r="B63" t="s">
        <v>1229</v>
      </c>
      <c r="C63" t="s">
        <v>3</v>
      </c>
      <c r="D63" t="s">
        <v>938</v>
      </c>
      <c r="E63" t="s">
        <v>867</v>
      </c>
      <c r="F63" t="s">
        <v>9</v>
      </c>
      <c r="G63" t="s">
        <v>244</v>
      </c>
      <c r="H63" t="s">
        <v>3</v>
      </c>
      <c r="I63" s="13" t="s">
        <v>1226</v>
      </c>
      <c r="J63" s="13" t="s">
        <v>1225</v>
      </c>
      <c r="K63" s="13" t="s">
        <v>1228</v>
      </c>
      <c r="L63" t="s">
        <v>1367</v>
      </c>
      <c r="M63" t="s">
        <v>194</v>
      </c>
      <c r="N63">
        <v>24</v>
      </c>
      <c r="O63">
        <v>0</v>
      </c>
      <c r="P63">
        <v>0</v>
      </c>
      <c r="Q63">
        <v>0</v>
      </c>
      <c r="R63">
        <v>0</v>
      </c>
      <c r="S63" t="s">
        <v>933</v>
      </c>
      <c r="T63" t="s">
        <v>239</v>
      </c>
      <c r="U63">
        <v>0</v>
      </c>
      <c r="V63" t="s">
        <v>856</v>
      </c>
      <c r="W63">
        <v>1</v>
      </c>
      <c r="X63" t="s">
        <v>195</v>
      </c>
      <c r="Y63" t="s">
        <v>856</v>
      </c>
      <c r="Z63"/>
      <c r="AA63" t="s">
        <v>20</v>
      </c>
      <c r="AB63" t="s">
        <v>932</v>
      </c>
      <c r="AC63" t="s">
        <v>201</v>
      </c>
      <c r="AD63" t="s">
        <v>222</v>
      </c>
      <c r="AE63" t="s">
        <v>490</v>
      </c>
      <c r="AF63" s="13" t="s">
        <v>1226</v>
      </c>
      <c r="AG63" s="13" t="s">
        <v>1225</v>
      </c>
      <c r="AH63" t="s">
        <v>856</v>
      </c>
      <c r="AI63" t="s">
        <v>856</v>
      </c>
      <c r="AJ63" t="s">
        <v>856</v>
      </c>
      <c r="AK63" t="s">
        <v>856</v>
      </c>
      <c r="AL63" t="s">
        <v>856</v>
      </c>
      <c r="AM63" t="s">
        <v>856</v>
      </c>
      <c r="AN63" t="s">
        <v>856</v>
      </c>
      <c r="AO63" t="s">
        <v>856</v>
      </c>
      <c r="AP63" t="s">
        <v>856</v>
      </c>
      <c r="AQ63" t="s">
        <v>856</v>
      </c>
      <c r="AR63" t="s">
        <v>856</v>
      </c>
      <c r="AS63" t="s">
        <v>856</v>
      </c>
      <c r="AT63" s="59">
        <f>VLOOKUP($BR63,Tables!$D$14:$I$27,2,FALSE)*W63</f>
        <v>160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160</v>
      </c>
      <c r="BD63" s="55" t="str">
        <f>IF(ISERROR(SEARCHB(" "&amp;BD$1&amp;" "," "&amp;$L63&amp;" "))=TRUE,"",BD$1)</f>
        <v/>
      </c>
      <c r="BE63" s="55" t="str">
        <f>IF(ISERROR(SEARCHB(" "&amp;BE$1&amp;" "," "&amp;$L63&amp;" "))=TRUE,"",BE$1)</f>
        <v/>
      </c>
      <c r="BF63" s="55" t="str">
        <f>IF(ISERROR(SEARCHB(" "&amp;BF$1&amp;" "," "&amp;$L63&amp;" "))=TRUE,"",BF$1)</f>
        <v/>
      </c>
      <c r="BG63" s="55" t="str">
        <f>IF(ISERROR(SEARCHB(" "&amp;BG$1&amp;" "," "&amp;$L63&amp;" "))=TRUE,"",BG$1)</f>
        <v/>
      </c>
      <c r="BH63" s="55" t="str">
        <f>IF(ISERROR(SEARCHB(" "&amp;BH$1&amp;" "," "&amp;$L63&amp;" "))=TRUE,"",BH$1)</f>
        <v/>
      </c>
      <c r="BI63" s="55" t="str">
        <f>IF(ISERROR(SEARCHB(" "&amp;BI$1&amp;" "," "&amp;$L63&amp;" "))=TRUE,"",BI$1)</f>
        <v/>
      </c>
      <c r="BJ63" s="55" t="str">
        <f>IF(ISERROR(SEARCHB(" "&amp;BJ$1&amp;" "," "&amp;$L63&amp;" "))=TRUE,"",BJ$1)</f>
        <v/>
      </c>
      <c r="BK63" s="55" t="str">
        <f>IF(ISERROR(SEARCHB(" "&amp;BK$1&amp;" "," "&amp;$L63&amp;" "))=TRUE,"",BK$1)</f>
        <v/>
      </c>
      <c r="BL63" s="55" t="str">
        <f>IF(ISERROR(SEARCHB(" "&amp;BL$1&amp;" "," "&amp;$L63&amp;" "))=TRUE,"",BL$1)</f>
        <v/>
      </c>
      <c r="BM63" s="55" t="str">
        <f>IF(ISERROR(SEARCHB(" "&amp;BM$1&amp;" "," "&amp;$L63&amp;" "))=TRUE,"",BM$1)</f>
        <v/>
      </c>
      <c r="BN63" s="55" t="str">
        <f>IF(ISERROR(SEARCHB(" "&amp;BN$1&amp;" "," "&amp;$L63&amp;" "))=TRUE,"",BN$1)</f>
        <v/>
      </c>
      <c r="BO63" s="55" t="str">
        <f>IF(ISERROR(SEARCHB(" "&amp;BO$1&amp;" "," "&amp;$L63&amp;" "))=TRUE,"",BO$1)</f>
        <v/>
      </c>
      <c r="BP63" s="55" t="str">
        <f>IF(ISERROR(SEARCHB(" "&amp;BP$1&amp;" "," "&amp;$L63&amp;" "))=TRUE,"",BP$1)</f>
        <v/>
      </c>
      <c r="BQ63" s="55" t="str">
        <f>IF(ISERROR(SEARCHB(" "&amp;BQ$1&amp;" "," "&amp;$L63&amp;" "))=TRUE,"",BQ$1)</f>
        <v/>
      </c>
      <c r="BR63" s="62" t="str">
        <f t="shared" si="1"/>
        <v>Base</v>
      </c>
      <c r="BS63" s="62" t="str">
        <f t="shared" si="2"/>
        <v/>
      </c>
      <c r="BT63" s="63">
        <f>J63-I63+1</f>
        <v>123</v>
      </c>
      <c r="BU63" s="64">
        <f t="shared" si="3"/>
        <v>6.38</v>
      </c>
      <c r="BV63" s="64">
        <f t="shared" si="4"/>
        <v>13.76</v>
      </c>
      <c r="BW63" s="64">
        <f t="shared" si="5"/>
        <v>102.47999999999999</v>
      </c>
      <c r="BX63" s="65">
        <f>BU63+I63</f>
        <v>46041.38</v>
      </c>
      <c r="BY63" s="65">
        <f>BV63+I63</f>
        <v>46048.76</v>
      </c>
      <c r="BZ63" s="65">
        <f>IF(WEEKDAY(BW63+I63)=1,BW63+I63+1,IF(WEEKDAY(BW63+I63)=7,BW63+I63+2,BW63+I63))</f>
        <v>46139.48</v>
      </c>
    </row>
    <row r="64" spans="1:78" ht="15.5" x14ac:dyDescent="0.35">
      <c r="A64" t="s">
        <v>2021</v>
      </c>
      <c r="B64" t="s">
        <v>1229</v>
      </c>
      <c r="C64" t="s">
        <v>3</v>
      </c>
      <c r="D64" t="s">
        <v>938</v>
      </c>
      <c r="E64" t="s">
        <v>855</v>
      </c>
      <c r="F64" t="s">
        <v>9</v>
      </c>
      <c r="G64" t="s">
        <v>244</v>
      </c>
      <c r="H64" t="s">
        <v>3</v>
      </c>
      <c r="I64" s="13" t="s">
        <v>1308</v>
      </c>
      <c r="J64" s="13" t="s">
        <v>1225</v>
      </c>
      <c r="K64" s="13" t="s">
        <v>1235</v>
      </c>
      <c r="L64" t="s">
        <v>329</v>
      </c>
      <c r="M64" t="s">
        <v>194</v>
      </c>
      <c r="N64">
        <v>24</v>
      </c>
      <c r="O64">
        <v>0</v>
      </c>
      <c r="P64">
        <v>0</v>
      </c>
      <c r="Q64">
        <v>0</v>
      </c>
      <c r="R64">
        <v>0</v>
      </c>
      <c r="S64" t="s">
        <v>198</v>
      </c>
      <c r="T64" t="s">
        <v>198</v>
      </c>
      <c r="U64">
        <v>0</v>
      </c>
      <c r="V64" t="s">
        <v>856</v>
      </c>
      <c r="W64">
        <v>1</v>
      </c>
      <c r="X64" t="s">
        <v>20</v>
      </c>
      <c r="Y64" t="s">
        <v>856</v>
      </c>
      <c r="Z64"/>
      <c r="AA64" t="s">
        <v>856</v>
      </c>
      <c r="AB64" t="s">
        <v>856</v>
      </c>
      <c r="AC64" t="s">
        <v>209</v>
      </c>
      <c r="AD64" t="s">
        <v>281</v>
      </c>
      <c r="AE64" t="s">
        <v>466</v>
      </c>
      <c r="AF64" s="13" t="s">
        <v>1308</v>
      </c>
      <c r="AG64" s="13" t="s">
        <v>1225</v>
      </c>
      <c r="AH64" t="s">
        <v>856</v>
      </c>
      <c r="AI64" t="s">
        <v>856</v>
      </c>
      <c r="AJ64" t="s">
        <v>856</v>
      </c>
      <c r="AK64" t="s">
        <v>856</v>
      </c>
      <c r="AL64" t="s">
        <v>856</v>
      </c>
      <c r="AM64" t="s">
        <v>856</v>
      </c>
      <c r="AN64" t="s">
        <v>856</v>
      </c>
      <c r="AO64" t="s">
        <v>856</v>
      </c>
      <c r="AP64" t="s">
        <v>856</v>
      </c>
      <c r="AQ64" t="s">
        <v>856</v>
      </c>
      <c r="AR64" t="s">
        <v>856</v>
      </c>
      <c r="AS64" t="s">
        <v>856</v>
      </c>
      <c r="AT64" s="59">
        <f>VLOOKUP($BR64,Tables!$D$14:$I$27,2,FALSE)*W64</f>
        <v>160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160</v>
      </c>
      <c r="BD64" s="55" t="str">
        <f>IF(ISERROR(SEARCHB(" "&amp;BD$1&amp;" "," "&amp;$L64&amp;" "))=TRUE,"",BD$1)</f>
        <v/>
      </c>
      <c r="BE64" s="55" t="str">
        <f>IF(ISERROR(SEARCHB(" "&amp;BE$1&amp;" "," "&amp;$L64&amp;" "))=TRUE,"",BE$1)</f>
        <v/>
      </c>
      <c r="BF64" s="55" t="str">
        <f>IF(ISERROR(SEARCHB(" "&amp;BF$1&amp;" "," "&amp;$L64&amp;" "))=TRUE,"",BF$1)</f>
        <v/>
      </c>
      <c r="BG64" s="55" t="str">
        <f>IF(ISERROR(SEARCHB(" "&amp;BG$1&amp;" "," "&amp;$L64&amp;" "))=TRUE,"",BG$1)</f>
        <v/>
      </c>
      <c r="BH64" s="55" t="str">
        <f>IF(ISERROR(SEARCHB(" "&amp;BH$1&amp;" "," "&amp;$L64&amp;" "))=TRUE,"",BH$1)</f>
        <v/>
      </c>
      <c r="BI64" s="55" t="str">
        <f>IF(ISERROR(SEARCHB(" "&amp;BI$1&amp;" "," "&amp;$L64&amp;" "))=TRUE,"",BI$1)</f>
        <v/>
      </c>
      <c r="BJ64" s="55" t="str">
        <f>IF(ISERROR(SEARCHB(" "&amp;BJ$1&amp;" "," "&amp;$L64&amp;" "))=TRUE,"",BJ$1)</f>
        <v/>
      </c>
      <c r="BK64" s="55" t="str">
        <f>IF(ISERROR(SEARCHB(" "&amp;BK$1&amp;" "," "&amp;$L64&amp;" "))=TRUE,"",BK$1)</f>
        <v/>
      </c>
      <c r="BL64" s="55" t="str">
        <f>IF(ISERROR(SEARCHB(" "&amp;BL$1&amp;" "," "&amp;$L64&amp;" "))=TRUE,"",BL$1)</f>
        <v/>
      </c>
      <c r="BM64" s="55" t="str">
        <f>IF(ISERROR(SEARCHB(" "&amp;BM$1&amp;" "," "&amp;$L64&amp;" "))=TRUE,"",BM$1)</f>
        <v/>
      </c>
      <c r="BN64" s="55" t="str">
        <f>IF(ISERROR(SEARCHB(" "&amp;BN$1&amp;" "," "&amp;$L64&amp;" "))=TRUE,"",BN$1)</f>
        <v/>
      </c>
      <c r="BO64" s="55" t="str">
        <f>IF(ISERROR(SEARCHB(" "&amp;BO$1&amp;" "," "&amp;$L64&amp;" "))=TRUE,"",BO$1)</f>
        <v/>
      </c>
      <c r="BP64" s="55" t="str">
        <f>IF(ISERROR(SEARCHB(" "&amp;BP$1&amp;" "," "&amp;$L64&amp;" "))=TRUE,"",BP$1)</f>
        <v/>
      </c>
      <c r="BQ64" s="55" t="str">
        <f>IF(ISERROR(SEARCHB(" "&amp;BQ$1&amp;" "," "&amp;$L64&amp;" "))=TRUE,"",BQ$1)</f>
        <v/>
      </c>
      <c r="BR64" s="62" t="str">
        <f t="shared" si="1"/>
        <v>Base</v>
      </c>
      <c r="BS64" s="62" t="str">
        <f t="shared" si="2"/>
        <v/>
      </c>
      <c r="BT64" s="63">
        <f>J64-I64+1</f>
        <v>121</v>
      </c>
      <c r="BU64" s="64">
        <f t="shared" si="3"/>
        <v>6.26</v>
      </c>
      <c r="BV64" s="64">
        <f t="shared" si="4"/>
        <v>13.52</v>
      </c>
      <c r="BW64" s="64">
        <f t="shared" si="5"/>
        <v>100.8</v>
      </c>
      <c r="BX64" s="65">
        <f>BU64+I64</f>
        <v>46043.26</v>
      </c>
      <c r="BY64" s="65">
        <f>BV64+I64</f>
        <v>46050.52</v>
      </c>
      <c r="BZ64" s="65">
        <f>IF(WEEKDAY(BW64+I64)=1,BW64+I64+1,IF(WEEKDAY(BW64+I64)=7,BW64+I64+2,BW64+I64))</f>
        <v>46139.8</v>
      </c>
    </row>
    <row r="65" spans="1:78" ht="15.5" x14ac:dyDescent="0.35">
      <c r="A65" t="s">
        <v>2020</v>
      </c>
      <c r="B65" t="s">
        <v>1229</v>
      </c>
      <c r="C65" t="s">
        <v>3</v>
      </c>
      <c r="D65" t="s">
        <v>938</v>
      </c>
      <c r="E65" t="s">
        <v>862</v>
      </c>
      <c r="F65" t="s">
        <v>9</v>
      </c>
      <c r="G65" t="s">
        <v>244</v>
      </c>
      <c r="H65" t="s">
        <v>3</v>
      </c>
      <c r="I65" s="13" t="s">
        <v>1226</v>
      </c>
      <c r="J65" s="13" t="s">
        <v>1225</v>
      </c>
      <c r="K65" s="13" t="s">
        <v>1228</v>
      </c>
      <c r="L65" t="s">
        <v>329</v>
      </c>
      <c r="M65" t="s">
        <v>194</v>
      </c>
      <c r="N65">
        <v>24</v>
      </c>
      <c r="O65">
        <v>0</v>
      </c>
      <c r="P65">
        <v>0</v>
      </c>
      <c r="Q65">
        <v>0</v>
      </c>
      <c r="R65">
        <v>0</v>
      </c>
      <c r="S65" t="s">
        <v>198</v>
      </c>
      <c r="T65" t="s">
        <v>198</v>
      </c>
      <c r="U65">
        <v>0</v>
      </c>
      <c r="V65" t="s">
        <v>856</v>
      </c>
      <c r="W65">
        <v>1</v>
      </c>
      <c r="X65" t="s">
        <v>20</v>
      </c>
      <c r="Y65" t="s">
        <v>856</v>
      </c>
      <c r="Z65"/>
      <c r="AA65" t="s">
        <v>856</v>
      </c>
      <c r="AB65" t="s">
        <v>856</v>
      </c>
      <c r="AC65" t="s">
        <v>201</v>
      </c>
      <c r="AD65" t="s">
        <v>222</v>
      </c>
      <c r="AE65" t="s">
        <v>490</v>
      </c>
      <c r="AF65" s="13" t="s">
        <v>1226</v>
      </c>
      <c r="AG65" s="13" t="s">
        <v>1225</v>
      </c>
      <c r="AH65" t="s">
        <v>856</v>
      </c>
      <c r="AI65" t="s">
        <v>856</v>
      </c>
      <c r="AJ65" t="s">
        <v>856</v>
      </c>
      <c r="AK65" t="s">
        <v>856</v>
      </c>
      <c r="AL65" t="s">
        <v>856</v>
      </c>
      <c r="AM65" t="s">
        <v>856</v>
      </c>
      <c r="AN65" t="s">
        <v>856</v>
      </c>
      <c r="AO65" t="s">
        <v>856</v>
      </c>
      <c r="AP65" t="s">
        <v>856</v>
      </c>
      <c r="AQ65" t="s">
        <v>856</v>
      </c>
      <c r="AR65" t="s">
        <v>856</v>
      </c>
      <c r="AS65" t="s">
        <v>856</v>
      </c>
      <c r="AT65" s="59">
        <f>VLOOKUP($BR65,Tables!$D$14:$I$27,2,FALSE)*W65</f>
        <v>160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160</v>
      </c>
      <c r="BD65" s="55" t="str">
        <f>IF(ISERROR(SEARCHB(" "&amp;BD$1&amp;" "," "&amp;$L65&amp;" "))=TRUE,"",BD$1)</f>
        <v/>
      </c>
      <c r="BE65" s="55" t="str">
        <f>IF(ISERROR(SEARCHB(" "&amp;BE$1&amp;" "," "&amp;$L65&amp;" "))=TRUE,"",BE$1)</f>
        <v/>
      </c>
      <c r="BF65" s="55" t="str">
        <f>IF(ISERROR(SEARCHB(" "&amp;BF$1&amp;" "," "&amp;$L65&amp;" "))=TRUE,"",BF$1)</f>
        <v/>
      </c>
      <c r="BG65" s="55" t="str">
        <f>IF(ISERROR(SEARCHB(" "&amp;BG$1&amp;" "," "&amp;$L65&amp;" "))=TRUE,"",BG$1)</f>
        <v/>
      </c>
      <c r="BH65" s="55" t="str">
        <f>IF(ISERROR(SEARCHB(" "&amp;BH$1&amp;" "," "&amp;$L65&amp;" "))=TRUE,"",BH$1)</f>
        <v/>
      </c>
      <c r="BI65" s="55" t="str">
        <f>IF(ISERROR(SEARCHB(" "&amp;BI$1&amp;" "," "&amp;$L65&amp;" "))=TRUE,"",BI$1)</f>
        <v/>
      </c>
      <c r="BJ65" s="55" t="str">
        <f>IF(ISERROR(SEARCHB(" "&amp;BJ$1&amp;" "," "&amp;$L65&amp;" "))=TRUE,"",BJ$1)</f>
        <v/>
      </c>
      <c r="BK65" s="55" t="str">
        <f>IF(ISERROR(SEARCHB(" "&amp;BK$1&amp;" "," "&amp;$L65&amp;" "))=TRUE,"",BK$1)</f>
        <v/>
      </c>
      <c r="BL65" s="55" t="str">
        <f>IF(ISERROR(SEARCHB(" "&amp;BL$1&amp;" "," "&amp;$L65&amp;" "))=TRUE,"",BL$1)</f>
        <v/>
      </c>
      <c r="BM65" s="55" t="str">
        <f>IF(ISERROR(SEARCHB(" "&amp;BM$1&amp;" "," "&amp;$L65&amp;" "))=TRUE,"",BM$1)</f>
        <v/>
      </c>
      <c r="BN65" s="55" t="str">
        <f>IF(ISERROR(SEARCHB(" "&amp;BN$1&amp;" "," "&amp;$L65&amp;" "))=TRUE,"",BN$1)</f>
        <v/>
      </c>
      <c r="BO65" s="55" t="str">
        <f>IF(ISERROR(SEARCHB(" "&amp;BO$1&amp;" "," "&amp;$L65&amp;" "))=TRUE,"",BO$1)</f>
        <v/>
      </c>
      <c r="BP65" s="55" t="str">
        <f>IF(ISERROR(SEARCHB(" "&amp;BP$1&amp;" "," "&amp;$L65&amp;" "))=TRUE,"",BP$1)</f>
        <v/>
      </c>
      <c r="BQ65" s="55" t="str">
        <f>IF(ISERROR(SEARCHB(" "&amp;BQ$1&amp;" "," "&amp;$L65&amp;" "))=TRUE,"",BQ$1)</f>
        <v/>
      </c>
      <c r="BR65" s="62" t="str">
        <f t="shared" si="1"/>
        <v>Base</v>
      </c>
      <c r="BS65" s="62" t="str">
        <f t="shared" si="2"/>
        <v/>
      </c>
      <c r="BT65" s="63">
        <f>J65-I65+1</f>
        <v>123</v>
      </c>
      <c r="BU65" s="64">
        <f t="shared" si="3"/>
        <v>6.38</v>
      </c>
      <c r="BV65" s="64">
        <f t="shared" si="4"/>
        <v>13.76</v>
      </c>
      <c r="BW65" s="64">
        <f t="shared" si="5"/>
        <v>102.47999999999999</v>
      </c>
      <c r="BX65" s="65">
        <f>BU65+I65</f>
        <v>46041.38</v>
      </c>
      <c r="BY65" s="65">
        <f>BV65+I65</f>
        <v>46048.76</v>
      </c>
      <c r="BZ65" s="65">
        <f>IF(WEEKDAY(BW65+I65)=1,BW65+I65+1,IF(WEEKDAY(BW65+I65)=7,BW65+I65+2,BW65+I65))</f>
        <v>46139.48</v>
      </c>
    </row>
    <row r="66" spans="1:78" ht="15.5" x14ac:dyDescent="0.35">
      <c r="A66" t="s">
        <v>2019</v>
      </c>
      <c r="B66" t="s">
        <v>1229</v>
      </c>
      <c r="C66" t="s">
        <v>3</v>
      </c>
      <c r="D66" t="s">
        <v>938</v>
      </c>
      <c r="E66" t="s">
        <v>869</v>
      </c>
      <c r="F66" t="s">
        <v>9</v>
      </c>
      <c r="G66" t="s">
        <v>244</v>
      </c>
      <c r="H66" t="s">
        <v>3</v>
      </c>
      <c r="I66" s="13" t="s">
        <v>1231</v>
      </c>
      <c r="J66" s="13" t="s">
        <v>1225</v>
      </c>
      <c r="K66" s="13" t="s">
        <v>1233</v>
      </c>
      <c r="L66" t="s">
        <v>329</v>
      </c>
      <c r="M66" t="s">
        <v>194</v>
      </c>
      <c r="N66">
        <v>24</v>
      </c>
      <c r="O66">
        <v>0</v>
      </c>
      <c r="P66">
        <v>0</v>
      </c>
      <c r="Q66">
        <v>0</v>
      </c>
      <c r="R66">
        <v>0</v>
      </c>
      <c r="S66" t="s">
        <v>198</v>
      </c>
      <c r="T66" t="s">
        <v>198</v>
      </c>
      <c r="U66">
        <v>0</v>
      </c>
      <c r="V66" t="s">
        <v>856</v>
      </c>
      <c r="W66">
        <v>1</v>
      </c>
      <c r="X66" t="s">
        <v>20</v>
      </c>
      <c r="Y66" t="s">
        <v>856</v>
      </c>
      <c r="Z66"/>
      <c r="AA66" t="s">
        <v>856</v>
      </c>
      <c r="AB66" t="s">
        <v>856</v>
      </c>
      <c r="AC66" t="s">
        <v>209</v>
      </c>
      <c r="AD66" t="s">
        <v>281</v>
      </c>
      <c r="AE66" t="s">
        <v>463</v>
      </c>
      <c r="AF66" s="13" t="s">
        <v>1231</v>
      </c>
      <c r="AG66" s="13" t="s">
        <v>1225</v>
      </c>
      <c r="AH66" t="s">
        <v>856</v>
      </c>
      <c r="AI66" t="s">
        <v>856</v>
      </c>
      <c r="AJ66" t="s">
        <v>856</v>
      </c>
      <c r="AK66" t="s">
        <v>856</v>
      </c>
      <c r="AL66" t="s">
        <v>856</v>
      </c>
      <c r="AM66" t="s">
        <v>856</v>
      </c>
      <c r="AN66" t="s">
        <v>856</v>
      </c>
      <c r="AO66" t="s">
        <v>856</v>
      </c>
      <c r="AP66" t="s">
        <v>856</v>
      </c>
      <c r="AQ66" t="s">
        <v>856</v>
      </c>
      <c r="AR66" t="s">
        <v>856</v>
      </c>
      <c r="AS66" t="s">
        <v>856</v>
      </c>
      <c r="AT66" s="59">
        <f>VLOOKUP($BR66,Tables!$D$14:$I$27,2,FALSE)*W66</f>
        <v>160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6">SUM(AT66:BB66)</f>
        <v>160</v>
      </c>
      <c r="BD66" s="55" t="str">
        <f>IF(ISERROR(SEARCHB(" "&amp;BD$1&amp;" "," "&amp;$L66&amp;" "))=TRUE,"",BD$1)</f>
        <v/>
      </c>
      <c r="BE66" s="55" t="str">
        <f>IF(ISERROR(SEARCHB(" "&amp;BE$1&amp;" "," "&amp;$L66&amp;" "))=TRUE,"",BE$1)</f>
        <v/>
      </c>
      <c r="BF66" s="55" t="str">
        <f>IF(ISERROR(SEARCHB(" "&amp;BF$1&amp;" "," "&amp;$L66&amp;" "))=TRUE,"",BF$1)</f>
        <v/>
      </c>
      <c r="BG66" s="55" t="str">
        <f>IF(ISERROR(SEARCHB(" "&amp;BG$1&amp;" "," "&amp;$L66&amp;" "))=TRUE,"",BG$1)</f>
        <v/>
      </c>
      <c r="BH66" s="55" t="str">
        <f>IF(ISERROR(SEARCHB(" "&amp;BH$1&amp;" "," "&amp;$L66&amp;" "))=TRUE,"",BH$1)</f>
        <v/>
      </c>
      <c r="BI66" s="55" t="str">
        <f>IF(ISERROR(SEARCHB(" "&amp;BI$1&amp;" "," "&amp;$L66&amp;" "))=TRUE,"",BI$1)</f>
        <v/>
      </c>
      <c r="BJ66" s="55" t="str">
        <f>IF(ISERROR(SEARCHB(" "&amp;BJ$1&amp;" "," "&amp;$L66&amp;" "))=TRUE,"",BJ$1)</f>
        <v/>
      </c>
      <c r="BK66" s="55" t="str">
        <f>IF(ISERROR(SEARCHB(" "&amp;BK$1&amp;" "," "&amp;$L66&amp;" "))=TRUE,"",BK$1)</f>
        <v/>
      </c>
      <c r="BL66" s="55" t="str">
        <f>IF(ISERROR(SEARCHB(" "&amp;BL$1&amp;" "," "&amp;$L66&amp;" "))=TRUE,"",BL$1)</f>
        <v/>
      </c>
      <c r="BM66" s="55" t="str">
        <f>IF(ISERROR(SEARCHB(" "&amp;BM$1&amp;" "," "&amp;$L66&amp;" "))=TRUE,"",BM$1)</f>
        <v/>
      </c>
      <c r="BN66" s="55" t="str">
        <f>IF(ISERROR(SEARCHB(" "&amp;BN$1&amp;" "," "&amp;$L66&amp;" "))=TRUE,"",BN$1)</f>
        <v/>
      </c>
      <c r="BO66" s="55" t="str">
        <f>IF(ISERROR(SEARCHB(" "&amp;BO$1&amp;" "," "&amp;$L66&amp;" "))=TRUE,"",BO$1)</f>
        <v/>
      </c>
      <c r="BP66" s="55" t="str">
        <f>IF(ISERROR(SEARCHB(" "&amp;BP$1&amp;" "," "&amp;$L66&amp;" "))=TRUE,"",BP$1)</f>
        <v/>
      </c>
      <c r="BQ66" s="55" t="str">
        <f>IF(ISERROR(SEARCHB(" "&amp;BQ$1&amp;" "," "&amp;$L66&amp;" "))=TRUE,"",BQ$1)</f>
        <v/>
      </c>
      <c r="BR66" s="62" t="str">
        <f t="shared" ref="BR66:BR128" si="7">IF(BD66&amp;BE66&amp;BF66&amp;BG66&amp;BH66&amp;BI66&amp;BJ66&amp;BK66&amp;BP66&amp;BQ66="","Base",BD66&amp;BE66&amp;BF66&amp;BG66&amp;BH66&amp;BI66&amp;BJ66&amp;BK66&amp;BP66&amp;BQ66)</f>
        <v>Base</v>
      </c>
      <c r="BS66" s="62" t="str">
        <f t="shared" ref="BS66:BS128" si="8">IF(BL66&amp;BM66&amp;BN66&amp;BO66="","",BL66&amp;BM66&amp;BN66&amp;BO66)</f>
        <v/>
      </c>
      <c r="BT66" s="63">
        <f>J66-I66+1</f>
        <v>124</v>
      </c>
      <c r="BU66" s="64">
        <f t="shared" ref="BU66:BU128" si="9">BT66*0.06-1</f>
        <v>6.4399999999999995</v>
      </c>
      <c r="BV66" s="64">
        <f t="shared" ref="BV66:BV128" si="10">BT66*0.12-1</f>
        <v>13.879999999999999</v>
      </c>
      <c r="BW66" s="64">
        <f t="shared" ref="BW66:BW128" si="11">(BT66-1)*0.84</f>
        <v>103.32</v>
      </c>
      <c r="BX66" s="65">
        <f>BU66+I66</f>
        <v>46040.44</v>
      </c>
      <c r="BY66" s="65">
        <f>BV66+I66</f>
        <v>46047.88</v>
      </c>
      <c r="BZ66" s="65">
        <f>IF(WEEKDAY(BW66+I66)=1,BW66+I66+1,IF(WEEKDAY(BW66+I66)=7,BW66+I66+2,BW66+I66))</f>
        <v>46139.32</v>
      </c>
    </row>
    <row r="67" spans="1:78" ht="15.5" x14ac:dyDescent="0.35">
      <c r="A67" t="s">
        <v>2018</v>
      </c>
      <c r="B67" t="s">
        <v>1229</v>
      </c>
      <c r="C67" t="s">
        <v>3</v>
      </c>
      <c r="D67" t="s">
        <v>938</v>
      </c>
      <c r="E67" t="s">
        <v>866</v>
      </c>
      <c r="F67" t="s">
        <v>9</v>
      </c>
      <c r="G67" t="s">
        <v>244</v>
      </c>
      <c r="H67" t="s">
        <v>3</v>
      </c>
      <c r="I67" s="13" t="s">
        <v>1266</v>
      </c>
      <c r="J67" s="13" t="s">
        <v>1225</v>
      </c>
      <c r="K67" s="13" t="s">
        <v>1228</v>
      </c>
      <c r="L67" t="s">
        <v>329</v>
      </c>
      <c r="M67" t="s">
        <v>194</v>
      </c>
      <c r="N67">
        <v>24</v>
      </c>
      <c r="O67">
        <v>0</v>
      </c>
      <c r="P67">
        <v>0</v>
      </c>
      <c r="Q67">
        <v>0</v>
      </c>
      <c r="R67">
        <v>0</v>
      </c>
      <c r="S67" t="s">
        <v>198</v>
      </c>
      <c r="T67" t="s">
        <v>198</v>
      </c>
      <c r="U67">
        <v>0</v>
      </c>
      <c r="V67" t="s">
        <v>856</v>
      </c>
      <c r="W67">
        <v>1</v>
      </c>
      <c r="X67" t="s">
        <v>20</v>
      </c>
      <c r="Y67" t="s">
        <v>856</v>
      </c>
      <c r="Z67"/>
      <c r="AA67" t="s">
        <v>856</v>
      </c>
      <c r="AB67" t="s">
        <v>856</v>
      </c>
      <c r="AC67" t="s">
        <v>201</v>
      </c>
      <c r="AD67" t="s">
        <v>222</v>
      </c>
      <c r="AE67" t="s">
        <v>486</v>
      </c>
      <c r="AF67" s="13" t="s">
        <v>1266</v>
      </c>
      <c r="AG67" s="13" t="s">
        <v>1225</v>
      </c>
      <c r="AH67" t="s">
        <v>856</v>
      </c>
      <c r="AI67" t="s">
        <v>856</v>
      </c>
      <c r="AJ67" t="s">
        <v>856</v>
      </c>
      <c r="AK67" t="s">
        <v>856</v>
      </c>
      <c r="AL67" t="s">
        <v>856</v>
      </c>
      <c r="AM67" t="s">
        <v>856</v>
      </c>
      <c r="AN67" t="s">
        <v>856</v>
      </c>
      <c r="AO67" t="s">
        <v>856</v>
      </c>
      <c r="AP67" t="s">
        <v>856</v>
      </c>
      <c r="AQ67" t="s">
        <v>856</v>
      </c>
      <c r="AR67" t="s">
        <v>856</v>
      </c>
      <c r="AS67" t="s">
        <v>856</v>
      </c>
      <c r="AT67" s="59">
        <f>VLOOKUP($BR67,Tables!$D$14:$I$27,2,FALSE)*W67</f>
        <v>160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6"/>
        <v>160</v>
      </c>
      <c r="BD67" s="55" t="str">
        <f>IF(ISERROR(SEARCHB(" "&amp;BD$1&amp;" "," "&amp;$L67&amp;" "))=TRUE,"",BD$1)</f>
        <v/>
      </c>
      <c r="BE67" s="55" t="str">
        <f>IF(ISERROR(SEARCHB(" "&amp;BE$1&amp;" "," "&amp;$L67&amp;" "))=TRUE,"",BE$1)</f>
        <v/>
      </c>
      <c r="BF67" s="55" t="str">
        <f>IF(ISERROR(SEARCHB(" "&amp;BF$1&amp;" "," "&amp;$L67&amp;" "))=TRUE,"",BF$1)</f>
        <v/>
      </c>
      <c r="BG67" s="55" t="str">
        <f>IF(ISERROR(SEARCHB(" "&amp;BG$1&amp;" "," "&amp;$L67&amp;" "))=TRUE,"",BG$1)</f>
        <v/>
      </c>
      <c r="BH67" s="55" t="str">
        <f>IF(ISERROR(SEARCHB(" "&amp;BH$1&amp;" "," "&amp;$L67&amp;" "))=TRUE,"",BH$1)</f>
        <v/>
      </c>
      <c r="BI67" s="55" t="str">
        <f>IF(ISERROR(SEARCHB(" "&amp;BI$1&amp;" "," "&amp;$L67&amp;" "))=TRUE,"",BI$1)</f>
        <v/>
      </c>
      <c r="BJ67" s="55" t="str">
        <f>IF(ISERROR(SEARCHB(" "&amp;BJ$1&amp;" "," "&amp;$L67&amp;" "))=TRUE,"",BJ$1)</f>
        <v/>
      </c>
      <c r="BK67" s="55" t="str">
        <f>IF(ISERROR(SEARCHB(" "&amp;BK$1&amp;" "," "&amp;$L67&amp;" "))=TRUE,"",BK$1)</f>
        <v/>
      </c>
      <c r="BL67" s="55" t="str">
        <f>IF(ISERROR(SEARCHB(" "&amp;BL$1&amp;" "," "&amp;$L67&amp;" "))=TRUE,"",BL$1)</f>
        <v/>
      </c>
      <c r="BM67" s="55" t="str">
        <f>IF(ISERROR(SEARCHB(" "&amp;BM$1&amp;" "," "&amp;$L67&amp;" "))=TRUE,"",BM$1)</f>
        <v/>
      </c>
      <c r="BN67" s="55" t="str">
        <f>IF(ISERROR(SEARCHB(" "&amp;BN$1&amp;" "," "&amp;$L67&amp;" "))=TRUE,"",BN$1)</f>
        <v/>
      </c>
      <c r="BO67" s="55" t="str">
        <f>IF(ISERROR(SEARCHB(" "&amp;BO$1&amp;" "," "&amp;$L67&amp;" "))=TRUE,"",BO$1)</f>
        <v/>
      </c>
      <c r="BP67" s="55" t="str">
        <f>IF(ISERROR(SEARCHB(" "&amp;BP$1&amp;" "," "&amp;$L67&amp;" "))=TRUE,"",BP$1)</f>
        <v/>
      </c>
      <c r="BQ67" s="55" t="str">
        <f>IF(ISERROR(SEARCHB(" "&amp;BQ$1&amp;" "," "&amp;$L67&amp;" "))=TRUE,"",BQ$1)</f>
        <v/>
      </c>
      <c r="BR67" s="62" t="str">
        <f t="shared" si="7"/>
        <v>Base</v>
      </c>
      <c r="BS67" s="62" t="str">
        <f t="shared" si="8"/>
        <v/>
      </c>
      <c r="BT67" s="63">
        <f>J67-I67+1</f>
        <v>122</v>
      </c>
      <c r="BU67" s="64">
        <f t="shared" si="9"/>
        <v>6.3199999999999994</v>
      </c>
      <c r="BV67" s="64">
        <f t="shared" si="10"/>
        <v>13.639999999999999</v>
      </c>
      <c r="BW67" s="64">
        <f t="shared" si="11"/>
        <v>101.64</v>
      </c>
      <c r="BX67" s="65">
        <f>BU67+I67</f>
        <v>46042.32</v>
      </c>
      <c r="BY67" s="65">
        <f>BV67+I67</f>
        <v>46049.64</v>
      </c>
      <c r="BZ67" s="65">
        <f>IF(WEEKDAY(BW67+I67)=1,BW67+I67+1,IF(WEEKDAY(BW67+I67)=7,BW67+I67+2,BW67+I67))</f>
        <v>46139.64</v>
      </c>
    </row>
    <row r="68" spans="1:78" ht="15.5" x14ac:dyDescent="0.35">
      <c r="A68" t="s">
        <v>2017</v>
      </c>
      <c r="B68" t="s">
        <v>1229</v>
      </c>
      <c r="C68" t="s">
        <v>3</v>
      </c>
      <c r="D68" t="s">
        <v>938</v>
      </c>
      <c r="E68" t="s">
        <v>870</v>
      </c>
      <c r="F68" t="s">
        <v>9</v>
      </c>
      <c r="G68" t="s">
        <v>244</v>
      </c>
      <c r="H68" t="s">
        <v>3</v>
      </c>
      <c r="I68" s="13" t="s">
        <v>1226</v>
      </c>
      <c r="J68" s="13" t="s">
        <v>1225</v>
      </c>
      <c r="K68" s="13" t="s">
        <v>1228</v>
      </c>
      <c r="L68" t="s">
        <v>329</v>
      </c>
      <c r="M68" t="s">
        <v>194</v>
      </c>
      <c r="N68">
        <v>24</v>
      </c>
      <c r="O68">
        <v>0</v>
      </c>
      <c r="P68">
        <v>0</v>
      </c>
      <c r="Q68">
        <v>0</v>
      </c>
      <c r="R68">
        <v>0</v>
      </c>
      <c r="S68" t="s">
        <v>198</v>
      </c>
      <c r="T68" t="s">
        <v>198</v>
      </c>
      <c r="U68">
        <v>0</v>
      </c>
      <c r="V68" t="s">
        <v>856</v>
      </c>
      <c r="W68">
        <v>1</v>
      </c>
      <c r="X68" t="s">
        <v>20</v>
      </c>
      <c r="Y68" t="s">
        <v>856</v>
      </c>
      <c r="Z68"/>
      <c r="AA68" t="s">
        <v>856</v>
      </c>
      <c r="AB68" t="s">
        <v>856</v>
      </c>
      <c r="AC68" t="s">
        <v>308</v>
      </c>
      <c r="AD68" t="s">
        <v>485</v>
      </c>
      <c r="AE68" t="s">
        <v>490</v>
      </c>
      <c r="AF68" s="13" t="s">
        <v>1226</v>
      </c>
      <c r="AG68" s="13" t="s">
        <v>1225</v>
      </c>
      <c r="AH68" t="s">
        <v>856</v>
      </c>
      <c r="AI68" t="s">
        <v>856</v>
      </c>
      <c r="AJ68" t="s">
        <v>856</v>
      </c>
      <c r="AK68" t="s">
        <v>856</v>
      </c>
      <c r="AL68" t="s">
        <v>856</v>
      </c>
      <c r="AM68" t="s">
        <v>856</v>
      </c>
      <c r="AN68" t="s">
        <v>856</v>
      </c>
      <c r="AO68" t="s">
        <v>856</v>
      </c>
      <c r="AP68" t="s">
        <v>856</v>
      </c>
      <c r="AQ68" t="s">
        <v>856</v>
      </c>
      <c r="AR68" t="s">
        <v>856</v>
      </c>
      <c r="AS68" t="s">
        <v>856</v>
      </c>
      <c r="AT68" s="59">
        <f>VLOOKUP($BR68,Tables!$D$14:$I$27,2,FALSE)*W68</f>
        <v>160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6"/>
        <v>160</v>
      </c>
      <c r="BD68" s="55" t="str">
        <f>IF(ISERROR(SEARCHB(" "&amp;BD$1&amp;" "," "&amp;$L68&amp;" "))=TRUE,"",BD$1)</f>
        <v/>
      </c>
      <c r="BE68" s="55" t="str">
        <f>IF(ISERROR(SEARCHB(" "&amp;BE$1&amp;" "," "&amp;$L68&amp;" "))=TRUE,"",BE$1)</f>
        <v/>
      </c>
      <c r="BF68" s="55" t="str">
        <f>IF(ISERROR(SEARCHB(" "&amp;BF$1&amp;" "," "&amp;$L68&amp;" "))=TRUE,"",BF$1)</f>
        <v/>
      </c>
      <c r="BG68" s="55" t="str">
        <f>IF(ISERROR(SEARCHB(" "&amp;BG$1&amp;" "," "&amp;$L68&amp;" "))=TRUE,"",BG$1)</f>
        <v/>
      </c>
      <c r="BH68" s="55" t="str">
        <f>IF(ISERROR(SEARCHB(" "&amp;BH$1&amp;" "," "&amp;$L68&amp;" "))=TRUE,"",BH$1)</f>
        <v/>
      </c>
      <c r="BI68" s="55" t="str">
        <f>IF(ISERROR(SEARCHB(" "&amp;BI$1&amp;" "," "&amp;$L68&amp;" "))=TRUE,"",BI$1)</f>
        <v/>
      </c>
      <c r="BJ68" s="55" t="str">
        <f>IF(ISERROR(SEARCHB(" "&amp;BJ$1&amp;" "," "&amp;$L68&amp;" "))=TRUE,"",BJ$1)</f>
        <v/>
      </c>
      <c r="BK68" s="55" t="str">
        <f>IF(ISERROR(SEARCHB(" "&amp;BK$1&amp;" "," "&amp;$L68&amp;" "))=TRUE,"",BK$1)</f>
        <v/>
      </c>
      <c r="BL68" s="55" t="str">
        <f>IF(ISERROR(SEARCHB(" "&amp;BL$1&amp;" "," "&amp;$L68&amp;" "))=TRUE,"",BL$1)</f>
        <v/>
      </c>
      <c r="BM68" s="55" t="str">
        <f>IF(ISERROR(SEARCHB(" "&amp;BM$1&amp;" "," "&amp;$L68&amp;" "))=TRUE,"",BM$1)</f>
        <v/>
      </c>
      <c r="BN68" s="55" t="str">
        <f>IF(ISERROR(SEARCHB(" "&amp;BN$1&amp;" "," "&amp;$L68&amp;" "))=TRUE,"",BN$1)</f>
        <v/>
      </c>
      <c r="BO68" s="55" t="str">
        <f>IF(ISERROR(SEARCHB(" "&amp;BO$1&amp;" "," "&amp;$L68&amp;" "))=TRUE,"",BO$1)</f>
        <v/>
      </c>
      <c r="BP68" s="55" t="str">
        <f>IF(ISERROR(SEARCHB(" "&amp;BP$1&amp;" "," "&amp;$L68&amp;" "))=TRUE,"",BP$1)</f>
        <v/>
      </c>
      <c r="BQ68" s="55" t="str">
        <f>IF(ISERROR(SEARCHB(" "&amp;BQ$1&amp;" "," "&amp;$L68&amp;" "))=TRUE,"",BQ$1)</f>
        <v/>
      </c>
      <c r="BR68" s="62" t="str">
        <f t="shared" si="7"/>
        <v>Base</v>
      </c>
      <c r="BS68" s="62" t="str">
        <f t="shared" si="8"/>
        <v/>
      </c>
      <c r="BT68" s="63">
        <f>J68-I68+1</f>
        <v>123</v>
      </c>
      <c r="BU68" s="64">
        <f t="shared" si="9"/>
        <v>6.38</v>
      </c>
      <c r="BV68" s="64">
        <f t="shared" si="10"/>
        <v>13.76</v>
      </c>
      <c r="BW68" s="64">
        <f t="shared" si="11"/>
        <v>102.47999999999999</v>
      </c>
      <c r="BX68" s="65">
        <f>BU68+I68</f>
        <v>46041.38</v>
      </c>
      <c r="BY68" s="65">
        <f>BV68+I68</f>
        <v>46048.76</v>
      </c>
      <c r="BZ68" s="65">
        <f>IF(WEEKDAY(BW68+I68)=1,BW68+I68+1,IF(WEEKDAY(BW68+I68)=7,BW68+I68+2,BW68+I68))</f>
        <v>46139.48</v>
      </c>
    </row>
    <row r="69" spans="1:78" ht="15.5" x14ac:dyDescent="0.35">
      <c r="A69" t="s">
        <v>2016</v>
      </c>
      <c r="B69" t="s">
        <v>1229</v>
      </c>
      <c r="C69" t="s">
        <v>3</v>
      </c>
      <c r="D69" t="s">
        <v>938</v>
      </c>
      <c r="E69" t="s">
        <v>882</v>
      </c>
      <c r="F69" t="s">
        <v>9</v>
      </c>
      <c r="G69" t="s">
        <v>244</v>
      </c>
      <c r="H69" t="s">
        <v>3</v>
      </c>
      <c r="I69" s="13" t="s">
        <v>1231</v>
      </c>
      <c r="J69" s="13" t="s">
        <v>1225</v>
      </c>
      <c r="K69" s="13" t="s">
        <v>1233</v>
      </c>
      <c r="L69" t="s">
        <v>329</v>
      </c>
      <c r="M69" t="s">
        <v>331</v>
      </c>
      <c r="N69">
        <v>24</v>
      </c>
      <c r="O69">
        <v>0</v>
      </c>
      <c r="P69">
        <v>0</v>
      </c>
      <c r="Q69">
        <v>0</v>
      </c>
      <c r="R69">
        <v>0</v>
      </c>
      <c r="S69" t="s">
        <v>198</v>
      </c>
      <c r="T69" t="s">
        <v>198</v>
      </c>
      <c r="U69">
        <v>0</v>
      </c>
      <c r="V69" t="s">
        <v>856</v>
      </c>
      <c r="W69">
        <v>1</v>
      </c>
      <c r="X69" t="s">
        <v>1253</v>
      </c>
      <c r="Y69" t="s">
        <v>856</v>
      </c>
      <c r="Z69" t="s">
        <v>443</v>
      </c>
      <c r="AA69" t="s">
        <v>332</v>
      </c>
      <c r="AB69" t="s">
        <v>200</v>
      </c>
      <c r="AC69" t="s">
        <v>374</v>
      </c>
      <c r="AD69" t="s">
        <v>201</v>
      </c>
      <c r="AE69" t="s">
        <v>480</v>
      </c>
      <c r="AF69" s="13" t="s">
        <v>1231</v>
      </c>
      <c r="AG69" s="13" t="s">
        <v>1225</v>
      </c>
      <c r="AH69" t="s">
        <v>856</v>
      </c>
      <c r="AI69" t="s">
        <v>856</v>
      </c>
      <c r="AJ69" t="s">
        <v>856</v>
      </c>
      <c r="AK69" t="s">
        <v>856</v>
      </c>
      <c r="AL69" t="s">
        <v>856</v>
      </c>
      <c r="AM69" t="s">
        <v>856</v>
      </c>
      <c r="AN69" t="s">
        <v>856</v>
      </c>
      <c r="AO69" t="s">
        <v>856</v>
      </c>
      <c r="AP69" t="s">
        <v>856</v>
      </c>
      <c r="AQ69" t="s">
        <v>856</v>
      </c>
      <c r="AR69" t="s">
        <v>856</v>
      </c>
      <c r="AS69" t="s">
        <v>856</v>
      </c>
      <c r="AT69" s="59">
        <f>VLOOKUP($BR69,Tables!$D$14:$I$27,2,FALSE)*W69</f>
        <v>160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6"/>
        <v>160</v>
      </c>
      <c r="BD69" s="55" t="str">
        <f>IF(ISERROR(SEARCHB(" "&amp;BD$1&amp;" "," "&amp;$L69&amp;" "))=TRUE,"",BD$1)</f>
        <v/>
      </c>
      <c r="BE69" s="55" t="str">
        <f>IF(ISERROR(SEARCHB(" "&amp;BE$1&amp;" "," "&amp;$L69&amp;" "))=TRUE,"",BE$1)</f>
        <v/>
      </c>
      <c r="BF69" s="55" t="str">
        <f>IF(ISERROR(SEARCHB(" "&amp;BF$1&amp;" "," "&amp;$L69&amp;" "))=TRUE,"",BF$1)</f>
        <v/>
      </c>
      <c r="BG69" s="55" t="str">
        <f>IF(ISERROR(SEARCHB(" "&amp;BG$1&amp;" "," "&amp;$L69&amp;" "))=TRUE,"",BG$1)</f>
        <v/>
      </c>
      <c r="BH69" s="55" t="str">
        <f>IF(ISERROR(SEARCHB(" "&amp;BH$1&amp;" "," "&amp;$L69&amp;" "))=TRUE,"",BH$1)</f>
        <v/>
      </c>
      <c r="BI69" s="55" t="str">
        <f>IF(ISERROR(SEARCHB(" "&amp;BI$1&amp;" "," "&amp;$L69&amp;" "))=TRUE,"",BI$1)</f>
        <v/>
      </c>
      <c r="BJ69" s="55" t="str">
        <f>IF(ISERROR(SEARCHB(" "&amp;BJ$1&amp;" "," "&amp;$L69&amp;" "))=TRUE,"",BJ$1)</f>
        <v/>
      </c>
      <c r="BK69" s="55" t="str">
        <f>IF(ISERROR(SEARCHB(" "&amp;BK$1&amp;" "," "&amp;$L69&amp;" "))=TRUE,"",BK$1)</f>
        <v/>
      </c>
      <c r="BL69" s="55" t="str">
        <f>IF(ISERROR(SEARCHB(" "&amp;BL$1&amp;" "," "&amp;$L69&amp;" "))=TRUE,"",BL$1)</f>
        <v/>
      </c>
      <c r="BM69" s="55" t="str">
        <f>IF(ISERROR(SEARCHB(" "&amp;BM$1&amp;" "," "&amp;$L69&amp;" "))=TRUE,"",BM$1)</f>
        <v/>
      </c>
      <c r="BN69" s="55" t="str">
        <f>IF(ISERROR(SEARCHB(" "&amp;BN$1&amp;" "," "&amp;$L69&amp;" "))=TRUE,"",BN$1)</f>
        <v/>
      </c>
      <c r="BO69" s="55" t="str">
        <f>IF(ISERROR(SEARCHB(" "&amp;BO$1&amp;" "," "&amp;$L69&amp;" "))=TRUE,"",BO$1)</f>
        <v/>
      </c>
      <c r="BP69" s="55" t="str">
        <f>IF(ISERROR(SEARCHB(" "&amp;BP$1&amp;" "," "&amp;$L69&amp;" "))=TRUE,"",BP$1)</f>
        <v/>
      </c>
      <c r="BQ69" s="55" t="str">
        <f>IF(ISERROR(SEARCHB(" "&amp;BQ$1&amp;" "," "&amp;$L69&amp;" "))=TRUE,"",BQ$1)</f>
        <v/>
      </c>
      <c r="BR69" s="62" t="str">
        <f t="shared" si="7"/>
        <v>Base</v>
      </c>
      <c r="BS69" s="62" t="str">
        <f t="shared" si="8"/>
        <v/>
      </c>
      <c r="BT69" s="63">
        <f>J69-I69+1</f>
        <v>124</v>
      </c>
      <c r="BU69" s="64">
        <f t="shared" si="9"/>
        <v>6.4399999999999995</v>
      </c>
      <c r="BV69" s="64">
        <f t="shared" si="10"/>
        <v>13.879999999999999</v>
      </c>
      <c r="BW69" s="64">
        <f t="shared" si="11"/>
        <v>103.32</v>
      </c>
      <c r="BX69" s="65">
        <f>BU69+I69</f>
        <v>46040.44</v>
      </c>
      <c r="BY69" s="65">
        <f>BV69+I69</f>
        <v>46047.88</v>
      </c>
      <c r="BZ69" s="65">
        <f>IF(WEEKDAY(BW69+I69)=1,BW69+I69+1,IF(WEEKDAY(BW69+I69)=7,BW69+I69+2,BW69+I69))</f>
        <v>46139.32</v>
      </c>
    </row>
    <row r="70" spans="1:78" ht="15.5" x14ac:dyDescent="0.35">
      <c r="A70" t="s">
        <v>2015</v>
      </c>
      <c r="B70" t="s">
        <v>1229</v>
      </c>
      <c r="C70" t="s">
        <v>3</v>
      </c>
      <c r="D70" t="s">
        <v>938</v>
      </c>
      <c r="E70" t="s">
        <v>593</v>
      </c>
      <c r="F70" t="s">
        <v>9</v>
      </c>
      <c r="G70" t="s">
        <v>244</v>
      </c>
      <c r="H70" t="s">
        <v>3</v>
      </c>
      <c r="I70" s="13" t="s">
        <v>1239</v>
      </c>
      <c r="J70" s="13" t="s">
        <v>1225</v>
      </c>
      <c r="K70" s="13" t="s">
        <v>1236</v>
      </c>
      <c r="L70" t="s">
        <v>329</v>
      </c>
      <c r="M70" t="s">
        <v>194</v>
      </c>
      <c r="N70">
        <v>24</v>
      </c>
      <c r="O70">
        <v>0</v>
      </c>
      <c r="P70">
        <v>0</v>
      </c>
      <c r="Q70">
        <v>0</v>
      </c>
      <c r="R70">
        <v>0</v>
      </c>
      <c r="S70" t="s">
        <v>198</v>
      </c>
      <c r="T70" t="s">
        <v>198</v>
      </c>
      <c r="U70">
        <v>0</v>
      </c>
      <c r="V70" t="s">
        <v>856</v>
      </c>
      <c r="W70">
        <v>1</v>
      </c>
      <c r="X70" t="s">
        <v>20</v>
      </c>
      <c r="Y70" t="s">
        <v>856</v>
      </c>
      <c r="Z70"/>
      <c r="AA70" t="s">
        <v>856</v>
      </c>
      <c r="AB70" t="s">
        <v>856</v>
      </c>
      <c r="AC70" t="s">
        <v>208</v>
      </c>
      <c r="AD70" t="s">
        <v>334</v>
      </c>
      <c r="AE70" t="s">
        <v>480</v>
      </c>
      <c r="AF70" s="13" t="s">
        <v>1239</v>
      </c>
      <c r="AG70" s="13" t="s">
        <v>1225</v>
      </c>
      <c r="AH70" t="s">
        <v>856</v>
      </c>
      <c r="AI70" t="s">
        <v>856</v>
      </c>
      <c r="AJ70" t="s">
        <v>856</v>
      </c>
      <c r="AK70" t="s">
        <v>856</v>
      </c>
      <c r="AL70" t="s">
        <v>856</v>
      </c>
      <c r="AM70" t="s">
        <v>856</v>
      </c>
      <c r="AN70" t="s">
        <v>856</v>
      </c>
      <c r="AO70" t="s">
        <v>856</v>
      </c>
      <c r="AP70" t="s">
        <v>856</v>
      </c>
      <c r="AQ70" t="s">
        <v>856</v>
      </c>
      <c r="AR70" t="s">
        <v>856</v>
      </c>
      <c r="AS70" t="s">
        <v>856</v>
      </c>
      <c r="AT70" s="59">
        <f>VLOOKUP($BR70,Tables!$D$14:$I$27,2,FALSE)*W70</f>
        <v>160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6"/>
        <v>160</v>
      </c>
      <c r="BD70" s="55" t="str">
        <f>IF(ISERROR(SEARCHB(" "&amp;BD$1&amp;" "," "&amp;$L70&amp;" "))=TRUE,"",BD$1)</f>
        <v/>
      </c>
      <c r="BE70" s="55" t="str">
        <f>IF(ISERROR(SEARCHB(" "&amp;BE$1&amp;" "," "&amp;$L70&amp;" "))=TRUE,"",BE$1)</f>
        <v/>
      </c>
      <c r="BF70" s="55" t="str">
        <f>IF(ISERROR(SEARCHB(" "&amp;BF$1&amp;" "," "&amp;$L70&amp;" "))=TRUE,"",BF$1)</f>
        <v/>
      </c>
      <c r="BG70" s="55" t="str">
        <f>IF(ISERROR(SEARCHB(" "&amp;BG$1&amp;" "," "&amp;$L70&amp;" "))=TRUE,"",BG$1)</f>
        <v/>
      </c>
      <c r="BH70" s="55" t="str">
        <f>IF(ISERROR(SEARCHB(" "&amp;BH$1&amp;" "," "&amp;$L70&amp;" "))=TRUE,"",BH$1)</f>
        <v/>
      </c>
      <c r="BI70" s="55" t="str">
        <f>IF(ISERROR(SEARCHB(" "&amp;BI$1&amp;" "," "&amp;$L70&amp;" "))=TRUE,"",BI$1)</f>
        <v/>
      </c>
      <c r="BJ70" s="55" t="str">
        <f>IF(ISERROR(SEARCHB(" "&amp;BJ$1&amp;" "," "&amp;$L70&amp;" "))=TRUE,"",BJ$1)</f>
        <v/>
      </c>
      <c r="BK70" s="55" t="str">
        <f>IF(ISERROR(SEARCHB(" "&amp;BK$1&amp;" "," "&amp;$L70&amp;" "))=TRUE,"",BK$1)</f>
        <v/>
      </c>
      <c r="BL70" s="55" t="str">
        <f>IF(ISERROR(SEARCHB(" "&amp;BL$1&amp;" "," "&amp;$L70&amp;" "))=TRUE,"",BL$1)</f>
        <v/>
      </c>
      <c r="BM70" s="55" t="str">
        <f>IF(ISERROR(SEARCHB(" "&amp;BM$1&amp;" "," "&amp;$L70&amp;" "))=TRUE,"",BM$1)</f>
        <v/>
      </c>
      <c r="BN70" s="55" t="str">
        <f>IF(ISERROR(SEARCHB(" "&amp;BN$1&amp;" "," "&amp;$L70&amp;" "))=TRUE,"",BN$1)</f>
        <v/>
      </c>
      <c r="BO70" s="55" t="str">
        <f>IF(ISERROR(SEARCHB(" "&amp;BO$1&amp;" "," "&amp;$L70&amp;" "))=TRUE,"",BO$1)</f>
        <v/>
      </c>
      <c r="BP70" s="55" t="str">
        <f>IF(ISERROR(SEARCHB(" "&amp;BP$1&amp;" "," "&amp;$L70&amp;" "))=TRUE,"",BP$1)</f>
        <v/>
      </c>
      <c r="BQ70" s="55" t="str">
        <f>IF(ISERROR(SEARCHB(" "&amp;BQ$1&amp;" "," "&amp;$L70&amp;" "))=TRUE,"",BQ$1)</f>
        <v/>
      </c>
      <c r="BR70" s="62" t="str">
        <f t="shared" si="7"/>
        <v>Base</v>
      </c>
      <c r="BS70" s="62" t="str">
        <f t="shared" si="8"/>
        <v/>
      </c>
      <c r="BT70" s="63">
        <f>J70-I70+1</f>
        <v>60</v>
      </c>
      <c r="BU70" s="64">
        <f t="shared" si="9"/>
        <v>2.5999999999999996</v>
      </c>
      <c r="BV70" s="64">
        <f t="shared" si="10"/>
        <v>6.1999999999999993</v>
      </c>
      <c r="BW70" s="64">
        <f t="shared" si="11"/>
        <v>49.559999999999995</v>
      </c>
      <c r="BX70" s="65">
        <f>BU70+I70</f>
        <v>46100.6</v>
      </c>
      <c r="BY70" s="65">
        <f>BV70+I70</f>
        <v>46104.2</v>
      </c>
      <c r="BZ70" s="65">
        <f>IF(WEEKDAY(BW70+I70)=1,BW70+I70+1,IF(WEEKDAY(BW70+I70)=7,BW70+I70+2,BW70+I70))</f>
        <v>46147.56</v>
      </c>
    </row>
    <row r="71" spans="1:78" ht="15.5" x14ac:dyDescent="0.35">
      <c r="A71" t="s">
        <v>2014</v>
      </c>
      <c r="B71" t="s">
        <v>1229</v>
      </c>
      <c r="C71" t="s">
        <v>3</v>
      </c>
      <c r="D71" t="s">
        <v>938</v>
      </c>
      <c r="E71" t="s">
        <v>621</v>
      </c>
      <c r="F71" t="s">
        <v>9</v>
      </c>
      <c r="G71" t="s">
        <v>244</v>
      </c>
      <c r="H71" t="s">
        <v>3</v>
      </c>
      <c r="I71" s="13" t="s">
        <v>1231</v>
      </c>
      <c r="J71" s="13" t="s">
        <v>1225</v>
      </c>
      <c r="K71" s="13" t="s">
        <v>1233</v>
      </c>
      <c r="L71" t="s">
        <v>329</v>
      </c>
      <c r="M71" t="s">
        <v>162</v>
      </c>
      <c r="N71">
        <v>24</v>
      </c>
      <c r="O71">
        <v>0</v>
      </c>
      <c r="P71">
        <v>0</v>
      </c>
      <c r="Q71">
        <v>0</v>
      </c>
      <c r="R71">
        <v>0</v>
      </c>
      <c r="S71" t="s">
        <v>198</v>
      </c>
      <c r="T71" t="s">
        <v>198</v>
      </c>
      <c r="U71">
        <v>0</v>
      </c>
      <c r="V71" t="s">
        <v>856</v>
      </c>
      <c r="W71">
        <v>1</v>
      </c>
      <c r="X71" t="s">
        <v>20</v>
      </c>
      <c r="Y71" t="s">
        <v>856</v>
      </c>
      <c r="Z71" t="s">
        <v>2013</v>
      </c>
      <c r="AA71" t="s">
        <v>162</v>
      </c>
      <c r="AB71" t="s">
        <v>199</v>
      </c>
      <c r="AC71" t="s">
        <v>856</v>
      </c>
      <c r="AD71" t="s">
        <v>856</v>
      </c>
      <c r="AE71" t="s">
        <v>856</v>
      </c>
      <c r="AF71" s="13" t="s">
        <v>1231</v>
      </c>
      <c r="AG71" s="13" t="s">
        <v>1225</v>
      </c>
      <c r="AH71" t="s">
        <v>856</v>
      </c>
      <c r="AI71" t="s">
        <v>856</v>
      </c>
      <c r="AJ71" t="s">
        <v>856</v>
      </c>
      <c r="AK71" t="s">
        <v>856</v>
      </c>
      <c r="AL71" t="s">
        <v>856</v>
      </c>
      <c r="AM71" t="s">
        <v>856</v>
      </c>
      <c r="AN71" t="s">
        <v>856</v>
      </c>
      <c r="AO71" t="s">
        <v>856</v>
      </c>
      <c r="AP71" t="s">
        <v>856</v>
      </c>
      <c r="AQ71" t="s">
        <v>856</v>
      </c>
      <c r="AR71" t="s">
        <v>856</v>
      </c>
      <c r="AS71" t="s">
        <v>856</v>
      </c>
      <c r="AT71" s="59">
        <f>VLOOKUP($BR71,Tables!$D$14:$I$27,2,FALSE)*W71</f>
        <v>160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6"/>
        <v>160</v>
      </c>
      <c r="BD71" s="55" t="str">
        <f>IF(ISERROR(SEARCHB(" "&amp;BD$1&amp;" "," "&amp;$L71&amp;" "))=TRUE,"",BD$1)</f>
        <v/>
      </c>
      <c r="BE71" s="55" t="str">
        <f>IF(ISERROR(SEARCHB(" "&amp;BE$1&amp;" "," "&amp;$L71&amp;" "))=TRUE,"",BE$1)</f>
        <v/>
      </c>
      <c r="BF71" s="55" t="str">
        <f>IF(ISERROR(SEARCHB(" "&amp;BF$1&amp;" "," "&amp;$L71&amp;" "))=TRUE,"",BF$1)</f>
        <v/>
      </c>
      <c r="BG71" s="55" t="str">
        <f>IF(ISERROR(SEARCHB(" "&amp;BG$1&amp;" "," "&amp;$L71&amp;" "))=TRUE,"",BG$1)</f>
        <v/>
      </c>
      <c r="BH71" s="55" t="str">
        <f>IF(ISERROR(SEARCHB(" "&amp;BH$1&amp;" "," "&amp;$L71&amp;" "))=TRUE,"",BH$1)</f>
        <v/>
      </c>
      <c r="BI71" s="55" t="str">
        <f>IF(ISERROR(SEARCHB(" "&amp;BI$1&amp;" "," "&amp;$L71&amp;" "))=TRUE,"",BI$1)</f>
        <v/>
      </c>
      <c r="BJ71" s="55" t="str">
        <f>IF(ISERROR(SEARCHB(" "&amp;BJ$1&amp;" "," "&amp;$L71&amp;" "))=TRUE,"",BJ$1)</f>
        <v/>
      </c>
      <c r="BK71" s="55" t="str">
        <f>IF(ISERROR(SEARCHB(" "&amp;BK$1&amp;" "," "&amp;$L71&amp;" "))=TRUE,"",BK$1)</f>
        <v/>
      </c>
      <c r="BL71" s="55" t="str">
        <f>IF(ISERROR(SEARCHB(" "&amp;BL$1&amp;" "," "&amp;$L71&amp;" "))=TRUE,"",BL$1)</f>
        <v/>
      </c>
      <c r="BM71" s="55" t="str">
        <f>IF(ISERROR(SEARCHB(" "&amp;BM$1&amp;" "," "&amp;$L71&amp;" "))=TRUE,"",BM$1)</f>
        <v/>
      </c>
      <c r="BN71" s="55" t="str">
        <f>IF(ISERROR(SEARCHB(" "&amp;BN$1&amp;" "," "&amp;$L71&amp;" "))=TRUE,"",BN$1)</f>
        <v/>
      </c>
      <c r="BO71" s="55" t="str">
        <f>IF(ISERROR(SEARCHB(" "&amp;BO$1&amp;" "," "&amp;$L71&amp;" "))=TRUE,"",BO$1)</f>
        <v/>
      </c>
      <c r="BP71" s="55" t="str">
        <f>IF(ISERROR(SEARCHB(" "&amp;BP$1&amp;" "," "&amp;$L71&amp;" "))=TRUE,"",BP$1)</f>
        <v/>
      </c>
      <c r="BQ71" s="55" t="str">
        <f>IF(ISERROR(SEARCHB(" "&amp;BQ$1&amp;" "," "&amp;$L71&amp;" "))=TRUE,"",BQ$1)</f>
        <v/>
      </c>
      <c r="BR71" s="62" t="str">
        <f t="shared" si="7"/>
        <v>Base</v>
      </c>
      <c r="BS71" s="62" t="str">
        <f t="shared" si="8"/>
        <v/>
      </c>
      <c r="BT71" s="63">
        <f>J71-I71+1</f>
        <v>124</v>
      </c>
      <c r="BU71" s="64">
        <f t="shared" si="9"/>
        <v>6.4399999999999995</v>
      </c>
      <c r="BV71" s="64">
        <f t="shared" si="10"/>
        <v>13.879999999999999</v>
      </c>
      <c r="BW71" s="64">
        <f t="shared" si="11"/>
        <v>103.32</v>
      </c>
      <c r="BX71" s="65">
        <f>BU71+I71</f>
        <v>46040.44</v>
      </c>
      <c r="BY71" s="65">
        <f>BV71+I71</f>
        <v>46047.88</v>
      </c>
      <c r="BZ71" s="65">
        <f>IF(WEEKDAY(BW71+I71)=1,BW71+I71+1,IF(WEEKDAY(BW71+I71)=7,BW71+I71+2,BW71+I71))</f>
        <v>46139.32</v>
      </c>
    </row>
    <row r="72" spans="1:78" ht="15.5" x14ac:dyDescent="0.35">
      <c r="A72" t="s">
        <v>2012</v>
      </c>
      <c r="B72" t="s">
        <v>1229</v>
      </c>
      <c r="C72" t="s">
        <v>3</v>
      </c>
      <c r="D72" t="s">
        <v>940</v>
      </c>
      <c r="E72" t="s">
        <v>867</v>
      </c>
      <c r="F72" t="s">
        <v>335</v>
      </c>
      <c r="G72" t="s">
        <v>244</v>
      </c>
      <c r="H72" t="s">
        <v>3</v>
      </c>
      <c r="I72" s="13" t="s">
        <v>1231</v>
      </c>
      <c r="J72" s="13" t="s">
        <v>1225</v>
      </c>
      <c r="K72" s="13" t="s">
        <v>1233</v>
      </c>
      <c r="L72" t="s">
        <v>1371</v>
      </c>
      <c r="M72" t="s">
        <v>162</v>
      </c>
      <c r="N72">
        <v>24</v>
      </c>
      <c r="O72">
        <v>0</v>
      </c>
      <c r="P72">
        <v>0</v>
      </c>
      <c r="Q72">
        <v>0</v>
      </c>
      <c r="R72">
        <v>0</v>
      </c>
      <c r="S72" t="s">
        <v>2010</v>
      </c>
      <c r="T72" t="s">
        <v>2009</v>
      </c>
      <c r="U72">
        <v>0</v>
      </c>
      <c r="V72" t="s">
        <v>856</v>
      </c>
      <c r="W72">
        <v>3</v>
      </c>
      <c r="X72" t="s">
        <v>195</v>
      </c>
      <c r="Y72" t="s">
        <v>856</v>
      </c>
      <c r="Z72" t="s">
        <v>283</v>
      </c>
      <c r="AA72" t="s">
        <v>856</v>
      </c>
      <c r="AB72" t="s">
        <v>856</v>
      </c>
      <c r="AC72" t="s">
        <v>856</v>
      </c>
      <c r="AD72" t="s">
        <v>856</v>
      </c>
      <c r="AE72" t="s">
        <v>856</v>
      </c>
      <c r="AF72" s="13" t="s">
        <v>1231</v>
      </c>
      <c r="AG72" s="13" t="s">
        <v>1225</v>
      </c>
      <c r="AH72" t="s">
        <v>856</v>
      </c>
      <c r="AI72" t="s">
        <v>856</v>
      </c>
      <c r="AJ72" t="s">
        <v>856</v>
      </c>
      <c r="AK72" t="s">
        <v>856</v>
      </c>
      <c r="AL72" t="s">
        <v>856</v>
      </c>
      <c r="AM72" t="s">
        <v>856</v>
      </c>
      <c r="AN72" t="s">
        <v>856</v>
      </c>
      <c r="AO72" t="s">
        <v>856</v>
      </c>
      <c r="AP72" t="s">
        <v>856</v>
      </c>
      <c r="AQ72" t="s">
        <v>856</v>
      </c>
      <c r="AR72" t="s">
        <v>856</v>
      </c>
      <c r="AS72" t="s">
        <v>856</v>
      </c>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6"/>
        <v>480</v>
      </c>
      <c r="BD72" s="55" t="str">
        <f>IF(ISERROR(SEARCHB(" "&amp;BD$1&amp;" "," "&amp;$L72&amp;" "))=TRUE,"",BD$1)</f>
        <v/>
      </c>
      <c r="BE72" s="55" t="str">
        <f>IF(ISERROR(SEARCHB(" "&amp;BE$1&amp;" "," "&amp;$L72&amp;" "))=TRUE,"",BE$1)</f>
        <v/>
      </c>
      <c r="BF72" s="55" t="str">
        <f>IF(ISERROR(SEARCHB(" "&amp;BF$1&amp;" "," "&amp;$L72&amp;" "))=TRUE,"",BF$1)</f>
        <v/>
      </c>
      <c r="BG72" s="55" t="str">
        <f>IF(ISERROR(SEARCHB(" "&amp;BG$1&amp;" "," "&amp;$L72&amp;" "))=TRUE,"",BG$1)</f>
        <v/>
      </c>
      <c r="BH72" s="55" t="str">
        <f>IF(ISERROR(SEARCHB(" "&amp;BH$1&amp;" "," "&amp;$L72&amp;" "))=TRUE,"",BH$1)</f>
        <v/>
      </c>
      <c r="BI72" s="55" t="str">
        <f>IF(ISERROR(SEARCHB(" "&amp;BI$1&amp;" "," "&amp;$L72&amp;" "))=TRUE,"",BI$1)</f>
        <v/>
      </c>
      <c r="BJ72" s="55" t="str">
        <f>IF(ISERROR(SEARCHB(" "&amp;BJ$1&amp;" "," "&amp;$L72&amp;" "))=TRUE,"",BJ$1)</f>
        <v/>
      </c>
      <c r="BK72" s="55" t="str">
        <f>IF(ISERROR(SEARCHB(" "&amp;BK$1&amp;" "," "&amp;$L72&amp;" "))=TRUE,"",BK$1)</f>
        <v/>
      </c>
      <c r="BL72" s="55" t="str">
        <f>IF(ISERROR(SEARCHB(" "&amp;BL$1&amp;" "," "&amp;$L72&amp;" "))=TRUE,"",BL$1)</f>
        <v/>
      </c>
      <c r="BM72" s="55" t="str">
        <f>IF(ISERROR(SEARCHB(" "&amp;BM$1&amp;" "," "&amp;$L72&amp;" "))=TRUE,"",BM$1)</f>
        <v/>
      </c>
      <c r="BN72" s="55" t="str">
        <f>IF(ISERROR(SEARCHB(" "&amp;BN$1&amp;" "," "&amp;$L72&amp;" "))=TRUE,"",BN$1)</f>
        <v/>
      </c>
      <c r="BO72" s="55" t="str">
        <f>IF(ISERROR(SEARCHB(" "&amp;BO$1&amp;" "," "&amp;$L72&amp;" "))=TRUE,"",BO$1)</f>
        <v/>
      </c>
      <c r="BP72" s="55" t="str">
        <f>IF(ISERROR(SEARCHB(" "&amp;BP$1&amp;" "," "&amp;$L72&amp;" "))=TRUE,"",BP$1)</f>
        <v/>
      </c>
      <c r="BQ72" s="55" t="str">
        <f>IF(ISERROR(SEARCHB(" "&amp;BQ$1&amp;" "," "&amp;$L72&amp;" "))=TRUE,"",BQ$1)</f>
        <v/>
      </c>
      <c r="BR72" s="62" t="str">
        <f t="shared" si="7"/>
        <v>Base</v>
      </c>
      <c r="BS72" s="62" t="str">
        <f t="shared" si="8"/>
        <v/>
      </c>
      <c r="BT72" s="63">
        <f>J72-I72+1</f>
        <v>124</v>
      </c>
      <c r="BU72" s="64">
        <f t="shared" si="9"/>
        <v>6.4399999999999995</v>
      </c>
      <c r="BV72" s="64">
        <f t="shared" si="10"/>
        <v>13.879999999999999</v>
      </c>
      <c r="BW72" s="64">
        <f t="shared" si="11"/>
        <v>103.32</v>
      </c>
      <c r="BX72" s="65">
        <f>BU72+I72</f>
        <v>46040.44</v>
      </c>
      <c r="BY72" s="65">
        <f>BV72+I72</f>
        <v>46047.88</v>
      </c>
      <c r="BZ72" s="65">
        <f>IF(WEEKDAY(BW72+I72)=1,BW72+I72+1,IF(WEEKDAY(BW72+I72)=7,BW72+I72+2,BW72+I72))</f>
        <v>46139.32</v>
      </c>
    </row>
    <row r="73" spans="1:78" ht="15.5" x14ac:dyDescent="0.35">
      <c r="A73" t="s">
        <v>2011</v>
      </c>
      <c r="B73" t="s">
        <v>1229</v>
      </c>
      <c r="C73" t="s">
        <v>3</v>
      </c>
      <c r="D73" t="s">
        <v>941</v>
      </c>
      <c r="E73" t="s">
        <v>867</v>
      </c>
      <c r="F73" t="s">
        <v>336</v>
      </c>
      <c r="G73" t="s">
        <v>244</v>
      </c>
      <c r="H73" t="s">
        <v>3</v>
      </c>
      <c r="I73" s="13" t="s">
        <v>1266</v>
      </c>
      <c r="J73" s="13" t="s">
        <v>1225</v>
      </c>
      <c r="K73" s="13" t="s">
        <v>1228</v>
      </c>
      <c r="L73" t="s">
        <v>1367</v>
      </c>
      <c r="M73" t="s">
        <v>194</v>
      </c>
      <c r="N73">
        <v>24</v>
      </c>
      <c r="O73">
        <v>0</v>
      </c>
      <c r="P73">
        <v>0</v>
      </c>
      <c r="Q73">
        <v>0</v>
      </c>
      <c r="R73">
        <v>0</v>
      </c>
      <c r="S73" t="s">
        <v>2010</v>
      </c>
      <c r="T73" t="s">
        <v>2009</v>
      </c>
      <c r="U73">
        <v>0</v>
      </c>
      <c r="V73" t="s">
        <v>856</v>
      </c>
      <c r="W73">
        <v>1</v>
      </c>
      <c r="X73" t="s">
        <v>195</v>
      </c>
      <c r="Y73" t="s">
        <v>856</v>
      </c>
      <c r="Z73"/>
      <c r="AA73" t="s">
        <v>20</v>
      </c>
      <c r="AB73" t="s">
        <v>942</v>
      </c>
      <c r="AC73" t="s">
        <v>201</v>
      </c>
      <c r="AD73" t="s">
        <v>222</v>
      </c>
      <c r="AE73" t="s">
        <v>486</v>
      </c>
      <c r="AF73" s="13" t="s">
        <v>1266</v>
      </c>
      <c r="AG73" s="13" t="s">
        <v>1225</v>
      </c>
      <c r="AH73" t="s">
        <v>856</v>
      </c>
      <c r="AI73" t="s">
        <v>856</v>
      </c>
      <c r="AJ73" t="s">
        <v>856</v>
      </c>
      <c r="AK73" t="s">
        <v>856</v>
      </c>
      <c r="AL73" t="s">
        <v>856</v>
      </c>
      <c r="AM73" s="13" t="s">
        <v>856</v>
      </c>
      <c r="AN73" s="13" t="s">
        <v>856</v>
      </c>
      <c r="AO73" t="s">
        <v>856</v>
      </c>
      <c r="AP73" t="s">
        <v>856</v>
      </c>
      <c r="AQ73" t="s">
        <v>856</v>
      </c>
      <c r="AR73" t="s">
        <v>856</v>
      </c>
      <c r="AS73" t="s">
        <v>856</v>
      </c>
      <c r="AT73" s="59">
        <f>VLOOKUP($BR73,Tables!$D$14:$I$27,2,FALSE)*W73</f>
        <v>160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6"/>
        <v>160</v>
      </c>
      <c r="BD73" s="55" t="str">
        <f>IF(ISERROR(SEARCHB(" "&amp;BD$1&amp;" "," "&amp;$L73&amp;" "))=TRUE,"",BD$1)</f>
        <v/>
      </c>
      <c r="BE73" s="55" t="str">
        <f>IF(ISERROR(SEARCHB(" "&amp;BE$1&amp;" "," "&amp;$L73&amp;" "))=TRUE,"",BE$1)</f>
        <v/>
      </c>
      <c r="BF73" s="55" t="str">
        <f>IF(ISERROR(SEARCHB(" "&amp;BF$1&amp;" "," "&amp;$L73&amp;" "))=TRUE,"",BF$1)</f>
        <v/>
      </c>
      <c r="BG73" s="55" t="str">
        <f>IF(ISERROR(SEARCHB(" "&amp;BG$1&amp;" "," "&amp;$L73&amp;" "))=TRUE,"",BG$1)</f>
        <v/>
      </c>
      <c r="BH73" s="55" t="str">
        <f>IF(ISERROR(SEARCHB(" "&amp;BH$1&amp;" "," "&amp;$L73&amp;" "))=TRUE,"",BH$1)</f>
        <v/>
      </c>
      <c r="BI73" s="55" t="str">
        <f>IF(ISERROR(SEARCHB(" "&amp;BI$1&amp;" "," "&amp;$L73&amp;" "))=TRUE,"",BI$1)</f>
        <v/>
      </c>
      <c r="BJ73" s="55" t="str">
        <f>IF(ISERROR(SEARCHB(" "&amp;BJ$1&amp;" "," "&amp;$L73&amp;" "))=TRUE,"",BJ$1)</f>
        <v/>
      </c>
      <c r="BK73" s="55" t="str">
        <f>IF(ISERROR(SEARCHB(" "&amp;BK$1&amp;" "," "&amp;$L73&amp;" "))=TRUE,"",BK$1)</f>
        <v/>
      </c>
      <c r="BL73" s="55" t="str">
        <f>IF(ISERROR(SEARCHB(" "&amp;BL$1&amp;" "," "&amp;$L73&amp;" "))=TRUE,"",BL$1)</f>
        <v/>
      </c>
      <c r="BM73" s="55" t="str">
        <f>IF(ISERROR(SEARCHB(" "&amp;BM$1&amp;" "," "&amp;$L73&amp;" "))=TRUE,"",BM$1)</f>
        <v/>
      </c>
      <c r="BN73" s="55" t="str">
        <f>IF(ISERROR(SEARCHB(" "&amp;BN$1&amp;" "," "&amp;$L73&amp;" "))=TRUE,"",BN$1)</f>
        <v/>
      </c>
      <c r="BO73" s="55" t="str">
        <f>IF(ISERROR(SEARCHB(" "&amp;BO$1&amp;" "," "&amp;$L73&amp;" "))=TRUE,"",BO$1)</f>
        <v/>
      </c>
      <c r="BP73" s="55" t="str">
        <f>IF(ISERROR(SEARCHB(" "&amp;BP$1&amp;" "," "&amp;$L73&amp;" "))=TRUE,"",BP$1)</f>
        <v/>
      </c>
      <c r="BQ73" s="55" t="str">
        <f>IF(ISERROR(SEARCHB(" "&amp;BQ$1&amp;" "," "&amp;$L73&amp;" "))=TRUE,"",BQ$1)</f>
        <v/>
      </c>
      <c r="BR73" s="62" t="str">
        <f t="shared" si="7"/>
        <v>Base</v>
      </c>
      <c r="BS73" s="62" t="str">
        <f t="shared" si="8"/>
        <v/>
      </c>
      <c r="BT73" s="63">
        <f>J73-I73+1</f>
        <v>122</v>
      </c>
      <c r="BU73" s="64">
        <f t="shared" si="9"/>
        <v>6.3199999999999994</v>
      </c>
      <c r="BV73" s="64">
        <f t="shared" si="10"/>
        <v>13.639999999999999</v>
      </c>
      <c r="BW73" s="64">
        <f t="shared" si="11"/>
        <v>101.64</v>
      </c>
      <c r="BX73" s="65">
        <f>BU73+I73</f>
        <v>46042.32</v>
      </c>
      <c r="BY73" s="65">
        <f>BV73+I73</f>
        <v>46049.64</v>
      </c>
      <c r="BZ73" s="65">
        <f>IF(WEEKDAY(BW73+I73)=1,BW73+I73+1,IF(WEEKDAY(BW73+I73)=7,BW73+I73+2,BW73+I73))</f>
        <v>46139.64</v>
      </c>
    </row>
    <row r="74" spans="1:78" ht="15.5" x14ac:dyDescent="0.35">
      <c r="A74" t="s">
        <v>2008</v>
      </c>
      <c r="B74" t="s">
        <v>1229</v>
      </c>
      <c r="C74" t="s">
        <v>3</v>
      </c>
      <c r="D74" t="s">
        <v>961</v>
      </c>
      <c r="E74" t="s">
        <v>867</v>
      </c>
      <c r="F74" t="s">
        <v>1997</v>
      </c>
      <c r="G74" t="s">
        <v>244</v>
      </c>
      <c r="H74" t="s">
        <v>3</v>
      </c>
      <c r="I74" s="13" t="s">
        <v>1231</v>
      </c>
      <c r="J74" s="13" t="s">
        <v>1225</v>
      </c>
      <c r="K74" s="13" t="s">
        <v>1233</v>
      </c>
      <c r="L74" t="s">
        <v>1367</v>
      </c>
      <c r="M74" t="s">
        <v>194</v>
      </c>
      <c r="N74">
        <v>22</v>
      </c>
      <c r="O74">
        <v>0</v>
      </c>
      <c r="P74">
        <v>0</v>
      </c>
      <c r="Q74">
        <v>0</v>
      </c>
      <c r="R74">
        <v>0</v>
      </c>
      <c r="S74" t="s">
        <v>934</v>
      </c>
      <c r="T74" t="s">
        <v>280</v>
      </c>
      <c r="U74">
        <v>0</v>
      </c>
      <c r="V74" t="s">
        <v>856</v>
      </c>
      <c r="W74">
        <v>4</v>
      </c>
      <c r="X74" t="s">
        <v>195</v>
      </c>
      <c r="Y74" t="s">
        <v>2007</v>
      </c>
      <c r="Z74"/>
      <c r="AA74" t="s">
        <v>20</v>
      </c>
      <c r="AB74" t="s">
        <v>935</v>
      </c>
      <c r="AC74" t="s">
        <v>208</v>
      </c>
      <c r="AD74" t="s">
        <v>315</v>
      </c>
      <c r="AE74" t="s">
        <v>473</v>
      </c>
      <c r="AF74" s="13" t="s">
        <v>1231</v>
      </c>
      <c r="AG74" s="13" t="s">
        <v>1225</v>
      </c>
      <c r="AH74" t="s">
        <v>20</v>
      </c>
      <c r="AI74" t="s">
        <v>939</v>
      </c>
      <c r="AJ74" t="s">
        <v>208</v>
      </c>
      <c r="AK74" t="s">
        <v>315</v>
      </c>
      <c r="AL74" t="s">
        <v>473</v>
      </c>
      <c r="AM74" s="13" t="s">
        <v>1231</v>
      </c>
      <c r="AN74" s="13" t="s">
        <v>1225</v>
      </c>
      <c r="AO74" t="s">
        <v>856</v>
      </c>
      <c r="AP74" t="s">
        <v>856</v>
      </c>
      <c r="AQ74" t="s">
        <v>856</v>
      </c>
      <c r="AR74" t="s">
        <v>856</v>
      </c>
      <c r="AS74" t="s">
        <v>856</v>
      </c>
      <c r="AT74" s="59">
        <f>VLOOKUP($BR74,Tables!$D$14:$I$27,2,FALSE)*W74</f>
        <v>640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6"/>
        <v>640</v>
      </c>
      <c r="BD74" s="55" t="str">
        <f>IF(ISERROR(SEARCHB(" "&amp;BD$1&amp;" "," "&amp;$L74&amp;" "))=TRUE,"",BD$1)</f>
        <v/>
      </c>
      <c r="BE74" s="55" t="str">
        <f>IF(ISERROR(SEARCHB(" "&amp;BE$1&amp;" "," "&amp;$L74&amp;" "))=TRUE,"",BE$1)</f>
        <v/>
      </c>
      <c r="BF74" s="55" t="str">
        <f>IF(ISERROR(SEARCHB(" "&amp;BF$1&amp;" "," "&amp;$L74&amp;" "))=TRUE,"",BF$1)</f>
        <v/>
      </c>
      <c r="BG74" s="55" t="str">
        <f>IF(ISERROR(SEARCHB(" "&amp;BG$1&amp;" "," "&amp;$L74&amp;" "))=TRUE,"",BG$1)</f>
        <v/>
      </c>
      <c r="BH74" s="55" t="str">
        <f>IF(ISERROR(SEARCHB(" "&amp;BH$1&amp;" "," "&amp;$L74&amp;" "))=TRUE,"",BH$1)</f>
        <v/>
      </c>
      <c r="BI74" s="55" t="str">
        <f>IF(ISERROR(SEARCHB(" "&amp;BI$1&amp;" "," "&amp;$L74&amp;" "))=TRUE,"",BI$1)</f>
        <v/>
      </c>
      <c r="BJ74" s="55" t="str">
        <f>IF(ISERROR(SEARCHB(" "&amp;BJ$1&amp;" "," "&amp;$L74&amp;" "))=TRUE,"",BJ$1)</f>
        <v/>
      </c>
      <c r="BK74" s="55" t="str">
        <f>IF(ISERROR(SEARCHB(" "&amp;BK$1&amp;" "," "&amp;$L74&amp;" "))=TRUE,"",BK$1)</f>
        <v/>
      </c>
      <c r="BL74" s="55" t="str">
        <f>IF(ISERROR(SEARCHB(" "&amp;BL$1&amp;" "," "&amp;$L74&amp;" "))=TRUE,"",BL$1)</f>
        <v/>
      </c>
      <c r="BM74" s="55" t="str">
        <f>IF(ISERROR(SEARCHB(" "&amp;BM$1&amp;" "," "&amp;$L74&amp;" "))=TRUE,"",BM$1)</f>
        <v/>
      </c>
      <c r="BN74" s="55" t="str">
        <f>IF(ISERROR(SEARCHB(" "&amp;BN$1&amp;" "," "&amp;$L74&amp;" "))=TRUE,"",BN$1)</f>
        <v/>
      </c>
      <c r="BO74" s="55" t="str">
        <f>IF(ISERROR(SEARCHB(" "&amp;BO$1&amp;" "," "&amp;$L74&amp;" "))=TRUE,"",BO$1)</f>
        <v/>
      </c>
      <c r="BP74" s="55" t="str">
        <f>IF(ISERROR(SEARCHB(" "&amp;BP$1&amp;" "," "&amp;$L74&amp;" "))=TRUE,"",BP$1)</f>
        <v/>
      </c>
      <c r="BQ74" s="55" t="str">
        <f>IF(ISERROR(SEARCHB(" "&amp;BQ$1&amp;" "," "&amp;$L74&amp;" "))=TRUE,"",BQ$1)</f>
        <v/>
      </c>
      <c r="BR74" s="62" t="str">
        <f t="shared" si="7"/>
        <v>Base</v>
      </c>
      <c r="BS74" s="62" t="str">
        <f t="shared" si="8"/>
        <v/>
      </c>
      <c r="BT74" s="63">
        <f>J74-I74+1</f>
        <v>124</v>
      </c>
      <c r="BU74" s="64">
        <f t="shared" si="9"/>
        <v>6.4399999999999995</v>
      </c>
      <c r="BV74" s="64">
        <f t="shared" si="10"/>
        <v>13.879999999999999</v>
      </c>
      <c r="BW74" s="64">
        <f t="shared" si="11"/>
        <v>103.32</v>
      </c>
      <c r="BX74" s="65">
        <f>BU74+I74</f>
        <v>46040.44</v>
      </c>
      <c r="BY74" s="65">
        <f>BV74+I74</f>
        <v>46047.88</v>
      </c>
      <c r="BZ74" s="65">
        <f>IF(WEEKDAY(BW74+I74)=1,BW74+I74+1,IF(WEEKDAY(BW74+I74)=7,BW74+I74+2,BW74+I74))</f>
        <v>46139.32</v>
      </c>
    </row>
    <row r="75" spans="1:78" ht="15.5" x14ac:dyDescent="0.35">
      <c r="A75" t="s">
        <v>2006</v>
      </c>
      <c r="B75" t="s">
        <v>1229</v>
      </c>
      <c r="C75" t="s">
        <v>3</v>
      </c>
      <c r="D75" t="s">
        <v>961</v>
      </c>
      <c r="E75" t="s">
        <v>855</v>
      </c>
      <c r="F75" t="s">
        <v>1997</v>
      </c>
      <c r="G75" t="s">
        <v>244</v>
      </c>
      <c r="H75" t="s">
        <v>3</v>
      </c>
      <c r="I75" s="13" t="s">
        <v>1231</v>
      </c>
      <c r="J75" s="13" t="s">
        <v>1225</v>
      </c>
      <c r="K75" s="13" t="s">
        <v>1233</v>
      </c>
      <c r="L75" t="s">
        <v>1367</v>
      </c>
      <c r="M75" t="s">
        <v>194</v>
      </c>
      <c r="N75">
        <v>24</v>
      </c>
      <c r="O75">
        <v>0</v>
      </c>
      <c r="P75">
        <v>0</v>
      </c>
      <c r="Q75">
        <v>0</v>
      </c>
      <c r="R75">
        <v>0</v>
      </c>
      <c r="S75" t="s">
        <v>934</v>
      </c>
      <c r="T75" t="s">
        <v>280</v>
      </c>
      <c r="U75">
        <v>0</v>
      </c>
      <c r="V75" t="s">
        <v>856</v>
      </c>
      <c r="W75">
        <v>4</v>
      </c>
      <c r="X75" t="s">
        <v>195</v>
      </c>
      <c r="Y75" t="s">
        <v>856</v>
      </c>
      <c r="Z75"/>
      <c r="AA75" t="s">
        <v>20</v>
      </c>
      <c r="AB75" t="s">
        <v>967</v>
      </c>
      <c r="AC75" t="s">
        <v>201</v>
      </c>
      <c r="AD75" t="s">
        <v>376</v>
      </c>
      <c r="AE75" t="s">
        <v>473</v>
      </c>
      <c r="AF75" s="13" t="s">
        <v>1231</v>
      </c>
      <c r="AG75" s="13" t="s">
        <v>1225</v>
      </c>
      <c r="AH75" t="s">
        <v>20</v>
      </c>
      <c r="AI75" t="s">
        <v>939</v>
      </c>
      <c r="AJ75" t="s">
        <v>201</v>
      </c>
      <c r="AK75" t="s">
        <v>376</v>
      </c>
      <c r="AL75" t="s">
        <v>473</v>
      </c>
      <c r="AM75" s="13" t="s">
        <v>1231</v>
      </c>
      <c r="AN75" s="13" t="s">
        <v>1225</v>
      </c>
      <c r="AO75" t="s">
        <v>856</v>
      </c>
      <c r="AP75" t="s">
        <v>856</v>
      </c>
      <c r="AQ75" t="s">
        <v>856</v>
      </c>
      <c r="AR75" t="s">
        <v>856</v>
      </c>
      <c r="AS75" t="s">
        <v>856</v>
      </c>
      <c r="AT75" s="59">
        <f>VLOOKUP($BR75,Tables!$D$14:$I$27,2,FALSE)*W75</f>
        <v>640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6"/>
        <v>640</v>
      </c>
      <c r="BD75" s="55" t="str">
        <f>IF(ISERROR(SEARCHB(" "&amp;BD$1&amp;" "," "&amp;$L75&amp;" "))=TRUE,"",BD$1)</f>
        <v/>
      </c>
      <c r="BE75" s="55" t="str">
        <f>IF(ISERROR(SEARCHB(" "&amp;BE$1&amp;" "," "&amp;$L75&amp;" "))=TRUE,"",BE$1)</f>
        <v/>
      </c>
      <c r="BF75" s="55" t="str">
        <f>IF(ISERROR(SEARCHB(" "&amp;BF$1&amp;" "," "&amp;$L75&amp;" "))=TRUE,"",BF$1)</f>
        <v/>
      </c>
      <c r="BG75" s="55" t="str">
        <f>IF(ISERROR(SEARCHB(" "&amp;BG$1&amp;" "," "&amp;$L75&amp;" "))=TRUE,"",BG$1)</f>
        <v/>
      </c>
      <c r="BH75" s="55" t="str">
        <f>IF(ISERROR(SEARCHB(" "&amp;BH$1&amp;" "," "&amp;$L75&amp;" "))=TRUE,"",BH$1)</f>
        <v/>
      </c>
      <c r="BI75" s="55" t="str">
        <f>IF(ISERROR(SEARCHB(" "&amp;BI$1&amp;" "," "&amp;$L75&amp;" "))=TRUE,"",BI$1)</f>
        <v/>
      </c>
      <c r="BJ75" s="55" t="str">
        <f>IF(ISERROR(SEARCHB(" "&amp;BJ$1&amp;" "," "&amp;$L75&amp;" "))=TRUE,"",BJ$1)</f>
        <v/>
      </c>
      <c r="BK75" s="55" t="str">
        <f>IF(ISERROR(SEARCHB(" "&amp;BK$1&amp;" "," "&amp;$L75&amp;" "))=TRUE,"",BK$1)</f>
        <v/>
      </c>
      <c r="BL75" s="55" t="str">
        <f>IF(ISERROR(SEARCHB(" "&amp;BL$1&amp;" "," "&amp;$L75&amp;" "))=TRUE,"",BL$1)</f>
        <v/>
      </c>
      <c r="BM75" s="55" t="str">
        <f>IF(ISERROR(SEARCHB(" "&amp;BM$1&amp;" "," "&amp;$L75&amp;" "))=TRUE,"",BM$1)</f>
        <v/>
      </c>
      <c r="BN75" s="55" t="str">
        <f>IF(ISERROR(SEARCHB(" "&amp;BN$1&amp;" "," "&amp;$L75&amp;" "))=TRUE,"",BN$1)</f>
        <v/>
      </c>
      <c r="BO75" s="55" t="str">
        <f>IF(ISERROR(SEARCHB(" "&amp;BO$1&amp;" "," "&amp;$L75&amp;" "))=TRUE,"",BO$1)</f>
        <v/>
      </c>
      <c r="BP75" s="55" t="str">
        <f>IF(ISERROR(SEARCHB(" "&amp;BP$1&amp;" "," "&amp;$L75&amp;" "))=TRUE,"",BP$1)</f>
        <v/>
      </c>
      <c r="BQ75" s="55" t="str">
        <f>IF(ISERROR(SEARCHB(" "&amp;BQ$1&amp;" "," "&amp;$L75&amp;" "))=TRUE,"",BQ$1)</f>
        <v/>
      </c>
      <c r="BR75" s="62" t="str">
        <f t="shared" si="7"/>
        <v>Base</v>
      </c>
      <c r="BS75" s="62" t="str">
        <f t="shared" si="8"/>
        <v/>
      </c>
      <c r="BT75" s="63">
        <f>J75-I75+1</f>
        <v>124</v>
      </c>
      <c r="BU75" s="64">
        <f t="shared" si="9"/>
        <v>6.4399999999999995</v>
      </c>
      <c r="BV75" s="64">
        <f t="shared" si="10"/>
        <v>13.879999999999999</v>
      </c>
      <c r="BW75" s="64">
        <f t="shared" si="11"/>
        <v>103.32</v>
      </c>
      <c r="BX75" s="65">
        <f>BU75+I75</f>
        <v>46040.44</v>
      </c>
      <c r="BY75" s="65">
        <f>BV75+I75</f>
        <v>46047.88</v>
      </c>
      <c r="BZ75" s="65">
        <f>IF(WEEKDAY(BW75+I75)=1,BW75+I75+1,IF(WEEKDAY(BW75+I75)=7,BW75+I75+2,BW75+I75))</f>
        <v>46139.32</v>
      </c>
    </row>
    <row r="76" spans="1:78" ht="15.5" x14ac:dyDescent="0.35">
      <c r="A76" t="s">
        <v>2005</v>
      </c>
      <c r="B76" t="s">
        <v>1229</v>
      </c>
      <c r="C76" t="s">
        <v>3</v>
      </c>
      <c r="D76" t="s">
        <v>961</v>
      </c>
      <c r="E76" t="s">
        <v>862</v>
      </c>
      <c r="F76" t="s">
        <v>1997</v>
      </c>
      <c r="G76" t="s">
        <v>244</v>
      </c>
      <c r="H76" t="s">
        <v>3</v>
      </c>
      <c r="I76" s="13" t="s">
        <v>1226</v>
      </c>
      <c r="J76" s="13" t="s">
        <v>1225</v>
      </c>
      <c r="K76" s="13" t="s">
        <v>1228</v>
      </c>
      <c r="L76" t="s">
        <v>1367</v>
      </c>
      <c r="M76" t="s">
        <v>194</v>
      </c>
      <c r="N76">
        <v>24</v>
      </c>
      <c r="O76">
        <v>0</v>
      </c>
      <c r="P76">
        <v>0</v>
      </c>
      <c r="Q76">
        <v>0</v>
      </c>
      <c r="R76">
        <v>0</v>
      </c>
      <c r="S76" t="s">
        <v>936</v>
      </c>
      <c r="T76" t="s">
        <v>238</v>
      </c>
      <c r="U76">
        <v>0</v>
      </c>
      <c r="V76" t="s">
        <v>856</v>
      </c>
      <c r="W76">
        <v>4</v>
      </c>
      <c r="X76" t="s">
        <v>195</v>
      </c>
      <c r="Y76" t="s">
        <v>856</v>
      </c>
      <c r="Z76"/>
      <c r="AA76" t="s">
        <v>20</v>
      </c>
      <c r="AB76" t="s">
        <v>939</v>
      </c>
      <c r="AC76" t="s">
        <v>8</v>
      </c>
      <c r="AD76" t="s">
        <v>474</v>
      </c>
      <c r="AE76" t="s">
        <v>480</v>
      </c>
      <c r="AF76" s="13" t="s">
        <v>1226</v>
      </c>
      <c r="AG76" s="13" t="s">
        <v>1225</v>
      </c>
      <c r="AH76" t="s">
        <v>20</v>
      </c>
      <c r="AI76" t="s">
        <v>935</v>
      </c>
      <c r="AJ76" t="s">
        <v>8</v>
      </c>
      <c r="AK76" t="s">
        <v>474</v>
      </c>
      <c r="AL76" t="s">
        <v>480</v>
      </c>
      <c r="AM76" s="13" t="s">
        <v>1226</v>
      </c>
      <c r="AN76" s="13" t="s">
        <v>1225</v>
      </c>
      <c r="AO76" t="s">
        <v>856</v>
      </c>
      <c r="AP76" t="s">
        <v>856</v>
      </c>
      <c r="AQ76" t="s">
        <v>856</v>
      </c>
      <c r="AR76" t="s">
        <v>856</v>
      </c>
      <c r="AS76" t="s">
        <v>856</v>
      </c>
      <c r="AT76" s="59">
        <f>VLOOKUP($BR76,Tables!$D$14:$I$27,2,FALSE)*W76</f>
        <v>640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6"/>
        <v>640</v>
      </c>
      <c r="BD76" s="55" t="str">
        <f>IF(ISERROR(SEARCHB(" "&amp;BD$1&amp;" "," "&amp;$L76&amp;" "))=TRUE,"",BD$1)</f>
        <v/>
      </c>
      <c r="BE76" s="55" t="str">
        <f>IF(ISERROR(SEARCHB(" "&amp;BE$1&amp;" "," "&amp;$L76&amp;" "))=TRUE,"",BE$1)</f>
        <v/>
      </c>
      <c r="BF76" s="55" t="str">
        <f>IF(ISERROR(SEARCHB(" "&amp;BF$1&amp;" "," "&amp;$L76&amp;" "))=TRUE,"",BF$1)</f>
        <v/>
      </c>
      <c r="BG76" s="55" t="str">
        <f>IF(ISERROR(SEARCHB(" "&amp;BG$1&amp;" "," "&amp;$L76&amp;" "))=TRUE,"",BG$1)</f>
        <v/>
      </c>
      <c r="BH76" s="55" t="str">
        <f>IF(ISERROR(SEARCHB(" "&amp;BH$1&amp;" "," "&amp;$L76&amp;" "))=TRUE,"",BH$1)</f>
        <v/>
      </c>
      <c r="BI76" s="55" t="str">
        <f>IF(ISERROR(SEARCHB(" "&amp;BI$1&amp;" "," "&amp;$L76&amp;" "))=TRUE,"",BI$1)</f>
        <v/>
      </c>
      <c r="BJ76" s="55" t="str">
        <f>IF(ISERROR(SEARCHB(" "&amp;BJ$1&amp;" "," "&amp;$L76&amp;" "))=TRUE,"",BJ$1)</f>
        <v/>
      </c>
      <c r="BK76" s="55" t="str">
        <f>IF(ISERROR(SEARCHB(" "&amp;BK$1&amp;" "," "&amp;$L76&amp;" "))=TRUE,"",BK$1)</f>
        <v/>
      </c>
      <c r="BL76" s="55" t="str">
        <f>IF(ISERROR(SEARCHB(" "&amp;BL$1&amp;" "," "&amp;$L76&amp;" "))=TRUE,"",BL$1)</f>
        <v/>
      </c>
      <c r="BM76" s="55" t="str">
        <f>IF(ISERROR(SEARCHB(" "&amp;BM$1&amp;" "," "&amp;$L76&amp;" "))=TRUE,"",BM$1)</f>
        <v/>
      </c>
      <c r="BN76" s="55" t="str">
        <f>IF(ISERROR(SEARCHB(" "&amp;BN$1&amp;" "," "&amp;$L76&amp;" "))=TRUE,"",BN$1)</f>
        <v/>
      </c>
      <c r="BO76" s="55" t="str">
        <f>IF(ISERROR(SEARCHB(" "&amp;BO$1&amp;" "," "&amp;$L76&amp;" "))=TRUE,"",BO$1)</f>
        <v/>
      </c>
      <c r="BP76" s="55" t="str">
        <f>IF(ISERROR(SEARCHB(" "&amp;BP$1&amp;" "," "&amp;$L76&amp;" "))=TRUE,"",BP$1)</f>
        <v/>
      </c>
      <c r="BQ76" s="55" t="str">
        <f>IF(ISERROR(SEARCHB(" "&amp;BQ$1&amp;" "," "&amp;$L76&amp;" "))=TRUE,"",BQ$1)</f>
        <v/>
      </c>
      <c r="BR76" s="62" t="str">
        <f t="shared" si="7"/>
        <v>Base</v>
      </c>
      <c r="BS76" s="62" t="str">
        <f t="shared" si="8"/>
        <v/>
      </c>
      <c r="BT76" s="63">
        <f>J76-I76+1</f>
        <v>123</v>
      </c>
      <c r="BU76" s="64">
        <f t="shared" si="9"/>
        <v>6.38</v>
      </c>
      <c r="BV76" s="64">
        <f t="shared" si="10"/>
        <v>13.76</v>
      </c>
      <c r="BW76" s="64">
        <f t="shared" si="11"/>
        <v>102.47999999999999</v>
      </c>
      <c r="BX76" s="65">
        <f>BU76+I76</f>
        <v>46041.38</v>
      </c>
      <c r="BY76" s="65">
        <f>BV76+I76</f>
        <v>46048.76</v>
      </c>
      <c r="BZ76" s="65">
        <f>IF(WEEKDAY(BW76+I76)=1,BW76+I76+1,IF(WEEKDAY(BW76+I76)=7,BW76+I76+2,BW76+I76))</f>
        <v>46139.48</v>
      </c>
    </row>
    <row r="77" spans="1:78" ht="15.5" x14ac:dyDescent="0.35">
      <c r="A77" t="s">
        <v>2004</v>
      </c>
      <c r="B77" t="s">
        <v>1229</v>
      </c>
      <c r="C77" t="s">
        <v>3</v>
      </c>
      <c r="D77" t="s">
        <v>961</v>
      </c>
      <c r="E77" t="s">
        <v>869</v>
      </c>
      <c r="F77" t="s">
        <v>1997</v>
      </c>
      <c r="G77" t="s">
        <v>244</v>
      </c>
      <c r="H77" t="s">
        <v>3</v>
      </c>
      <c r="I77" s="13" t="s">
        <v>1231</v>
      </c>
      <c r="J77" s="13" t="s">
        <v>1225</v>
      </c>
      <c r="K77" s="13"/>
      <c r="L77" t="s">
        <v>1574</v>
      </c>
      <c r="M77" t="s">
        <v>162</v>
      </c>
      <c r="N77">
        <v>24</v>
      </c>
      <c r="O77">
        <v>0</v>
      </c>
      <c r="P77">
        <v>0</v>
      </c>
      <c r="Q77">
        <v>0</v>
      </c>
      <c r="R77">
        <v>0</v>
      </c>
      <c r="S77" t="s">
        <v>936</v>
      </c>
      <c r="T77" t="s">
        <v>238</v>
      </c>
      <c r="U77">
        <v>0</v>
      </c>
      <c r="V77" t="s">
        <v>856</v>
      </c>
      <c r="W77">
        <v>4</v>
      </c>
      <c r="X77" t="s">
        <v>195</v>
      </c>
      <c r="Y77" t="s">
        <v>856</v>
      </c>
      <c r="Z77" t="s">
        <v>284</v>
      </c>
      <c r="AA77" t="s">
        <v>20</v>
      </c>
      <c r="AB77" t="s">
        <v>939</v>
      </c>
      <c r="AC77" t="s">
        <v>209</v>
      </c>
      <c r="AD77" t="s">
        <v>281</v>
      </c>
      <c r="AE77" t="s">
        <v>490</v>
      </c>
      <c r="AF77" s="13" t="s">
        <v>1231</v>
      </c>
      <c r="AG77" s="13" t="s">
        <v>1225</v>
      </c>
      <c r="AH77" t="s">
        <v>856</v>
      </c>
      <c r="AI77" t="s">
        <v>856</v>
      </c>
      <c r="AJ77" t="s">
        <v>856</v>
      </c>
      <c r="AK77" t="s">
        <v>856</v>
      </c>
      <c r="AL77" t="s">
        <v>856</v>
      </c>
      <c r="AM77" s="13" t="s">
        <v>856</v>
      </c>
      <c r="AN77" s="13" t="s">
        <v>856</v>
      </c>
      <c r="AO77" t="s">
        <v>856</v>
      </c>
      <c r="AP77" t="s">
        <v>856</v>
      </c>
      <c r="AQ77" t="s">
        <v>856</v>
      </c>
      <c r="AR77" t="s">
        <v>856</v>
      </c>
      <c r="AS77" t="s">
        <v>856</v>
      </c>
      <c r="AT77" s="59">
        <f>VLOOKUP($BR77,Tables!$D$14:$I$27,2,FALSE)*W77</f>
        <v>640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6"/>
        <v>640</v>
      </c>
      <c r="BD77" s="55" t="str">
        <f>IF(ISERROR(SEARCHB(" "&amp;BD$1&amp;" "," "&amp;$L77&amp;" "))=TRUE,"",BD$1)</f>
        <v/>
      </c>
      <c r="BE77" s="55" t="str">
        <f>IF(ISERROR(SEARCHB(" "&amp;BE$1&amp;" "," "&amp;$L77&amp;" "))=TRUE,"",BE$1)</f>
        <v/>
      </c>
      <c r="BF77" s="55" t="str">
        <f>IF(ISERROR(SEARCHB(" "&amp;BF$1&amp;" "," "&amp;$L77&amp;" "))=TRUE,"",BF$1)</f>
        <v/>
      </c>
      <c r="BG77" s="55" t="str">
        <f>IF(ISERROR(SEARCHB(" "&amp;BG$1&amp;" "," "&amp;$L77&amp;" "))=TRUE,"",BG$1)</f>
        <v/>
      </c>
      <c r="BH77" s="55" t="str">
        <f>IF(ISERROR(SEARCHB(" "&amp;BH$1&amp;" "," "&amp;$L77&amp;" "))=TRUE,"",BH$1)</f>
        <v/>
      </c>
      <c r="BI77" s="55" t="str">
        <f>IF(ISERROR(SEARCHB(" "&amp;BI$1&amp;" "," "&amp;$L77&amp;" "))=TRUE,"",BI$1)</f>
        <v/>
      </c>
      <c r="BJ77" s="55" t="str">
        <f>IF(ISERROR(SEARCHB(" "&amp;BJ$1&amp;" "," "&amp;$L77&amp;" "))=TRUE,"",BJ$1)</f>
        <v/>
      </c>
      <c r="BK77" s="55" t="str">
        <f>IF(ISERROR(SEARCHB(" "&amp;BK$1&amp;" "," "&amp;$L77&amp;" "))=TRUE,"",BK$1)</f>
        <v>HYB</v>
      </c>
      <c r="BL77" s="55" t="str">
        <f>IF(ISERROR(SEARCHB(" "&amp;BL$1&amp;" "," "&amp;$L77&amp;" "))=TRUE,"",BL$1)</f>
        <v/>
      </c>
      <c r="BM77" s="55" t="str">
        <f>IF(ISERROR(SEARCHB(" "&amp;BM$1&amp;" "," "&amp;$L77&amp;" "))=TRUE,"",BM$1)</f>
        <v/>
      </c>
      <c r="BN77" s="55" t="str">
        <f>IF(ISERROR(SEARCHB(" "&amp;BN$1&amp;" "," "&amp;$L77&amp;" "))=TRUE,"",BN$1)</f>
        <v/>
      </c>
      <c r="BO77" s="55" t="str">
        <f>IF(ISERROR(SEARCHB(" "&amp;BO$1&amp;" "," "&amp;$L77&amp;" "))=TRUE,"",BO$1)</f>
        <v/>
      </c>
      <c r="BP77" s="55" t="str">
        <f>IF(ISERROR(SEARCHB(" "&amp;BP$1&amp;" "," "&amp;$L77&amp;" "))=TRUE,"",BP$1)</f>
        <v/>
      </c>
      <c r="BQ77" s="55" t="str">
        <f>IF(ISERROR(SEARCHB(" "&amp;BQ$1&amp;" "," "&amp;$L77&amp;" "))=TRUE,"",BQ$1)</f>
        <v/>
      </c>
      <c r="BR77" s="62" t="str">
        <f t="shared" si="7"/>
        <v>HYB</v>
      </c>
      <c r="BS77" s="62" t="str">
        <f t="shared" si="8"/>
        <v/>
      </c>
      <c r="BT77" s="63">
        <f>J77-I77+1</f>
        <v>124</v>
      </c>
      <c r="BU77" s="64">
        <f t="shared" si="9"/>
        <v>6.4399999999999995</v>
      </c>
      <c r="BV77" s="64">
        <f t="shared" si="10"/>
        <v>13.879999999999999</v>
      </c>
      <c r="BW77" s="64">
        <f t="shared" si="11"/>
        <v>103.32</v>
      </c>
      <c r="BX77" s="65">
        <f>BU77+I77</f>
        <v>46040.44</v>
      </c>
      <c r="BY77" s="65">
        <f>BV77+I77</f>
        <v>46047.88</v>
      </c>
      <c r="BZ77" s="65">
        <f>IF(WEEKDAY(BW77+I77)=1,BW77+I77+1,IF(WEEKDAY(BW77+I77)=7,BW77+I77+2,BW77+I77))</f>
        <v>46139.32</v>
      </c>
    </row>
    <row r="78" spans="1:78" ht="15.5" x14ac:dyDescent="0.35">
      <c r="A78" t="s">
        <v>2003</v>
      </c>
      <c r="B78" t="s">
        <v>1229</v>
      </c>
      <c r="C78" t="s">
        <v>3</v>
      </c>
      <c r="D78" t="s">
        <v>961</v>
      </c>
      <c r="E78" t="s">
        <v>866</v>
      </c>
      <c r="F78" t="s">
        <v>1997</v>
      </c>
      <c r="G78" t="s">
        <v>244</v>
      </c>
      <c r="H78" t="s">
        <v>3</v>
      </c>
      <c r="I78" s="13" t="s">
        <v>1231</v>
      </c>
      <c r="J78" s="13" t="s">
        <v>1225</v>
      </c>
      <c r="K78" s="13"/>
      <c r="L78" t="s">
        <v>1574</v>
      </c>
      <c r="M78" t="s">
        <v>162</v>
      </c>
      <c r="N78">
        <v>24</v>
      </c>
      <c r="O78">
        <v>0</v>
      </c>
      <c r="P78">
        <v>0</v>
      </c>
      <c r="Q78">
        <v>0</v>
      </c>
      <c r="R78">
        <v>0</v>
      </c>
      <c r="S78" t="s">
        <v>936</v>
      </c>
      <c r="T78" t="s">
        <v>238</v>
      </c>
      <c r="U78">
        <v>0</v>
      </c>
      <c r="V78" t="s">
        <v>856</v>
      </c>
      <c r="W78">
        <v>4</v>
      </c>
      <c r="X78" t="s">
        <v>195</v>
      </c>
      <c r="Y78" t="s">
        <v>856</v>
      </c>
      <c r="Z78" t="s">
        <v>284</v>
      </c>
      <c r="AA78" t="s">
        <v>20</v>
      </c>
      <c r="AB78" t="s">
        <v>939</v>
      </c>
      <c r="AC78" t="s">
        <v>209</v>
      </c>
      <c r="AD78" t="s">
        <v>281</v>
      </c>
      <c r="AE78" t="s">
        <v>466</v>
      </c>
      <c r="AF78" s="13" t="s">
        <v>1231</v>
      </c>
      <c r="AG78" s="13" t="s">
        <v>1225</v>
      </c>
      <c r="AH78" t="s">
        <v>856</v>
      </c>
      <c r="AI78" t="s">
        <v>856</v>
      </c>
      <c r="AJ78" t="s">
        <v>856</v>
      </c>
      <c r="AK78" t="s">
        <v>856</v>
      </c>
      <c r="AL78" t="s">
        <v>856</v>
      </c>
      <c r="AM78" t="s">
        <v>856</v>
      </c>
      <c r="AN78" t="s">
        <v>856</v>
      </c>
      <c r="AO78" t="s">
        <v>856</v>
      </c>
      <c r="AP78" t="s">
        <v>856</v>
      </c>
      <c r="AQ78" t="s">
        <v>856</v>
      </c>
      <c r="AR78" t="s">
        <v>856</v>
      </c>
      <c r="AS78" t="s">
        <v>856</v>
      </c>
      <c r="AT78" s="59">
        <f>VLOOKUP($BR78,Tables!$D$14:$I$27,2,FALSE)*W78</f>
        <v>640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6"/>
        <v>640</v>
      </c>
      <c r="BD78" s="55" t="str">
        <f>IF(ISERROR(SEARCHB(" "&amp;BD$1&amp;" "," "&amp;$L78&amp;" "))=TRUE,"",BD$1)</f>
        <v/>
      </c>
      <c r="BE78" s="55" t="str">
        <f>IF(ISERROR(SEARCHB(" "&amp;BE$1&amp;" "," "&amp;$L78&amp;" "))=TRUE,"",BE$1)</f>
        <v/>
      </c>
      <c r="BF78" s="55" t="str">
        <f>IF(ISERROR(SEARCHB(" "&amp;BF$1&amp;" "," "&amp;$L78&amp;" "))=TRUE,"",BF$1)</f>
        <v/>
      </c>
      <c r="BG78" s="55" t="str">
        <f>IF(ISERROR(SEARCHB(" "&amp;BG$1&amp;" "," "&amp;$L78&amp;" "))=TRUE,"",BG$1)</f>
        <v/>
      </c>
      <c r="BH78" s="55" t="str">
        <f>IF(ISERROR(SEARCHB(" "&amp;BH$1&amp;" "," "&amp;$L78&amp;" "))=TRUE,"",BH$1)</f>
        <v/>
      </c>
      <c r="BI78" s="55" t="str">
        <f>IF(ISERROR(SEARCHB(" "&amp;BI$1&amp;" "," "&amp;$L78&amp;" "))=TRUE,"",BI$1)</f>
        <v/>
      </c>
      <c r="BJ78" s="55" t="str">
        <f>IF(ISERROR(SEARCHB(" "&amp;BJ$1&amp;" "," "&amp;$L78&amp;" "))=TRUE,"",BJ$1)</f>
        <v/>
      </c>
      <c r="BK78" s="55" t="str">
        <f>IF(ISERROR(SEARCHB(" "&amp;BK$1&amp;" "," "&amp;$L78&amp;" "))=TRUE,"",BK$1)</f>
        <v>HYB</v>
      </c>
      <c r="BL78" s="55" t="str">
        <f>IF(ISERROR(SEARCHB(" "&amp;BL$1&amp;" "," "&amp;$L78&amp;" "))=TRUE,"",BL$1)</f>
        <v/>
      </c>
      <c r="BM78" s="55" t="str">
        <f>IF(ISERROR(SEARCHB(" "&amp;BM$1&amp;" "," "&amp;$L78&amp;" "))=TRUE,"",BM$1)</f>
        <v/>
      </c>
      <c r="BN78" s="55" t="str">
        <f>IF(ISERROR(SEARCHB(" "&amp;BN$1&amp;" "," "&amp;$L78&amp;" "))=TRUE,"",BN$1)</f>
        <v/>
      </c>
      <c r="BO78" s="55" t="str">
        <f>IF(ISERROR(SEARCHB(" "&amp;BO$1&amp;" "," "&amp;$L78&amp;" "))=TRUE,"",BO$1)</f>
        <v/>
      </c>
      <c r="BP78" s="55" t="str">
        <f>IF(ISERROR(SEARCHB(" "&amp;BP$1&amp;" "," "&amp;$L78&amp;" "))=TRUE,"",BP$1)</f>
        <v/>
      </c>
      <c r="BQ78" s="55" t="str">
        <f>IF(ISERROR(SEARCHB(" "&amp;BQ$1&amp;" "," "&amp;$L78&amp;" "))=TRUE,"",BQ$1)</f>
        <v/>
      </c>
      <c r="BR78" s="62" t="str">
        <f t="shared" si="7"/>
        <v>HYB</v>
      </c>
      <c r="BS78" s="62" t="str">
        <f t="shared" si="8"/>
        <v/>
      </c>
      <c r="BT78" s="63">
        <f>J78-I78+1</f>
        <v>124</v>
      </c>
      <c r="BU78" s="64">
        <f t="shared" si="9"/>
        <v>6.4399999999999995</v>
      </c>
      <c r="BV78" s="64">
        <f t="shared" si="10"/>
        <v>13.879999999999999</v>
      </c>
      <c r="BW78" s="64">
        <f t="shared" si="11"/>
        <v>103.32</v>
      </c>
      <c r="BX78" s="65">
        <f>BU78+I78</f>
        <v>46040.44</v>
      </c>
      <c r="BY78" s="65">
        <f>BV78+I78</f>
        <v>46047.88</v>
      </c>
      <c r="BZ78" s="65">
        <f>IF(WEEKDAY(BW78+I78)=1,BW78+I78+1,IF(WEEKDAY(BW78+I78)=7,BW78+I78+2,BW78+I78))</f>
        <v>46139.32</v>
      </c>
    </row>
    <row r="79" spans="1:78" ht="15.5" x14ac:dyDescent="0.35">
      <c r="A79" t="s">
        <v>2002</v>
      </c>
      <c r="B79" t="s">
        <v>1229</v>
      </c>
      <c r="C79" t="s">
        <v>3</v>
      </c>
      <c r="D79" t="s">
        <v>961</v>
      </c>
      <c r="E79" t="s">
        <v>870</v>
      </c>
      <c r="F79" t="s">
        <v>1997</v>
      </c>
      <c r="G79" t="s">
        <v>244</v>
      </c>
      <c r="H79" t="s">
        <v>3</v>
      </c>
      <c r="I79" s="13" t="s">
        <v>1231</v>
      </c>
      <c r="J79" s="13" t="s">
        <v>1225</v>
      </c>
      <c r="K79" s="13" t="s">
        <v>1233</v>
      </c>
      <c r="L79" t="s">
        <v>1371</v>
      </c>
      <c r="M79" t="s">
        <v>162</v>
      </c>
      <c r="N79">
        <v>24</v>
      </c>
      <c r="O79">
        <v>0</v>
      </c>
      <c r="P79">
        <v>0</v>
      </c>
      <c r="Q79">
        <v>0</v>
      </c>
      <c r="R79">
        <v>0</v>
      </c>
      <c r="S79" t="s">
        <v>936</v>
      </c>
      <c r="T79" t="s">
        <v>238</v>
      </c>
      <c r="U79">
        <v>0</v>
      </c>
      <c r="V79" t="s">
        <v>856</v>
      </c>
      <c r="W79">
        <v>4</v>
      </c>
      <c r="X79" t="s">
        <v>195</v>
      </c>
      <c r="Y79" t="s">
        <v>856</v>
      </c>
      <c r="Z79" t="s">
        <v>283</v>
      </c>
      <c r="AA79" t="s">
        <v>856</v>
      </c>
      <c r="AB79" t="s">
        <v>856</v>
      </c>
      <c r="AC79" t="s">
        <v>856</v>
      </c>
      <c r="AD79" t="s">
        <v>856</v>
      </c>
      <c r="AE79" t="s">
        <v>856</v>
      </c>
      <c r="AF79" s="13" t="s">
        <v>1231</v>
      </c>
      <c r="AG79" s="13" t="s">
        <v>1225</v>
      </c>
      <c r="AH79" t="s">
        <v>856</v>
      </c>
      <c r="AI79" t="s">
        <v>856</v>
      </c>
      <c r="AJ79" t="s">
        <v>856</v>
      </c>
      <c r="AK79" t="s">
        <v>856</v>
      </c>
      <c r="AL79" t="s">
        <v>856</v>
      </c>
      <c r="AM79" s="13" t="s">
        <v>856</v>
      </c>
      <c r="AN79" s="13" t="s">
        <v>856</v>
      </c>
      <c r="AO79" t="s">
        <v>856</v>
      </c>
      <c r="AP79" t="s">
        <v>856</v>
      </c>
      <c r="AQ79" t="s">
        <v>856</v>
      </c>
      <c r="AR79" t="s">
        <v>856</v>
      </c>
      <c r="AS79" t="s">
        <v>856</v>
      </c>
      <c r="AT79" s="59">
        <f>VLOOKUP($BR79,Tables!$D$14:$I$27,2,FALSE)*W79</f>
        <v>640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6"/>
        <v>640</v>
      </c>
      <c r="BD79" s="55" t="str">
        <f>IF(ISERROR(SEARCHB(" "&amp;BD$1&amp;" "," "&amp;$L79&amp;" "))=TRUE,"",BD$1)</f>
        <v/>
      </c>
      <c r="BE79" s="55" t="str">
        <f>IF(ISERROR(SEARCHB(" "&amp;BE$1&amp;" "," "&amp;$L79&amp;" "))=TRUE,"",BE$1)</f>
        <v/>
      </c>
      <c r="BF79" s="55" t="str">
        <f>IF(ISERROR(SEARCHB(" "&amp;BF$1&amp;" "," "&amp;$L79&amp;" "))=TRUE,"",BF$1)</f>
        <v/>
      </c>
      <c r="BG79" s="55" t="str">
        <f>IF(ISERROR(SEARCHB(" "&amp;BG$1&amp;" "," "&amp;$L79&amp;" "))=TRUE,"",BG$1)</f>
        <v/>
      </c>
      <c r="BH79" s="55" t="str">
        <f>IF(ISERROR(SEARCHB(" "&amp;BH$1&amp;" "," "&amp;$L79&amp;" "))=TRUE,"",BH$1)</f>
        <v/>
      </c>
      <c r="BI79" s="55" t="str">
        <f>IF(ISERROR(SEARCHB(" "&amp;BI$1&amp;" "," "&amp;$L79&amp;" "))=TRUE,"",BI$1)</f>
        <v/>
      </c>
      <c r="BJ79" s="55" t="str">
        <f>IF(ISERROR(SEARCHB(" "&amp;BJ$1&amp;" "," "&amp;$L79&amp;" "))=TRUE,"",BJ$1)</f>
        <v/>
      </c>
      <c r="BK79" s="55" t="str">
        <f>IF(ISERROR(SEARCHB(" "&amp;BK$1&amp;" "," "&amp;$L79&amp;" "))=TRUE,"",BK$1)</f>
        <v/>
      </c>
      <c r="BL79" s="55" t="str">
        <f>IF(ISERROR(SEARCHB(" "&amp;BL$1&amp;" "," "&amp;$L79&amp;" "))=TRUE,"",BL$1)</f>
        <v/>
      </c>
      <c r="BM79" s="55" t="str">
        <f>IF(ISERROR(SEARCHB(" "&amp;BM$1&amp;" "," "&amp;$L79&amp;" "))=TRUE,"",BM$1)</f>
        <v/>
      </c>
      <c r="BN79" s="55" t="str">
        <f>IF(ISERROR(SEARCHB(" "&amp;BN$1&amp;" "," "&amp;$L79&amp;" "))=TRUE,"",BN$1)</f>
        <v/>
      </c>
      <c r="BO79" s="55" t="str">
        <f>IF(ISERROR(SEARCHB(" "&amp;BO$1&amp;" "," "&amp;$L79&amp;" "))=TRUE,"",BO$1)</f>
        <v/>
      </c>
      <c r="BP79" s="55" t="str">
        <f>IF(ISERROR(SEARCHB(" "&amp;BP$1&amp;" "," "&amp;$L79&amp;" "))=TRUE,"",BP$1)</f>
        <v/>
      </c>
      <c r="BQ79" s="55" t="str">
        <f>IF(ISERROR(SEARCHB(" "&amp;BQ$1&amp;" "," "&amp;$L79&amp;" "))=TRUE,"",BQ$1)</f>
        <v/>
      </c>
      <c r="BR79" s="62" t="str">
        <f t="shared" si="7"/>
        <v>Base</v>
      </c>
      <c r="BS79" s="62" t="str">
        <f t="shared" si="8"/>
        <v/>
      </c>
      <c r="BT79" s="63">
        <f>J79-I79+1</f>
        <v>124</v>
      </c>
      <c r="BU79" s="64">
        <f t="shared" si="9"/>
        <v>6.4399999999999995</v>
      </c>
      <c r="BV79" s="64">
        <f t="shared" si="10"/>
        <v>13.879999999999999</v>
      </c>
      <c r="BW79" s="64">
        <f t="shared" si="11"/>
        <v>103.32</v>
      </c>
      <c r="BX79" s="65">
        <f>BU79+I79</f>
        <v>46040.44</v>
      </c>
      <c r="BY79" s="65">
        <f>BV79+I79</f>
        <v>46047.88</v>
      </c>
      <c r="BZ79" s="65">
        <f>IF(WEEKDAY(BW79+I79)=1,BW79+I79+1,IF(WEEKDAY(BW79+I79)=7,BW79+I79+2,BW79+I79))</f>
        <v>46139.32</v>
      </c>
    </row>
    <row r="80" spans="1:78" ht="15.5" x14ac:dyDescent="0.35">
      <c r="A80" t="s">
        <v>2001</v>
      </c>
      <c r="B80" t="s">
        <v>1229</v>
      </c>
      <c r="C80" t="s">
        <v>3</v>
      </c>
      <c r="D80" t="s">
        <v>961</v>
      </c>
      <c r="E80" t="s">
        <v>960</v>
      </c>
      <c r="F80" t="s">
        <v>1997</v>
      </c>
      <c r="G80" t="s">
        <v>244</v>
      </c>
      <c r="H80" t="s">
        <v>3</v>
      </c>
      <c r="I80" s="13" t="s">
        <v>1231</v>
      </c>
      <c r="J80" s="13" t="s">
        <v>1225</v>
      </c>
      <c r="K80" s="13" t="s">
        <v>1233</v>
      </c>
      <c r="L80" t="s">
        <v>2000</v>
      </c>
      <c r="M80" t="s">
        <v>194</v>
      </c>
      <c r="N80">
        <v>2</v>
      </c>
      <c r="O80">
        <v>0</v>
      </c>
      <c r="P80">
        <v>0</v>
      </c>
      <c r="Q80">
        <v>0</v>
      </c>
      <c r="R80">
        <v>0</v>
      </c>
      <c r="S80" t="s">
        <v>934</v>
      </c>
      <c r="T80" t="s">
        <v>280</v>
      </c>
      <c r="U80">
        <v>0</v>
      </c>
      <c r="V80" t="s">
        <v>856</v>
      </c>
      <c r="W80">
        <v>4</v>
      </c>
      <c r="X80" t="s">
        <v>195</v>
      </c>
      <c r="Y80" t="s">
        <v>1999</v>
      </c>
      <c r="Z80"/>
      <c r="AA80" t="s">
        <v>20</v>
      </c>
      <c r="AB80" t="s">
        <v>935</v>
      </c>
      <c r="AC80" t="s">
        <v>208</v>
      </c>
      <c r="AD80" t="s">
        <v>315</v>
      </c>
      <c r="AE80" t="s">
        <v>473</v>
      </c>
      <c r="AF80" s="13" t="s">
        <v>1231</v>
      </c>
      <c r="AG80" s="13" t="s">
        <v>1225</v>
      </c>
      <c r="AH80" t="s">
        <v>20</v>
      </c>
      <c r="AI80" t="s">
        <v>939</v>
      </c>
      <c r="AJ80" t="s">
        <v>208</v>
      </c>
      <c r="AK80" t="s">
        <v>315</v>
      </c>
      <c r="AL80" t="s">
        <v>473</v>
      </c>
      <c r="AM80" t="s">
        <v>1231</v>
      </c>
      <c r="AN80" t="s">
        <v>1225</v>
      </c>
      <c r="AO80" t="s">
        <v>856</v>
      </c>
      <c r="AP80" t="s">
        <v>856</v>
      </c>
      <c r="AQ80" t="s">
        <v>856</v>
      </c>
      <c r="AR80" t="s">
        <v>856</v>
      </c>
      <c r="AS80" t="s">
        <v>856</v>
      </c>
      <c r="AT80" s="59">
        <f>VLOOKUP($BR80,Tables!$D$14:$I$27,2,FALSE)*W80</f>
        <v>640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6"/>
        <v>640</v>
      </c>
      <c r="BD80" s="55" t="str">
        <f>IF(ISERROR(SEARCHB(" "&amp;BD$1&amp;" "," "&amp;$L80&amp;" "))=TRUE,"",BD$1)</f>
        <v/>
      </c>
      <c r="BE80" s="55" t="str">
        <f>IF(ISERROR(SEARCHB(" "&amp;BE$1&amp;" "," "&amp;$L80&amp;" "))=TRUE,"",BE$1)</f>
        <v/>
      </c>
      <c r="BF80" s="55" t="str">
        <f>IF(ISERROR(SEARCHB(" "&amp;BF$1&amp;" "," "&amp;$L80&amp;" "))=TRUE,"",BF$1)</f>
        <v/>
      </c>
      <c r="BG80" s="55" t="str">
        <f>IF(ISERROR(SEARCHB(" "&amp;BG$1&amp;" "," "&amp;$L80&amp;" "))=TRUE,"",BG$1)</f>
        <v/>
      </c>
      <c r="BH80" s="55" t="str">
        <f>IF(ISERROR(SEARCHB(" "&amp;BH$1&amp;" "," "&amp;$L80&amp;" "))=TRUE,"",BH$1)</f>
        <v/>
      </c>
      <c r="BI80" s="55" t="str">
        <f>IF(ISERROR(SEARCHB(" "&amp;BI$1&amp;" "," "&amp;$L80&amp;" "))=TRUE,"",BI$1)</f>
        <v/>
      </c>
      <c r="BJ80" s="55" t="str">
        <f>IF(ISERROR(SEARCHB(" "&amp;BJ$1&amp;" "," "&amp;$L80&amp;" "))=TRUE,"",BJ$1)</f>
        <v/>
      </c>
      <c r="BK80" s="55" t="str">
        <f>IF(ISERROR(SEARCHB(" "&amp;BK$1&amp;" "," "&amp;$L80&amp;" "))=TRUE,"",BK$1)</f>
        <v/>
      </c>
      <c r="BL80" s="55" t="str">
        <f>IF(ISERROR(SEARCHB(" "&amp;BL$1&amp;" "," "&amp;$L80&amp;" "))=TRUE,"",BL$1)</f>
        <v/>
      </c>
      <c r="BM80" s="55" t="str">
        <f>IF(ISERROR(SEARCHB(" "&amp;BM$1&amp;" "," "&amp;$L80&amp;" "))=TRUE,"",BM$1)</f>
        <v/>
      </c>
      <c r="BN80" s="55" t="str">
        <f>IF(ISERROR(SEARCHB(" "&amp;BN$1&amp;" "," "&amp;$L80&amp;" "))=TRUE,"",BN$1)</f>
        <v/>
      </c>
      <c r="BO80" s="55" t="str">
        <f>IF(ISERROR(SEARCHB(" "&amp;BO$1&amp;" "," "&amp;$L80&amp;" "))=TRUE,"",BO$1)</f>
        <v/>
      </c>
      <c r="BP80" s="55" t="str">
        <f>IF(ISERROR(SEARCHB(" "&amp;BP$1&amp;" "," "&amp;$L80&amp;" "))=TRUE,"",BP$1)</f>
        <v/>
      </c>
      <c r="BQ80" s="55" t="str">
        <f>IF(ISERROR(SEARCHB(" "&amp;BQ$1&amp;" "," "&amp;$L80&amp;" "))=TRUE,"",BQ$1)</f>
        <v/>
      </c>
      <c r="BR80" s="62" t="str">
        <f t="shared" si="7"/>
        <v>Base</v>
      </c>
      <c r="BS80" s="62" t="str">
        <f t="shared" si="8"/>
        <v/>
      </c>
      <c r="BT80" s="63">
        <f>J80-I80+1</f>
        <v>124</v>
      </c>
      <c r="BU80" s="64">
        <f t="shared" si="9"/>
        <v>6.4399999999999995</v>
      </c>
      <c r="BV80" s="64">
        <f t="shared" si="10"/>
        <v>13.879999999999999</v>
      </c>
      <c r="BW80" s="64">
        <f t="shared" si="11"/>
        <v>103.32</v>
      </c>
      <c r="BX80" s="65">
        <f>BU80+I80</f>
        <v>46040.44</v>
      </c>
      <c r="BY80" s="65">
        <f>BV80+I80</f>
        <v>46047.88</v>
      </c>
      <c r="BZ80" s="65">
        <f>IF(WEEKDAY(BW80+I80)=1,BW80+I80+1,IF(WEEKDAY(BW80+I80)=7,BW80+I80+2,BW80+I80))</f>
        <v>46139.32</v>
      </c>
    </row>
    <row r="81" spans="1:78" ht="15.5" x14ac:dyDescent="0.35">
      <c r="A81" t="s">
        <v>1998</v>
      </c>
      <c r="B81" t="s">
        <v>1229</v>
      </c>
      <c r="C81" t="s">
        <v>3</v>
      </c>
      <c r="D81" t="s">
        <v>961</v>
      </c>
      <c r="E81" t="s">
        <v>882</v>
      </c>
      <c r="F81" t="s">
        <v>1997</v>
      </c>
      <c r="G81" t="s">
        <v>244</v>
      </c>
      <c r="H81" t="s">
        <v>3</v>
      </c>
      <c r="I81" s="13" t="s">
        <v>1745</v>
      </c>
      <c r="J81" s="13" t="s">
        <v>1744</v>
      </c>
      <c r="K81" s="13" t="s">
        <v>1233</v>
      </c>
      <c r="L81" t="s">
        <v>1561</v>
      </c>
      <c r="M81" t="s">
        <v>331</v>
      </c>
      <c r="N81">
        <v>24</v>
      </c>
      <c r="O81">
        <v>0</v>
      </c>
      <c r="P81">
        <v>0</v>
      </c>
      <c r="Q81">
        <v>0</v>
      </c>
      <c r="R81">
        <v>0</v>
      </c>
      <c r="S81" t="s">
        <v>937</v>
      </c>
      <c r="T81" t="s">
        <v>524</v>
      </c>
      <c r="U81">
        <v>0</v>
      </c>
      <c r="V81" t="s">
        <v>856</v>
      </c>
      <c r="W81">
        <v>4</v>
      </c>
      <c r="X81" t="s">
        <v>195</v>
      </c>
      <c r="Y81" t="s">
        <v>856</v>
      </c>
      <c r="Z81" t="s">
        <v>443</v>
      </c>
      <c r="AA81" t="s">
        <v>332</v>
      </c>
      <c r="AB81" t="s">
        <v>200</v>
      </c>
      <c r="AC81" t="s">
        <v>374</v>
      </c>
      <c r="AD81" t="s">
        <v>201</v>
      </c>
      <c r="AE81" t="s">
        <v>480</v>
      </c>
      <c r="AF81" s="13" t="s">
        <v>1745</v>
      </c>
      <c r="AG81" s="13" t="s">
        <v>1744</v>
      </c>
      <c r="AH81" t="s">
        <v>856</v>
      </c>
      <c r="AI81" t="s">
        <v>856</v>
      </c>
      <c r="AJ81" t="s">
        <v>856</v>
      </c>
      <c r="AK81" t="s">
        <v>856</v>
      </c>
      <c r="AL81" t="s">
        <v>856</v>
      </c>
      <c r="AM81" s="13" t="s">
        <v>856</v>
      </c>
      <c r="AN81" s="13" t="s">
        <v>856</v>
      </c>
      <c r="AO81" t="s">
        <v>856</v>
      </c>
      <c r="AP81" t="s">
        <v>856</v>
      </c>
      <c r="AQ81" t="s">
        <v>856</v>
      </c>
      <c r="AR81" t="s">
        <v>856</v>
      </c>
      <c r="AS81" t="s">
        <v>856</v>
      </c>
      <c r="AT81" s="59">
        <f>VLOOKUP($BR81,Tables!$D$14:$I$27,2,FALSE)*W81</f>
        <v>640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6"/>
        <v>640</v>
      </c>
      <c r="BD81" s="55" t="str">
        <f>IF(ISERROR(SEARCHB(" "&amp;BD$1&amp;" "," "&amp;$L81&amp;" "))=TRUE,"",BD$1)</f>
        <v/>
      </c>
      <c r="BE81" s="55" t="str">
        <f>IF(ISERROR(SEARCHB(" "&amp;BE$1&amp;" "," "&amp;$L81&amp;" "))=TRUE,"",BE$1)</f>
        <v/>
      </c>
      <c r="BF81" s="55" t="str">
        <f>IF(ISERROR(SEARCHB(" "&amp;BF$1&amp;" "," "&amp;$L81&amp;" "))=TRUE,"",BF$1)</f>
        <v/>
      </c>
      <c r="BG81" s="55" t="str">
        <f>IF(ISERROR(SEARCHB(" "&amp;BG$1&amp;" "," "&amp;$L81&amp;" "))=TRUE,"",BG$1)</f>
        <v/>
      </c>
      <c r="BH81" s="55" t="str">
        <f>IF(ISERROR(SEARCHB(" "&amp;BH$1&amp;" "," "&amp;$L81&amp;" "))=TRUE,"",BH$1)</f>
        <v/>
      </c>
      <c r="BI81" s="55" t="str">
        <f>IF(ISERROR(SEARCHB(" "&amp;BI$1&amp;" "," "&amp;$L81&amp;" "))=TRUE,"",BI$1)</f>
        <v/>
      </c>
      <c r="BJ81" s="55" t="str">
        <f>IF(ISERROR(SEARCHB(" "&amp;BJ$1&amp;" "," "&amp;$L81&amp;" "))=TRUE,"",BJ$1)</f>
        <v/>
      </c>
      <c r="BK81" s="55" t="str">
        <f>IF(ISERROR(SEARCHB(" "&amp;BK$1&amp;" "," "&amp;$L81&amp;" "))=TRUE,"",BK$1)</f>
        <v/>
      </c>
      <c r="BL81" s="55" t="str">
        <f>IF(ISERROR(SEARCHB(" "&amp;BL$1&amp;" "," "&amp;$L81&amp;" "))=TRUE,"",BL$1)</f>
        <v/>
      </c>
      <c r="BM81" s="55" t="str">
        <f>IF(ISERROR(SEARCHB(" "&amp;BM$1&amp;" "," "&amp;$L81&amp;" "))=TRUE,"",BM$1)</f>
        <v/>
      </c>
      <c r="BN81" s="55" t="str">
        <f>IF(ISERROR(SEARCHB(" "&amp;BN$1&amp;" "," "&amp;$L81&amp;" "))=TRUE,"",BN$1)</f>
        <v/>
      </c>
      <c r="BO81" s="55" t="str">
        <f>IF(ISERROR(SEARCHB(" "&amp;BO$1&amp;" "," "&amp;$L81&amp;" "))=TRUE,"",BO$1)</f>
        <v/>
      </c>
      <c r="BP81" s="55" t="str">
        <f>IF(ISERROR(SEARCHB(" "&amp;BP$1&amp;" "," "&amp;$L81&amp;" "))=TRUE,"",BP$1)</f>
        <v/>
      </c>
      <c r="BQ81" s="55" t="str">
        <f>IF(ISERROR(SEARCHB(" "&amp;BQ$1&amp;" "," "&amp;$L81&amp;" "))=TRUE,"",BQ$1)</f>
        <v/>
      </c>
      <c r="BR81" s="62" t="str">
        <f t="shared" si="7"/>
        <v>Base</v>
      </c>
      <c r="BS81" s="62" t="str">
        <f t="shared" si="8"/>
        <v/>
      </c>
      <c r="BT81" s="63">
        <f>J81-I81+1</f>
        <v>136</v>
      </c>
      <c r="BU81" s="64">
        <f t="shared" si="9"/>
        <v>7.16</v>
      </c>
      <c r="BV81" s="64">
        <f t="shared" si="10"/>
        <v>15.32</v>
      </c>
      <c r="BW81" s="64">
        <f t="shared" si="11"/>
        <v>113.39999999999999</v>
      </c>
      <c r="BX81" s="65">
        <f>BU81+I81</f>
        <v>46035.16</v>
      </c>
      <c r="BY81" s="65">
        <f>BV81+I81</f>
        <v>46043.32</v>
      </c>
      <c r="BZ81" s="65">
        <f>IF(WEEKDAY(BW81+I81)=1,BW81+I81+1,IF(WEEKDAY(BW81+I81)=7,BW81+I81+2,BW81+I81))</f>
        <v>46141.4</v>
      </c>
    </row>
    <row r="82" spans="1:78" ht="15.5" x14ac:dyDescent="0.35">
      <c r="A82" t="s">
        <v>1996</v>
      </c>
      <c r="B82" t="s">
        <v>1229</v>
      </c>
      <c r="C82" t="s">
        <v>3</v>
      </c>
      <c r="D82" t="s">
        <v>943</v>
      </c>
      <c r="E82" t="s">
        <v>867</v>
      </c>
      <c r="F82" t="s">
        <v>622</v>
      </c>
      <c r="G82" t="s">
        <v>244</v>
      </c>
      <c r="H82" t="s">
        <v>3</v>
      </c>
      <c r="I82" s="13" t="s">
        <v>1231</v>
      </c>
      <c r="J82" s="13" t="s">
        <v>1225</v>
      </c>
      <c r="K82" s="13" t="s">
        <v>1233</v>
      </c>
      <c r="L82" t="s">
        <v>1373</v>
      </c>
      <c r="M82" t="s">
        <v>194</v>
      </c>
      <c r="N82">
        <v>20</v>
      </c>
      <c r="O82">
        <v>0</v>
      </c>
      <c r="P82">
        <v>0</v>
      </c>
      <c r="Q82">
        <v>0</v>
      </c>
      <c r="R82">
        <v>0</v>
      </c>
      <c r="S82" t="s">
        <v>930</v>
      </c>
      <c r="T82" t="s">
        <v>236</v>
      </c>
      <c r="U82">
        <v>0</v>
      </c>
      <c r="V82" t="s">
        <v>856</v>
      </c>
      <c r="W82">
        <v>4</v>
      </c>
      <c r="X82" t="s">
        <v>195</v>
      </c>
      <c r="Y82" t="s">
        <v>1995</v>
      </c>
      <c r="Z82"/>
      <c r="AA82" t="s">
        <v>20</v>
      </c>
      <c r="AB82" t="s">
        <v>944</v>
      </c>
      <c r="AC82" t="s">
        <v>208</v>
      </c>
      <c r="AD82" t="s">
        <v>216</v>
      </c>
      <c r="AE82" t="s">
        <v>473</v>
      </c>
      <c r="AF82" s="13" t="s">
        <v>1231</v>
      </c>
      <c r="AG82" s="13" t="s">
        <v>1225</v>
      </c>
      <c r="AH82" t="s">
        <v>20</v>
      </c>
      <c r="AI82" t="s">
        <v>931</v>
      </c>
      <c r="AJ82" t="s">
        <v>208</v>
      </c>
      <c r="AK82" t="s">
        <v>216</v>
      </c>
      <c r="AL82" t="s">
        <v>473</v>
      </c>
      <c r="AM82" s="13" t="s">
        <v>1231</v>
      </c>
      <c r="AN82" s="13" t="s">
        <v>1225</v>
      </c>
      <c r="AO82" t="s">
        <v>856</v>
      </c>
      <c r="AP82" t="s">
        <v>856</v>
      </c>
      <c r="AQ82" t="s">
        <v>856</v>
      </c>
      <c r="AR82" t="s">
        <v>856</v>
      </c>
      <c r="AS82" t="s">
        <v>856</v>
      </c>
      <c r="AT82" s="59">
        <f>VLOOKUP($BR82,Tables!$D$14:$I$27,2,FALSE)*W82</f>
        <v>640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6"/>
        <v>640</v>
      </c>
      <c r="BD82" s="55" t="str">
        <f>IF(ISERROR(SEARCHB(" "&amp;BD$1&amp;" "," "&amp;$L82&amp;" "))=TRUE,"",BD$1)</f>
        <v/>
      </c>
      <c r="BE82" s="55" t="str">
        <f>IF(ISERROR(SEARCHB(" "&amp;BE$1&amp;" "," "&amp;$L82&amp;" "))=TRUE,"",BE$1)</f>
        <v/>
      </c>
      <c r="BF82" s="55" t="str">
        <f>IF(ISERROR(SEARCHB(" "&amp;BF$1&amp;" "," "&amp;$L82&amp;" "))=TRUE,"",BF$1)</f>
        <v/>
      </c>
      <c r="BG82" s="55" t="str">
        <f>IF(ISERROR(SEARCHB(" "&amp;BG$1&amp;" "," "&amp;$L82&amp;" "))=TRUE,"",BG$1)</f>
        <v/>
      </c>
      <c r="BH82" s="55" t="str">
        <f>IF(ISERROR(SEARCHB(" "&amp;BH$1&amp;" "," "&amp;$L82&amp;" "))=TRUE,"",BH$1)</f>
        <v/>
      </c>
      <c r="BI82" s="55" t="str">
        <f>IF(ISERROR(SEARCHB(" "&amp;BI$1&amp;" "," "&amp;$L82&amp;" "))=TRUE,"",BI$1)</f>
        <v/>
      </c>
      <c r="BJ82" s="55" t="str">
        <f>IF(ISERROR(SEARCHB(" "&amp;BJ$1&amp;" "," "&amp;$L82&amp;" "))=TRUE,"",BJ$1)</f>
        <v/>
      </c>
      <c r="BK82" s="55" t="str">
        <f>IF(ISERROR(SEARCHB(" "&amp;BK$1&amp;" "," "&amp;$L82&amp;" "))=TRUE,"",BK$1)</f>
        <v/>
      </c>
      <c r="BL82" s="55" t="str">
        <f>IF(ISERROR(SEARCHB(" "&amp;BL$1&amp;" "," "&amp;$L82&amp;" "))=TRUE,"",BL$1)</f>
        <v/>
      </c>
      <c r="BM82" s="55" t="str">
        <f>IF(ISERROR(SEARCHB(" "&amp;BM$1&amp;" "," "&amp;$L82&amp;" "))=TRUE,"",BM$1)</f>
        <v/>
      </c>
      <c r="BN82" s="55" t="str">
        <f>IF(ISERROR(SEARCHB(" "&amp;BN$1&amp;" "," "&amp;$L82&amp;" "))=TRUE,"",BN$1)</f>
        <v/>
      </c>
      <c r="BO82" s="55" t="str">
        <f>IF(ISERROR(SEARCHB(" "&amp;BO$1&amp;" "," "&amp;$L82&amp;" "))=TRUE,"",BO$1)</f>
        <v/>
      </c>
      <c r="BP82" s="55" t="str">
        <f>IF(ISERROR(SEARCHB(" "&amp;BP$1&amp;" "," "&amp;$L82&amp;" "))=TRUE,"",BP$1)</f>
        <v/>
      </c>
      <c r="BQ82" s="55" t="str">
        <f>IF(ISERROR(SEARCHB(" "&amp;BQ$1&amp;" "," "&amp;$L82&amp;" "))=TRUE,"",BQ$1)</f>
        <v/>
      </c>
      <c r="BR82" s="62" t="str">
        <f t="shared" si="7"/>
        <v>Base</v>
      </c>
      <c r="BS82" s="62" t="str">
        <f t="shared" si="8"/>
        <v/>
      </c>
      <c r="BT82" s="63">
        <f>J82-I82+1</f>
        <v>124</v>
      </c>
      <c r="BU82" s="64">
        <f t="shared" si="9"/>
        <v>6.4399999999999995</v>
      </c>
      <c r="BV82" s="64">
        <f t="shared" si="10"/>
        <v>13.879999999999999</v>
      </c>
      <c r="BW82" s="64">
        <f t="shared" si="11"/>
        <v>103.32</v>
      </c>
      <c r="BX82" s="65">
        <f>BU82+I82</f>
        <v>46040.44</v>
      </c>
      <c r="BY82" s="65">
        <f>BV82+I82</f>
        <v>46047.88</v>
      </c>
      <c r="BZ82" s="65">
        <f>IF(WEEKDAY(BW82+I82)=1,BW82+I82+1,IF(WEEKDAY(BW82+I82)=7,BW82+I82+2,BW82+I82))</f>
        <v>46139.32</v>
      </c>
    </row>
    <row r="83" spans="1:78" ht="15.5" x14ac:dyDescent="0.35">
      <c r="A83" t="s">
        <v>1994</v>
      </c>
      <c r="B83" t="s">
        <v>1229</v>
      </c>
      <c r="C83" t="s">
        <v>3</v>
      </c>
      <c r="D83" t="s">
        <v>943</v>
      </c>
      <c r="E83" t="s">
        <v>960</v>
      </c>
      <c r="F83" t="s">
        <v>622</v>
      </c>
      <c r="G83" t="s">
        <v>244</v>
      </c>
      <c r="H83" t="s">
        <v>3</v>
      </c>
      <c r="I83" s="13" t="s">
        <v>1231</v>
      </c>
      <c r="J83" s="13" t="s">
        <v>1225</v>
      </c>
      <c r="K83" s="13" t="s">
        <v>1233</v>
      </c>
      <c r="L83" t="s">
        <v>1993</v>
      </c>
      <c r="M83" t="s">
        <v>194</v>
      </c>
      <c r="N83">
        <v>4</v>
      </c>
      <c r="O83">
        <v>0</v>
      </c>
      <c r="P83">
        <v>0</v>
      </c>
      <c r="Q83">
        <v>0</v>
      </c>
      <c r="R83">
        <v>0</v>
      </c>
      <c r="S83" t="s">
        <v>930</v>
      </c>
      <c r="T83" t="s">
        <v>236</v>
      </c>
      <c r="U83">
        <v>0</v>
      </c>
      <c r="V83" t="s">
        <v>856</v>
      </c>
      <c r="W83">
        <v>4</v>
      </c>
      <c r="X83" t="s">
        <v>195</v>
      </c>
      <c r="Y83" t="s">
        <v>623</v>
      </c>
      <c r="Z83"/>
      <c r="AA83" t="s">
        <v>20</v>
      </c>
      <c r="AB83" t="s">
        <v>944</v>
      </c>
      <c r="AC83" t="s">
        <v>208</v>
      </c>
      <c r="AD83" t="s">
        <v>216</v>
      </c>
      <c r="AE83" t="s">
        <v>473</v>
      </c>
      <c r="AF83" s="13" t="s">
        <v>1231</v>
      </c>
      <c r="AG83" s="13" t="s">
        <v>1225</v>
      </c>
      <c r="AH83" t="s">
        <v>20</v>
      </c>
      <c r="AI83" t="s">
        <v>931</v>
      </c>
      <c r="AJ83" t="s">
        <v>208</v>
      </c>
      <c r="AK83" t="s">
        <v>216</v>
      </c>
      <c r="AL83" t="s">
        <v>473</v>
      </c>
      <c r="AM83" t="s">
        <v>1231</v>
      </c>
      <c r="AN83" t="s">
        <v>1225</v>
      </c>
      <c r="AO83" t="s">
        <v>856</v>
      </c>
      <c r="AP83" t="s">
        <v>856</v>
      </c>
      <c r="AQ83" t="s">
        <v>856</v>
      </c>
      <c r="AR83" t="s">
        <v>856</v>
      </c>
      <c r="AS83" t="s">
        <v>856</v>
      </c>
      <c r="AT83" s="59">
        <f>VLOOKUP($BR83,Tables!$D$14:$I$27,2,FALSE)*W83</f>
        <v>640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6"/>
        <v>640</v>
      </c>
      <c r="BD83" s="55" t="str">
        <f>IF(ISERROR(SEARCHB(" "&amp;BD$1&amp;" "," "&amp;$L83&amp;" "))=TRUE,"",BD$1)</f>
        <v/>
      </c>
      <c r="BE83" s="55" t="str">
        <f>IF(ISERROR(SEARCHB(" "&amp;BE$1&amp;" "," "&amp;$L83&amp;" "))=TRUE,"",BE$1)</f>
        <v/>
      </c>
      <c r="BF83" s="55" t="str">
        <f>IF(ISERROR(SEARCHB(" "&amp;BF$1&amp;" "," "&amp;$L83&amp;" "))=TRUE,"",BF$1)</f>
        <v/>
      </c>
      <c r="BG83" s="55" t="str">
        <f>IF(ISERROR(SEARCHB(" "&amp;BG$1&amp;" "," "&amp;$L83&amp;" "))=TRUE,"",BG$1)</f>
        <v/>
      </c>
      <c r="BH83" s="55" t="str">
        <f>IF(ISERROR(SEARCHB(" "&amp;BH$1&amp;" "," "&amp;$L83&amp;" "))=TRUE,"",BH$1)</f>
        <v/>
      </c>
      <c r="BI83" s="55" t="str">
        <f>IF(ISERROR(SEARCHB(" "&amp;BI$1&amp;" "," "&amp;$L83&amp;" "))=TRUE,"",BI$1)</f>
        <v/>
      </c>
      <c r="BJ83" s="55" t="str">
        <f>IF(ISERROR(SEARCHB(" "&amp;BJ$1&amp;" "," "&amp;$L83&amp;" "))=TRUE,"",BJ$1)</f>
        <v/>
      </c>
      <c r="BK83" s="55" t="str">
        <f>IF(ISERROR(SEARCHB(" "&amp;BK$1&amp;" "," "&amp;$L83&amp;" "))=TRUE,"",BK$1)</f>
        <v/>
      </c>
      <c r="BL83" s="55" t="str">
        <f>IF(ISERROR(SEARCHB(" "&amp;BL$1&amp;" "," "&amp;$L83&amp;" "))=TRUE,"",BL$1)</f>
        <v/>
      </c>
      <c r="BM83" s="55" t="str">
        <f>IF(ISERROR(SEARCHB(" "&amp;BM$1&amp;" "," "&amp;$L83&amp;" "))=TRUE,"",BM$1)</f>
        <v/>
      </c>
      <c r="BN83" s="55" t="str">
        <f>IF(ISERROR(SEARCHB(" "&amp;BN$1&amp;" "," "&amp;$L83&amp;" "))=TRUE,"",BN$1)</f>
        <v/>
      </c>
      <c r="BO83" s="55" t="str">
        <f>IF(ISERROR(SEARCHB(" "&amp;BO$1&amp;" "," "&amp;$L83&amp;" "))=TRUE,"",BO$1)</f>
        <v/>
      </c>
      <c r="BP83" s="55" t="str">
        <f>IF(ISERROR(SEARCHB(" "&amp;BP$1&amp;" "," "&amp;$L83&amp;" "))=TRUE,"",BP$1)</f>
        <v/>
      </c>
      <c r="BQ83" s="55" t="str">
        <f>IF(ISERROR(SEARCHB(" "&amp;BQ$1&amp;" "," "&amp;$L83&amp;" "))=TRUE,"",BQ$1)</f>
        <v/>
      </c>
      <c r="BR83" s="62" t="str">
        <f t="shared" si="7"/>
        <v>Base</v>
      </c>
      <c r="BS83" s="62" t="str">
        <f t="shared" si="8"/>
        <v/>
      </c>
      <c r="BT83" s="63">
        <f>J83-I83+1</f>
        <v>124</v>
      </c>
      <c r="BU83" s="64">
        <f t="shared" si="9"/>
        <v>6.4399999999999995</v>
      </c>
      <c r="BV83" s="64">
        <f t="shared" si="10"/>
        <v>13.879999999999999</v>
      </c>
      <c r="BW83" s="64">
        <f t="shared" si="11"/>
        <v>103.32</v>
      </c>
      <c r="BX83" s="65">
        <f>BU83+I83</f>
        <v>46040.44</v>
      </c>
      <c r="BY83" s="65">
        <f>BV83+I83</f>
        <v>46047.88</v>
      </c>
      <c r="BZ83" s="65">
        <f>IF(WEEKDAY(BW83+I83)=1,BW83+I83+1,IF(WEEKDAY(BW83+I83)=7,BW83+I83+2,BW83+I83))</f>
        <v>46139.32</v>
      </c>
    </row>
    <row r="84" spans="1:78" ht="15.5" x14ac:dyDescent="0.35">
      <c r="A84" t="s">
        <v>1992</v>
      </c>
      <c r="B84" t="s">
        <v>1229</v>
      </c>
      <c r="C84" t="s">
        <v>3</v>
      </c>
      <c r="D84" t="s">
        <v>945</v>
      </c>
      <c r="E84" t="s">
        <v>867</v>
      </c>
      <c r="F84" t="s">
        <v>11</v>
      </c>
      <c r="G84" t="s">
        <v>244</v>
      </c>
      <c r="H84" t="s">
        <v>3</v>
      </c>
      <c r="I84" s="13" t="s">
        <v>1231</v>
      </c>
      <c r="J84" s="13" t="s">
        <v>1225</v>
      </c>
      <c r="K84" s="13" t="s">
        <v>1233</v>
      </c>
      <c r="L84" t="s">
        <v>286</v>
      </c>
      <c r="M84" t="s">
        <v>194</v>
      </c>
      <c r="N84">
        <v>24</v>
      </c>
      <c r="O84">
        <v>0</v>
      </c>
      <c r="P84">
        <v>0</v>
      </c>
      <c r="Q84">
        <v>0</v>
      </c>
      <c r="R84">
        <v>0</v>
      </c>
      <c r="S84" t="s">
        <v>933</v>
      </c>
      <c r="T84" t="s">
        <v>239</v>
      </c>
      <c r="U84">
        <v>0</v>
      </c>
      <c r="V84" t="s">
        <v>856</v>
      </c>
      <c r="W84">
        <v>4</v>
      </c>
      <c r="X84" t="s">
        <v>195</v>
      </c>
      <c r="Y84" t="s">
        <v>856</v>
      </c>
      <c r="Z84"/>
      <c r="AA84" t="s">
        <v>20</v>
      </c>
      <c r="AB84" t="s">
        <v>946</v>
      </c>
      <c r="AC84" t="s">
        <v>201</v>
      </c>
      <c r="AD84" t="s">
        <v>215</v>
      </c>
      <c r="AE84" t="s">
        <v>473</v>
      </c>
      <c r="AF84" s="13" t="s">
        <v>1231</v>
      </c>
      <c r="AG84" s="13" t="s">
        <v>1225</v>
      </c>
      <c r="AH84" t="s">
        <v>856</v>
      </c>
      <c r="AI84" t="s">
        <v>856</v>
      </c>
      <c r="AJ84" t="s">
        <v>856</v>
      </c>
      <c r="AK84" t="s">
        <v>856</v>
      </c>
      <c r="AL84" t="s">
        <v>856</v>
      </c>
      <c r="AM84" t="s">
        <v>856</v>
      </c>
      <c r="AN84" t="s">
        <v>856</v>
      </c>
      <c r="AO84" t="s">
        <v>856</v>
      </c>
      <c r="AP84" t="s">
        <v>856</v>
      </c>
      <c r="AQ84" t="s">
        <v>856</v>
      </c>
      <c r="AR84" t="s">
        <v>856</v>
      </c>
      <c r="AS84" t="s">
        <v>856</v>
      </c>
      <c r="AT84" s="59">
        <f>VLOOKUP($BR84,Tables!$D$14:$I$27,2,FALSE)*W84</f>
        <v>640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6"/>
        <v>640</v>
      </c>
      <c r="BD84" s="55" t="str">
        <f>IF(ISERROR(SEARCHB(" "&amp;BD$1&amp;" "," "&amp;$L84&amp;" "))=TRUE,"",BD$1)</f>
        <v/>
      </c>
      <c r="BE84" s="55" t="str">
        <f>IF(ISERROR(SEARCHB(" "&amp;BE$1&amp;" "," "&amp;$L84&amp;" "))=TRUE,"",BE$1)</f>
        <v/>
      </c>
      <c r="BF84" s="55" t="str">
        <f>IF(ISERROR(SEARCHB(" "&amp;BF$1&amp;" "," "&amp;$L84&amp;" "))=TRUE,"",BF$1)</f>
        <v/>
      </c>
      <c r="BG84" s="55" t="str">
        <f>IF(ISERROR(SEARCHB(" "&amp;BG$1&amp;" "," "&amp;$L84&amp;" "))=TRUE,"",BG$1)</f>
        <v/>
      </c>
      <c r="BH84" s="55" t="str">
        <f>IF(ISERROR(SEARCHB(" "&amp;BH$1&amp;" "," "&amp;$L84&amp;" "))=TRUE,"",BH$1)</f>
        <v/>
      </c>
      <c r="BI84" s="55" t="str">
        <f>IF(ISERROR(SEARCHB(" "&amp;BI$1&amp;" "," "&amp;$L84&amp;" "))=TRUE,"",BI$1)</f>
        <v/>
      </c>
      <c r="BJ84" s="55" t="str">
        <f>IF(ISERROR(SEARCHB(" "&amp;BJ$1&amp;" "," "&amp;$L84&amp;" "))=TRUE,"",BJ$1)</f>
        <v/>
      </c>
      <c r="BK84" s="55" t="str">
        <f>IF(ISERROR(SEARCHB(" "&amp;BK$1&amp;" "," "&amp;$L84&amp;" "))=TRUE,"",BK$1)</f>
        <v/>
      </c>
      <c r="BL84" s="55" t="str">
        <f>IF(ISERROR(SEARCHB(" "&amp;BL$1&amp;" "," "&amp;$L84&amp;" "))=TRUE,"",BL$1)</f>
        <v/>
      </c>
      <c r="BM84" s="55" t="str">
        <f>IF(ISERROR(SEARCHB(" "&amp;BM$1&amp;" "," "&amp;$L84&amp;" "))=TRUE,"",BM$1)</f>
        <v/>
      </c>
      <c r="BN84" s="55" t="str">
        <f>IF(ISERROR(SEARCHB(" "&amp;BN$1&amp;" "," "&amp;$L84&amp;" "))=TRUE,"",BN$1)</f>
        <v/>
      </c>
      <c r="BO84" s="55" t="str">
        <f>IF(ISERROR(SEARCHB(" "&amp;BO$1&amp;" "," "&amp;$L84&amp;" "))=TRUE,"",BO$1)</f>
        <v/>
      </c>
      <c r="BP84" s="55" t="str">
        <f>IF(ISERROR(SEARCHB(" "&amp;BP$1&amp;" "," "&amp;$L84&amp;" "))=TRUE,"",BP$1)</f>
        <v/>
      </c>
      <c r="BQ84" s="55" t="str">
        <f>IF(ISERROR(SEARCHB(" "&amp;BQ$1&amp;" "," "&amp;$L84&amp;" "))=TRUE,"",BQ$1)</f>
        <v/>
      </c>
      <c r="BR84" s="62" t="str">
        <f t="shared" si="7"/>
        <v>Base</v>
      </c>
      <c r="BS84" s="62" t="str">
        <f t="shared" si="8"/>
        <v/>
      </c>
      <c r="BT84" s="63">
        <f>J84-I84+1</f>
        <v>124</v>
      </c>
      <c r="BU84" s="64">
        <f t="shared" si="9"/>
        <v>6.4399999999999995</v>
      </c>
      <c r="BV84" s="64">
        <f t="shared" si="10"/>
        <v>13.879999999999999</v>
      </c>
      <c r="BW84" s="64">
        <f t="shared" si="11"/>
        <v>103.32</v>
      </c>
      <c r="BX84" s="65">
        <f>BU84+I84</f>
        <v>46040.44</v>
      </c>
      <c r="BY84" s="65">
        <f>BV84+I84</f>
        <v>46047.88</v>
      </c>
      <c r="BZ84" s="65">
        <f>IF(WEEKDAY(BW84+I84)=1,BW84+I84+1,IF(WEEKDAY(BW84+I84)=7,BW84+I84+2,BW84+I84))</f>
        <v>46139.32</v>
      </c>
    </row>
    <row r="85" spans="1:78" ht="15.5" x14ac:dyDescent="0.35">
      <c r="A85" t="s">
        <v>1991</v>
      </c>
      <c r="B85" t="s">
        <v>1229</v>
      </c>
      <c r="C85" t="s">
        <v>3</v>
      </c>
      <c r="D85" t="s">
        <v>945</v>
      </c>
      <c r="E85" t="s">
        <v>855</v>
      </c>
      <c r="F85" t="s">
        <v>11</v>
      </c>
      <c r="G85" t="s">
        <v>244</v>
      </c>
      <c r="H85" t="s">
        <v>3</v>
      </c>
      <c r="I85" s="13" t="s">
        <v>1226</v>
      </c>
      <c r="J85" s="13" t="s">
        <v>1225</v>
      </c>
      <c r="K85" s="13" t="s">
        <v>1228</v>
      </c>
      <c r="L85" t="s">
        <v>286</v>
      </c>
      <c r="M85" t="s">
        <v>194</v>
      </c>
      <c r="N85">
        <v>22</v>
      </c>
      <c r="O85">
        <v>0</v>
      </c>
      <c r="P85">
        <v>0</v>
      </c>
      <c r="Q85">
        <v>0</v>
      </c>
      <c r="R85">
        <v>0</v>
      </c>
      <c r="S85" t="s">
        <v>933</v>
      </c>
      <c r="T85" t="s">
        <v>239</v>
      </c>
      <c r="U85">
        <v>0</v>
      </c>
      <c r="V85" t="s">
        <v>856</v>
      </c>
      <c r="W85">
        <v>4</v>
      </c>
      <c r="X85" t="s">
        <v>195</v>
      </c>
      <c r="Y85" t="s">
        <v>1990</v>
      </c>
      <c r="Z85"/>
      <c r="AA85" t="s">
        <v>20</v>
      </c>
      <c r="AB85" t="s">
        <v>946</v>
      </c>
      <c r="AC85" t="s">
        <v>208</v>
      </c>
      <c r="AD85" t="s">
        <v>216</v>
      </c>
      <c r="AE85" t="s">
        <v>480</v>
      </c>
      <c r="AF85" s="13" t="s">
        <v>1226</v>
      </c>
      <c r="AG85" s="13" t="s">
        <v>1225</v>
      </c>
      <c r="AH85" t="s">
        <v>856</v>
      </c>
      <c r="AI85" t="s">
        <v>856</v>
      </c>
      <c r="AJ85" t="s">
        <v>856</v>
      </c>
      <c r="AK85" t="s">
        <v>856</v>
      </c>
      <c r="AL85" t="s">
        <v>856</v>
      </c>
      <c r="AM85" t="s">
        <v>856</v>
      </c>
      <c r="AN85" t="s">
        <v>856</v>
      </c>
      <c r="AO85" t="s">
        <v>856</v>
      </c>
      <c r="AP85" t="s">
        <v>856</v>
      </c>
      <c r="AQ85" t="s">
        <v>856</v>
      </c>
      <c r="AR85" t="s">
        <v>856</v>
      </c>
      <c r="AS85" t="s">
        <v>856</v>
      </c>
      <c r="AT85" s="59">
        <f>VLOOKUP($BR85,Tables!$D$14:$I$27,2,FALSE)*W85</f>
        <v>640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6"/>
        <v>640</v>
      </c>
      <c r="BD85" s="55" t="str">
        <f>IF(ISERROR(SEARCHB(" "&amp;BD$1&amp;" "," "&amp;$L85&amp;" "))=TRUE,"",BD$1)</f>
        <v/>
      </c>
      <c r="BE85" s="55" t="str">
        <f>IF(ISERROR(SEARCHB(" "&amp;BE$1&amp;" "," "&amp;$L85&amp;" "))=TRUE,"",BE$1)</f>
        <v/>
      </c>
      <c r="BF85" s="55" t="str">
        <f>IF(ISERROR(SEARCHB(" "&amp;BF$1&amp;" "," "&amp;$L85&amp;" "))=TRUE,"",BF$1)</f>
        <v/>
      </c>
      <c r="BG85" s="55" t="str">
        <f>IF(ISERROR(SEARCHB(" "&amp;BG$1&amp;" "," "&amp;$L85&amp;" "))=TRUE,"",BG$1)</f>
        <v/>
      </c>
      <c r="BH85" s="55" t="str">
        <f>IF(ISERROR(SEARCHB(" "&amp;BH$1&amp;" "," "&amp;$L85&amp;" "))=TRUE,"",BH$1)</f>
        <v/>
      </c>
      <c r="BI85" s="55" t="str">
        <f>IF(ISERROR(SEARCHB(" "&amp;BI$1&amp;" "," "&amp;$L85&amp;" "))=TRUE,"",BI$1)</f>
        <v/>
      </c>
      <c r="BJ85" s="55" t="str">
        <f>IF(ISERROR(SEARCHB(" "&amp;BJ$1&amp;" "," "&amp;$L85&amp;" "))=TRUE,"",BJ$1)</f>
        <v/>
      </c>
      <c r="BK85" s="55" t="str">
        <f>IF(ISERROR(SEARCHB(" "&amp;BK$1&amp;" "," "&amp;$L85&amp;" "))=TRUE,"",BK$1)</f>
        <v/>
      </c>
      <c r="BL85" s="55" t="str">
        <f>IF(ISERROR(SEARCHB(" "&amp;BL$1&amp;" "," "&amp;$L85&amp;" "))=TRUE,"",BL$1)</f>
        <v/>
      </c>
      <c r="BM85" s="55" t="str">
        <f>IF(ISERROR(SEARCHB(" "&amp;BM$1&amp;" "," "&amp;$L85&amp;" "))=TRUE,"",BM$1)</f>
        <v/>
      </c>
      <c r="BN85" s="55" t="str">
        <f>IF(ISERROR(SEARCHB(" "&amp;BN$1&amp;" "," "&amp;$L85&amp;" "))=TRUE,"",BN$1)</f>
        <v/>
      </c>
      <c r="BO85" s="55" t="str">
        <f>IF(ISERROR(SEARCHB(" "&amp;BO$1&amp;" "," "&amp;$L85&amp;" "))=TRUE,"",BO$1)</f>
        <v/>
      </c>
      <c r="BP85" s="55" t="str">
        <f>IF(ISERROR(SEARCHB(" "&amp;BP$1&amp;" "," "&amp;$L85&amp;" "))=TRUE,"",BP$1)</f>
        <v/>
      </c>
      <c r="BQ85" s="55" t="str">
        <f>IF(ISERROR(SEARCHB(" "&amp;BQ$1&amp;" "," "&amp;$L85&amp;" "))=TRUE,"",BQ$1)</f>
        <v/>
      </c>
      <c r="BR85" s="62" t="str">
        <f t="shared" si="7"/>
        <v>Base</v>
      </c>
      <c r="BS85" s="62" t="str">
        <f t="shared" si="8"/>
        <v/>
      </c>
      <c r="BT85" s="63">
        <f>J85-I85+1</f>
        <v>123</v>
      </c>
      <c r="BU85" s="64">
        <f t="shared" si="9"/>
        <v>6.38</v>
      </c>
      <c r="BV85" s="64">
        <f t="shared" si="10"/>
        <v>13.76</v>
      </c>
      <c r="BW85" s="64">
        <f t="shared" si="11"/>
        <v>102.47999999999999</v>
      </c>
      <c r="BX85" s="65">
        <f>BU85+I85</f>
        <v>46041.38</v>
      </c>
      <c r="BY85" s="65">
        <f>BV85+I85</f>
        <v>46048.76</v>
      </c>
      <c r="BZ85" s="65">
        <f>IF(WEEKDAY(BW85+I85)=1,BW85+I85+1,IF(WEEKDAY(BW85+I85)=7,BW85+I85+2,BW85+I85))</f>
        <v>46139.48</v>
      </c>
    </row>
    <row r="86" spans="1:78" ht="15.5" x14ac:dyDescent="0.35">
      <c r="A86" t="s">
        <v>1989</v>
      </c>
      <c r="B86" t="s">
        <v>1229</v>
      </c>
      <c r="C86" t="s">
        <v>3</v>
      </c>
      <c r="D86" t="s">
        <v>945</v>
      </c>
      <c r="E86" t="s">
        <v>1202</v>
      </c>
      <c r="F86" t="s">
        <v>11</v>
      </c>
      <c r="G86" t="s">
        <v>244</v>
      </c>
      <c r="H86" t="s">
        <v>3</v>
      </c>
      <c r="I86" s="13" t="s">
        <v>1226</v>
      </c>
      <c r="J86" s="13" t="s">
        <v>1225</v>
      </c>
      <c r="K86" s="13" t="s">
        <v>1228</v>
      </c>
      <c r="L86" t="s">
        <v>1988</v>
      </c>
      <c r="M86" t="s">
        <v>194</v>
      </c>
      <c r="N86">
        <v>2</v>
      </c>
      <c r="O86">
        <v>0</v>
      </c>
      <c r="P86">
        <v>0</v>
      </c>
      <c r="Q86">
        <v>0</v>
      </c>
      <c r="R86">
        <v>0</v>
      </c>
      <c r="S86" t="s">
        <v>933</v>
      </c>
      <c r="T86" t="s">
        <v>239</v>
      </c>
      <c r="U86">
        <v>0</v>
      </c>
      <c r="V86" t="s">
        <v>856</v>
      </c>
      <c r="W86">
        <v>4</v>
      </c>
      <c r="X86" t="s">
        <v>195</v>
      </c>
      <c r="Y86" t="s">
        <v>1987</v>
      </c>
      <c r="Z86"/>
      <c r="AA86" t="s">
        <v>20</v>
      </c>
      <c r="AB86" t="s">
        <v>946</v>
      </c>
      <c r="AC86" t="s">
        <v>208</v>
      </c>
      <c r="AD86" t="s">
        <v>216</v>
      </c>
      <c r="AE86" t="s">
        <v>480</v>
      </c>
      <c r="AF86" s="13" t="s">
        <v>1226</v>
      </c>
      <c r="AG86" s="13" t="s">
        <v>1225</v>
      </c>
      <c r="AH86" t="s">
        <v>856</v>
      </c>
      <c r="AI86" t="s">
        <v>856</v>
      </c>
      <c r="AJ86" t="s">
        <v>856</v>
      </c>
      <c r="AK86" t="s">
        <v>856</v>
      </c>
      <c r="AL86" t="s">
        <v>856</v>
      </c>
      <c r="AM86" t="s">
        <v>856</v>
      </c>
      <c r="AN86" t="s">
        <v>856</v>
      </c>
      <c r="AO86" t="s">
        <v>856</v>
      </c>
      <c r="AP86" t="s">
        <v>856</v>
      </c>
      <c r="AQ86" t="s">
        <v>856</v>
      </c>
      <c r="AR86" t="s">
        <v>856</v>
      </c>
      <c r="AS86" t="s">
        <v>856</v>
      </c>
      <c r="AT86" s="59">
        <f>VLOOKUP($BR86,Tables!$D$14:$I$27,2,FALSE)*W86</f>
        <v>640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6"/>
        <v>640</v>
      </c>
      <c r="BD86" s="55" t="str">
        <f>IF(ISERROR(SEARCHB(" "&amp;BD$1&amp;" "," "&amp;$L86&amp;" "))=TRUE,"",BD$1)</f>
        <v/>
      </c>
      <c r="BE86" s="55" t="str">
        <f>IF(ISERROR(SEARCHB(" "&amp;BE$1&amp;" "," "&amp;$L86&amp;" "))=TRUE,"",BE$1)</f>
        <v/>
      </c>
      <c r="BF86" s="55" t="str">
        <f>IF(ISERROR(SEARCHB(" "&amp;BF$1&amp;" "," "&amp;$L86&amp;" "))=TRUE,"",BF$1)</f>
        <v/>
      </c>
      <c r="BG86" s="55" t="str">
        <f>IF(ISERROR(SEARCHB(" "&amp;BG$1&amp;" "," "&amp;$L86&amp;" "))=TRUE,"",BG$1)</f>
        <v/>
      </c>
      <c r="BH86" s="55" t="str">
        <f>IF(ISERROR(SEARCHB(" "&amp;BH$1&amp;" "," "&amp;$L86&amp;" "))=TRUE,"",BH$1)</f>
        <v/>
      </c>
      <c r="BI86" s="55" t="str">
        <f>IF(ISERROR(SEARCHB(" "&amp;BI$1&amp;" "," "&amp;$L86&amp;" "))=TRUE,"",BI$1)</f>
        <v/>
      </c>
      <c r="BJ86" s="55" t="str">
        <f>IF(ISERROR(SEARCHB(" "&amp;BJ$1&amp;" "," "&amp;$L86&amp;" "))=TRUE,"",BJ$1)</f>
        <v/>
      </c>
      <c r="BK86" s="55" t="str">
        <f>IF(ISERROR(SEARCHB(" "&amp;BK$1&amp;" "," "&amp;$L86&amp;" "))=TRUE,"",BK$1)</f>
        <v/>
      </c>
      <c r="BL86" s="55" t="str">
        <f>IF(ISERROR(SEARCHB(" "&amp;BL$1&amp;" "," "&amp;$L86&amp;" "))=TRUE,"",BL$1)</f>
        <v/>
      </c>
      <c r="BM86" s="55" t="str">
        <f>IF(ISERROR(SEARCHB(" "&amp;BM$1&amp;" "," "&amp;$L86&amp;" "))=TRUE,"",BM$1)</f>
        <v/>
      </c>
      <c r="BN86" s="55" t="str">
        <f>IF(ISERROR(SEARCHB(" "&amp;BN$1&amp;" "," "&amp;$L86&amp;" "))=TRUE,"",BN$1)</f>
        <v/>
      </c>
      <c r="BO86" s="55" t="str">
        <f>IF(ISERROR(SEARCHB(" "&amp;BO$1&amp;" "," "&amp;$L86&amp;" "))=TRUE,"",BO$1)</f>
        <v/>
      </c>
      <c r="BP86" s="55" t="str">
        <f>IF(ISERROR(SEARCHB(" "&amp;BP$1&amp;" "," "&amp;$L86&amp;" "))=TRUE,"",BP$1)</f>
        <v/>
      </c>
      <c r="BQ86" s="55" t="str">
        <f>IF(ISERROR(SEARCHB(" "&amp;BQ$1&amp;" "," "&amp;$L86&amp;" "))=TRUE,"",BQ$1)</f>
        <v/>
      </c>
      <c r="BR86" s="62" t="str">
        <f t="shared" si="7"/>
        <v>Base</v>
      </c>
      <c r="BS86" s="62" t="str">
        <f t="shared" si="8"/>
        <v/>
      </c>
      <c r="BT86" s="63">
        <f>J86-I86+1</f>
        <v>123</v>
      </c>
      <c r="BU86" s="64">
        <f t="shared" si="9"/>
        <v>6.38</v>
      </c>
      <c r="BV86" s="64">
        <f t="shared" si="10"/>
        <v>13.76</v>
      </c>
      <c r="BW86" s="64">
        <f t="shared" si="11"/>
        <v>102.47999999999999</v>
      </c>
      <c r="BX86" s="65">
        <f>BU86+I86</f>
        <v>46041.38</v>
      </c>
      <c r="BY86" s="65">
        <f>BV86+I86</f>
        <v>46048.76</v>
      </c>
      <c r="BZ86" s="65">
        <f>IF(WEEKDAY(BW86+I86)=1,BW86+I86+1,IF(WEEKDAY(BW86+I86)=7,BW86+I86+2,BW86+I86))</f>
        <v>46139.48</v>
      </c>
    </row>
    <row r="87" spans="1:78" ht="15.5" x14ac:dyDescent="0.35">
      <c r="A87" t="s">
        <v>1986</v>
      </c>
      <c r="B87" t="s">
        <v>1229</v>
      </c>
      <c r="C87" t="s">
        <v>3</v>
      </c>
      <c r="D87" t="s">
        <v>947</v>
      </c>
      <c r="E87" t="s">
        <v>867</v>
      </c>
      <c r="F87" t="s">
        <v>12</v>
      </c>
      <c r="G87" t="s">
        <v>244</v>
      </c>
      <c r="H87" t="s">
        <v>3</v>
      </c>
      <c r="I87" s="13" t="s">
        <v>1226</v>
      </c>
      <c r="J87" s="13" t="s">
        <v>1225</v>
      </c>
      <c r="K87" s="13" t="s">
        <v>1228</v>
      </c>
      <c r="L87" t="s">
        <v>286</v>
      </c>
      <c r="M87" t="s">
        <v>194</v>
      </c>
      <c r="N87">
        <v>24</v>
      </c>
      <c r="O87">
        <v>0</v>
      </c>
      <c r="P87">
        <v>0</v>
      </c>
      <c r="Q87">
        <v>0</v>
      </c>
      <c r="R87">
        <v>0</v>
      </c>
      <c r="S87" t="s">
        <v>948</v>
      </c>
      <c r="T87" t="s">
        <v>13</v>
      </c>
      <c r="U87">
        <v>0</v>
      </c>
      <c r="V87" t="s">
        <v>856</v>
      </c>
      <c r="W87">
        <v>4</v>
      </c>
      <c r="X87" t="s">
        <v>195</v>
      </c>
      <c r="Y87" t="s">
        <v>856</v>
      </c>
      <c r="Z87"/>
      <c r="AA87" t="s">
        <v>20</v>
      </c>
      <c r="AB87" t="s">
        <v>942</v>
      </c>
      <c r="AC87" t="s">
        <v>208</v>
      </c>
      <c r="AD87" t="s">
        <v>216</v>
      </c>
      <c r="AE87" t="s">
        <v>480</v>
      </c>
      <c r="AF87" s="13" t="s">
        <v>1226</v>
      </c>
      <c r="AG87" s="13" t="s">
        <v>1225</v>
      </c>
      <c r="AH87" t="s">
        <v>856</v>
      </c>
      <c r="AI87" t="s">
        <v>856</v>
      </c>
      <c r="AJ87" t="s">
        <v>856</v>
      </c>
      <c r="AK87" t="s">
        <v>856</v>
      </c>
      <c r="AL87" t="s">
        <v>856</v>
      </c>
      <c r="AM87" s="13" t="s">
        <v>856</v>
      </c>
      <c r="AN87" s="13" t="s">
        <v>856</v>
      </c>
      <c r="AO87" t="s">
        <v>856</v>
      </c>
      <c r="AP87" t="s">
        <v>856</v>
      </c>
      <c r="AQ87" t="s">
        <v>856</v>
      </c>
      <c r="AR87" t="s">
        <v>856</v>
      </c>
      <c r="AS87" t="s">
        <v>856</v>
      </c>
      <c r="AT87" s="59">
        <f>VLOOKUP($BR87,Tables!$D$14:$I$27,2,FALSE)*W87</f>
        <v>640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6"/>
        <v>640</v>
      </c>
      <c r="BD87" s="55" t="str">
        <f>IF(ISERROR(SEARCHB(" "&amp;BD$1&amp;" "," "&amp;$L87&amp;" "))=TRUE,"",BD$1)</f>
        <v/>
      </c>
      <c r="BE87" s="55" t="str">
        <f>IF(ISERROR(SEARCHB(" "&amp;BE$1&amp;" "," "&amp;$L87&amp;" "))=TRUE,"",BE$1)</f>
        <v/>
      </c>
      <c r="BF87" s="55" t="str">
        <f>IF(ISERROR(SEARCHB(" "&amp;BF$1&amp;" "," "&amp;$L87&amp;" "))=TRUE,"",BF$1)</f>
        <v/>
      </c>
      <c r="BG87" s="55" t="str">
        <f>IF(ISERROR(SEARCHB(" "&amp;BG$1&amp;" "," "&amp;$L87&amp;" "))=TRUE,"",BG$1)</f>
        <v/>
      </c>
      <c r="BH87" s="55" t="str">
        <f>IF(ISERROR(SEARCHB(" "&amp;BH$1&amp;" "," "&amp;$L87&amp;" "))=TRUE,"",BH$1)</f>
        <v/>
      </c>
      <c r="BI87" s="55" t="str">
        <f>IF(ISERROR(SEARCHB(" "&amp;BI$1&amp;" "," "&amp;$L87&amp;" "))=TRUE,"",BI$1)</f>
        <v/>
      </c>
      <c r="BJ87" s="55" t="str">
        <f>IF(ISERROR(SEARCHB(" "&amp;BJ$1&amp;" "," "&amp;$L87&amp;" "))=TRUE,"",BJ$1)</f>
        <v/>
      </c>
      <c r="BK87" s="55" t="str">
        <f>IF(ISERROR(SEARCHB(" "&amp;BK$1&amp;" "," "&amp;$L87&amp;" "))=TRUE,"",BK$1)</f>
        <v/>
      </c>
      <c r="BL87" s="55" t="str">
        <f>IF(ISERROR(SEARCHB(" "&amp;BL$1&amp;" "," "&amp;$L87&amp;" "))=TRUE,"",BL$1)</f>
        <v/>
      </c>
      <c r="BM87" s="55" t="str">
        <f>IF(ISERROR(SEARCHB(" "&amp;BM$1&amp;" "," "&amp;$L87&amp;" "))=TRUE,"",BM$1)</f>
        <v/>
      </c>
      <c r="BN87" s="55" t="str">
        <f>IF(ISERROR(SEARCHB(" "&amp;BN$1&amp;" "," "&amp;$L87&amp;" "))=TRUE,"",BN$1)</f>
        <v/>
      </c>
      <c r="BO87" s="55" t="str">
        <f>IF(ISERROR(SEARCHB(" "&amp;BO$1&amp;" "," "&amp;$L87&amp;" "))=TRUE,"",BO$1)</f>
        <v/>
      </c>
      <c r="BP87" s="55" t="str">
        <f>IF(ISERROR(SEARCHB(" "&amp;BP$1&amp;" "," "&amp;$L87&amp;" "))=TRUE,"",BP$1)</f>
        <v/>
      </c>
      <c r="BQ87" s="55" t="str">
        <f>IF(ISERROR(SEARCHB(" "&amp;BQ$1&amp;" "," "&amp;$L87&amp;" "))=TRUE,"",BQ$1)</f>
        <v/>
      </c>
      <c r="BR87" s="62" t="str">
        <f t="shared" si="7"/>
        <v>Base</v>
      </c>
      <c r="BS87" s="62" t="str">
        <f t="shared" si="8"/>
        <v/>
      </c>
      <c r="BT87" s="63">
        <f>J87-I87+1</f>
        <v>123</v>
      </c>
      <c r="BU87" s="64">
        <f t="shared" si="9"/>
        <v>6.38</v>
      </c>
      <c r="BV87" s="64">
        <f t="shared" si="10"/>
        <v>13.76</v>
      </c>
      <c r="BW87" s="64">
        <f t="shared" si="11"/>
        <v>102.47999999999999</v>
      </c>
      <c r="BX87" s="65">
        <f>BU87+I87</f>
        <v>46041.38</v>
      </c>
      <c r="BY87" s="65">
        <f>BV87+I87</f>
        <v>46048.76</v>
      </c>
      <c r="BZ87" s="65">
        <f>IF(WEEKDAY(BW87+I87)=1,BW87+I87+1,IF(WEEKDAY(BW87+I87)=7,BW87+I87+2,BW87+I87))</f>
        <v>46139.48</v>
      </c>
    </row>
    <row r="88" spans="1:78" ht="15.5" x14ac:dyDescent="0.35">
      <c r="A88" t="s">
        <v>1985</v>
      </c>
      <c r="B88" t="s">
        <v>1229</v>
      </c>
      <c r="C88" t="s">
        <v>3</v>
      </c>
      <c r="D88" t="s">
        <v>947</v>
      </c>
      <c r="E88" t="s">
        <v>855</v>
      </c>
      <c r="F88" t="s">
        <v>12</v>
      </c>
      <c r="G88" t="s">
        <v>244</v>
      </c>
      <c r="H88" t="s">
        <v>3</v>
      </c>
      <c r="I88" s="13" t="s">
        <v>1231</v>
      </c>
      <c r="J88" s="13" t="s">
        <v>1225</v>
      </c>
      <c r="K88" s="13" t="s">
        <v>1233</v>
      </c>
      <c r="L88" t="s">
        <v>262</v>
      </c>
      <c r="M88" t="s">
        <v>162</v>
      </c>
      <c r="N88">
        <v>24</v>
      </c>
      <c r="O88">
        <v>0</v>
      </c>
      <c r="P88">
        <v>0</v>
      </c>
      <c r="Q88">
        <v>0</v>
      </c>
      <c r="R88">
        <v>0</v>
      </c>
      <c r="S88" t="s">
        <v>948</v>
      </c>
      <c r="T88" t="s">
        <v>13</v>
      </c>
      <c r="U88">
        <v>0</v>
      </c>
      <c r="V88" t="s">
        <v>856</v>
      </c>
      <c r="W88">
        <v>4</v>
      </c>
      <c r="X88" t="s">
        <v>195</v>
      </c>
      <c r="Y88" t="s">
        <v>856</v>
      </c>
      <c r="Z88" t="s">
        <v>284</v>
      </c>
      <c r="AA88" t="s">
        <v>856</v>
      </c>
      <c r="AB88" t="s">
        <v>856</v>
      </c>
      <c r="AC88" t="s">
        <v>856</v>
      </c>
      <c r="AD88" t="s">
        <v>856</v>
      </c>
      <c r="AE88" t="s">
        <v>856</v>
      </c>
      <c r="AF88" s="13" t="s">
        <v>1231</v>
      </c>
      <c r="AG88" s="13" t="s">
        <v>1225</v>
      </c>
      <c r="AH88" t="s">
        <v>20</v>
      </c>
      <c r="AI88" t="s">
        <v>942</v>
      </c>
      <c r="AJ88" t="s">
        <v>201</v>
      </c>
      <c r="AK88" t="s">
        <v>209</v>
      </c>
      <c r="AL88" t="s">
        <v>480</v>
      </c>
      <c r="AM88" s="13" t="s">
        <v>1226</v>
      </c>
      <c r="AN88" s="13" t="s">
        <v>1225</v>
      </c>
      <c r="AO88" t="s">
        <v>856</v>
      </c>
      <c r="AP88" t="s">
        <v>856</v>
      </c>
      <c r="AQ88" t="s">
        <v>856</v>
      </c>
      <c r="AR88" t="s">
        <v>856</v>
      </c>
      <c r="AS88" t="s">
        <v>856</v>
      </c>
      <c r="AT88" s="59">
        <f>VLOOKUP($BR88,Tables!$D$14:$I$27,2,FALSE)*W88</f>
        <v>640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6"/>
        <v>640</v>
      </c>
      <c r="BD88" s="55" t="str">
        <f>IF(ISERROR(SEARCHB(" "&amp;BD$1&amp;" "," "&amp;$L88&amp;" "))=TRUE,"",BD$1)</f>
        <v/>
      </c>
      <c r="BE88" s="55" t="str">
        <f>IF(ISERROR(SEARCHB(" "&amp;BE$1&amp;" "," "&amp;$L88&amp;" "))=TRUE,"",BE$1)</f>
        <v/>
      </c>
      <c r="BF88" s="55" t="str">
        <f>IF(ISERROR(SEARCHB(" "&amp;BF$1&amp;" "," "&amp;$L88&amp;" "))=TRUE,"",BF$1)</f>
        <v/>
      </c>
      <c r="BG88" s="55" t="str">
        <f>IF(ISERROR(SEARCHB(" "&amp;BG$1&amp;" "," "&amp;$L88&amp;" "))=TRUE,"",BG$1)</f>
        <v/>
      </c>
      <c r="BH88" s="55" t="str">
        <f>IF(ISERROR(SEARCHB(" "&amp;BH$1&amp;" "," "&amp;$L88&amp;" "))=TRUE,"",BH$1)</f>
        <v/>
      </c>
      <c r="BI88" s="55" t="str">
        <f>IF(ISERROR(SEARCHB(" "&amp;BI$1&amp;" "," "&amp;$L88&amp;" "))=TRUE,"",BI$1)</f>
        <v/>
      </c>
      <c r="BJ88" s="55" t="str">
        <f>IF(ISERROR(SEARCHB(" "&amp;BJ$1&amp;" "," "&amp;$L88&amp;" "))=TRUE,"",BJ$1)</f>
        <v/>
      </c>
      <c r="BK88" s="55" t="str">
        <f>IF(ISERROR(SEARCHB(" "&amp;BK$1&amp;" "," "&amp;$L88&amp;" "))=TRUE,"",BK$1)</f>
        <v>HYB</v>
      </c>
      <c r="BL88" s="55" t="str">
        <f>IF(ISERROR(SEARCHB(" "&amp;BL$1&amp;" "," "&amp;$L88&amp;" "))=TRUE,"",BL$1)</f>
        <v/>
      </c>
      <c r="BM88" s="55" t="str">
        <f>IF(ISERROR(SEARCHB(" "&amp;BM$1&amp;" "," "&amp;$L88&amp;" "))=TRUE,"",BM$1)</f>
        <v/>
      </c>
      <c r="BN88" s="55" t="str">
        <f>IF(ISERROR(SEARCHB(" "&amp;BN$1&amp;" "," "&amp;$L88&amp;" "))=TRUE,"",BN$1)</f>
        <v/>
      </c>
      <c r="BO88" s="55" t="str">
        <f>IF(ISERROR(SEARCHB(" "&amp;BO$1&amp;" "," "&amp;$L88&amp;" "))=TRUE,"",BO$1)</f>
        <v/>
      </c>
      <c r="BP88" s="55" t="str">
        <f>IF(ISERROR(SEARCHB(" "&amp;BP$1&amp;" "," "&amp;$L88&amp;" "))=TRUE,"",BP$1)</f>
        <v/>
      </c>
      <c r="BQ88" s="55" t="str">
        <f>IF(ISERROR(SEARCHB(" "&amp;BQ$1&amp;" "," "&amp;$L88&amp;" "))=TRUE,"",BQ$1)</f>
        <v/>
      </c>
      <c r="BR88" s="62" t="str">
        <f t="shared" si="7"/>
        <v>HYB</v>
      </c>
      <c r="BS88" s="62" t="str">
        <f t="shared" si="8"/>
        <v/>
      </c>
      <c r="BT88" s="63">
        <f>J88-I88+1</f>
        <v>124</v>
      </c>
      <c r="BU88" s="64">
        <f t="shared" si="9"/>
        <v>6.4399999999999995</v>
      </c>
      <c r="BV88" s="64">
        <f t="shared" si="10"/>
        <v>13.879999999999999</v>
      </c>
      <c r="BW88" s="64">
        <f t="shared" si="11"/>
        <v>103.32</v>
      </c>
      <c r="BX88" s="65">
        <f>BU88+I88</f>
        <v>46040.44</v>
      </c>
      <c r="BY88" s="65">
        <f>BV88+I88</f>
        <v>46047.88</v>
      </c>
      <c r="BZ88" s="65">
        <f>IF(WEEKDAY(BW88+I88)=1,BW88+I88+1,IF(WEEKDAY(BW88+I88)=7,BW88+I88+2,BW88+I88))</f>
        <v>46139.32</v>
      </c>
    </row>
    <row r="89" spans="1:78" ht="15.5" x14ac:dyDescent="0.35">
      <c r="A89" t="s">
        <v>1984</v>
      </c>
      <c r="B89" t="s">
        <v>1229</v>
      </c>
      <c r="C89" t="s">
        <v>3</v>
      </c>
      <c r="D89" t="s">
        <v>947</v>
      </c>
      <c r="E89" t="s">
        <v>862</v>
      </c>
      <c r="F89" t="s">
        <v>12</v>
      </c>
      <c r="G89" t="s">
        <v>244</v>
      </c>
      <c r="H89" t="s">
        <v>3</v>
      </c>
      <c r="I89" s="13" t="s">
        <v>1231</v>
      </c>
      <c r="J89" s="13" t="s">
        <v>1225</v>
      </c>
      <c r="K89" s="13" t="s">
        <v>1233</v>
      </c>
      <c r="L89" t="s">
        <v>262</v>
      </c>
      <c r="M89" t="s">
        <v>162</v>
      </c>
      <c r="N89">
        <v>24</v>
      </c>
      <c r="O89">
        <v>0</v>
      </c>
      <c r="P89">
        <v>0</v>
      </c>
      <c r="Q89">
        <v>0</v>
      </c>
      <c r="R89">
        <v>0</v>
      </c>
      <c r="S89" t="s">
        <v>949</v>
      </c>
      <c r="T89" t="s">
        <v>243</v>
      </c>
      <c r="U89">
        <v>0</v>
      </c>
      <c r="V89" t="s">
        <v>856</v>
      </c>
      <c r="W89">
        <v>4</v>
      </c>
      <c r="X89" t="s">
        <v>195</v>
      </c>
      <c r="Y89" t="s">
        <v>856</v>
      </c>
      <c r="Z89" t="s">
        <v>284</v>
      </c>
      <c r="AA89" t="s">
        <v>856</v>
      </c>
      <c r="AB89" t="s">
        <v>856</v>
      </c>
      <c r="AC89" t="s">
        <v>856</v>
      </c>
      <c r="AD89" t="s">
        <v>856</v>
      </c>
      <c r="AE89" t="s">
        <v>856</v>
      </c>
      <c r="AF89" s="13" t="s">
        <v>1231</v>
      </c>
      <c r="AG89" s="13" t="s">
        <v>1225</v>
      </c>
      <c r="AH89" t="s">
        <v>20</v>
      </c>
      <c r="AI89" t="s">
        <v>942</v>
      </c>
      <c r="AJ89" t="s">
        <v>196</v>
      </c>
      <c r="AK89" t="s">
        <v>1983</v>
      </c>
      <c r="AL89" t="s">
        <v>523</v>
      </c>
      <c r="AM89" s="13" t="s">
        <v>1402</v>
      </c>
      <c r="AN89" s="13" t="s">
        <v>1225</v>
      </c>
      <c r="AO89" t="s">
        <v>856</v>
      </c>
      <c r="AP89" t="s">
        <v>856</v>
      </c>
      <c r="AQ89" t="s">
        <v>856</v>
      </c>
      <c r="AR89" t="s">
        <v>856</v>
      </c>
      <c r="AS89" t="s">
        <v>856</v>
      </c>
      <c r="AT89" s="59">
        <f>VLOOKUP($BR89,Tables!$D$14:$I$27,2,FALSE)*W89</f>
        <v>640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6"/>
        <v>640</v>
      </c>
      <c r="BD89" s="55" t="str">
        <f>IF(ISERROR(SEARCHB(" "&amp;BD$1&amp;" "," "&amp;$L89&amp;" "))=TRUE,"",BD$1)</f>
        <v/>
      </c>
      <c r="BE89" s="55" t="str">
        <f>IF(ISERROR(SEARCHB(" "&amp;BE$1&amp;" "," "&amp;$L89&amp;" "))=TRUE,"",BE$1)</f>
        <v/>
      </c>
      <c r="BF89" s="55" t="str">
        <f>IF(ISERROR(SEARCHB(" "&amp;BF$1&amp;" "," "&amp;$L89&amp;" "))=TRUE,"",BF$1)</f>
        <v/>
      </c>
      <c r="BG89" s="55" t="str">
        <f>IF(ISERROR(SEARCHB(" "&amp;BG$1&amp;" "," "&amp;$L89&amp;" "))=TRUE,"",BG$1)</f>
        <v/>
      </c>
      <c r="BH89" s="55" t="str">
        <f>IF(ISERROR(SEARCHB(" "&amp;BH$1&amp;" "," "&amp;$L89&amp;" "))=TRUE,"",BH$1)</f>
        <v/>
      </c>
      <c r="BI89" s="55" t="str">
        <f>IF(ISERROR(SEARCHB(" "&amp;BI$1&amp;" "," "&amp;$L89&amp;" "))=TRUE,"",BI$1)</f>
        <v/>
      </c>
      <c r="BJ89" s="55" t="str">
        <f>IF(ISERROR(SEARCHB(" "&amp;BJ$1&amp;" "," "&amp;$L89&amp;" "))=TRUE,"",BJ$1)</f>
        <v/>
      </c>
      <c r="BK89" s="55" t="str">
        <f>IF(ISERROR(SEARCHB(" "&amp;BK$1&amp;" "," "&amp;$L89&amp;" "))=TRUE,"",BK$1)</f>
        <v>HYB</v>
      </c>
      <c r="BL89" s="55" t="str">
        <f>IF(ISERROR(SEARCHB(" "&amp;BL$1&amp;" "," "&amp;$L89&amp;" "))=TRUE,"",BL$1)</f>
        <v/>
      </c>
      <c r="BM89" s="55" t="str">
        <f>IF(ISERROR(SEARCHB(" "&amp;BM$1&amp;" "," "&amp;$L89&amp;" "))=TRUE,"",BM$1)</f>
        <v/>
      </c>
      <c r="BN89" s="55" t="str">
        <f>IF(ISERROR(SEARCHB(" "&amp;BN$1&amp;" "," "&amp;$L89&amp;" "))=TRUE,"",BN$1)</f>
        <v/>
      </c>
      <c r="BO89" s="55" t="str">
        <f>IF(ISERROR(SEARCHB(" "&amp;BO$1&amp;" "," "&amp;$L89&amp;" "))=TRUE,"",BO$1)</f>
        <v/>
      </c>
      <c r="BP89" s="55" t="str">
        <f>IF(ISERROR(SEARCHB(" "&amp;BP$1&amp;" "," "&amp;$L89&amp;" "))=TRUE,"",BP$1)</f>
        <v/>
      </c>
      <c r="BQ89" s="55" t="str">
        <f>IF(ISERROR(SEARCHB(" "&amp;BQ$1&amp;" "," "&amp;$L89&amp;" "))=TRUE,"",BQ$1)</f>
        <v/>
      </c>
      <c r="BR89" s="62" t="str">
        <f t="shared" si="7"/>
        <v>HYB</v>
      </c>
      <c r="BS89" s="62" t="str">
        <f t="shared" si="8"/>
        <v/>
      </c>
      <c r="BT89" s="63">
        <f>J89-I89+1</f>
        <v>124</v>
      </c>
      <c r="BU89" s="64">
        <f t="shared" si="9"/>
        <v>6.4399999999999995</v>
      </c>
      <c r="BV89" s="64">
        <f t="shared" si="10"/>
        <v>13.879999999999999</v>
      </c>
      <c r="BW89" s="64">
        <f t="shared" si="11"/>
        <v>103.32</v>
      </c>
      <c r="BX89" s="65">
        <f>BU89+I89</f>
        <v>46040.44</v>
      </c>
      <c r="BY89" s="65">
        <f>BV89+I89</f>
        <v>46047.88</v>
      </c>
      <c r="BZ89" s="65">
        <f>IF(WEEKDAY(BW89+I89)=1,BW89+I89+1,IF(WEEKDAY(BW89+I89)=7,BW89+I89+2,BW89+I89))</f>
        <v>46139.32</v>
      </c>
    </row>
    <row r="90" spans="1:78" ht="15.5" x14ac:dyDescent="0.35">
      <c r="A90" t="s">
        <v>1982</v>
      </c>
      <c r="B90" t="s">
        <v>1229</v>
      </c>
      <c r="C90" t="s">
        <v>3</v>
      </c>
      <c r="D90" t="s">
        <v>947</v>
      </c>
      <c r="E90" t="s">
        <v>869</v>
      </c>
      <c r="F90" t="s">
        <v>12</v>
      </c>
      <c r="G90" t="s">
        <v>244</v>
      </c>
      <c r="H90" t="s">
        <v>3</v>
      </c>
      <c r="I90" s="13" t="s">
        <v>1231</v>
      </c>
      <c r="J90" s="13" t="s">
        <v>1225</v>
      </c>
      <c r="K90" s="13" t="s">
        <v>1233</v>
      </c>
      <c r="L90" t="s">
        <v>262</v>
      </c>
      <c r="M90" t="s">
        <v>162</v>
      </c>
      <c r="N90">
        <v>24</v>
      </c>
      <c r="O90">
        <v>0</v>
      </c>
      <c r="P90">
        <v>0</v>
      </c>
      <c r="Q90">
        <v>0</v>
      </c>
      <c r="R90">
        <v>0</v>
      </c>
      <c r="S90" t="s">
        <v>198</v>
      </c>
      <c r="T90" t="s">
        <v>198</v>
      </c>
      <c r="U90">
        <v>0</v>
      </c>
      <c r="V90" t="s">
        <v>856</v>
      </c>
      <c r="W90">
        <v>4</v>
      </c>
      <c r="X90" t="s">
        <v>298</v>
      </c>
      <c r="Y90" t="s">
        <v>856</v>
      </c>
      <c r="Z90" t="s">
        <v>284</v>
      </c>
      <c r="AA90" t="s">
        <v>856</v>
      </c>
      <c r="AB90" t="s">
        <v>856</v>
      </c>
      <c r="AC90" t="s">
        <v>856</v>
      </c>
      <c r="AD90" t="s">
        <v>856</v>
      </c>
      <c r="AE90" t="s">
        <v>856</v>
      </c>
      <c r="AF90" s="13" t="s">
        <v>1231</v>
      </c>
      <c r="AG90" s="13" t="s">
        <v>1225</v>
      </c>
      <c r="AH90" t="s">
        <v>856</v>
      </c>
      <c r="AI90" t="s">
        <v>856</v>
      </c>
      <c r="AJ90" t="s">
        <v>308</v>
      </c>
      <c r="AK90" t="s">
        <v>297</v>
      </c>
      <c r="AL90" t="s">
        <v>490</v>
      </c>
      <c r="AM90" s="13" t="s">
        <v>1226</v>
      </c>
      <c r="AN90" s="13" t="s">
        <v>1225</v>
      </c>
      <c r="AO90" t="s">
        <v>856</v>
      </c>
      <c r="AP90" t="s">
        <v>856</v>
      </c>
      <c r="AQ90" t="s">
        <v>856</v>
      </c>
      <c r="AR90" t="s">
        <v>856</v>
      </c>
      <c r="AS90" t="s">
        <v>856</v>
      </c>
      <c r="AT90" s="59">
        <f>VLOOKUP($BR90,Tables!$D$14:$I$27,2,FALSE)*W90</f>
        <v>640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6"/>
        <v>640</v>
      </c>
      <c r="BD90" s="55" t="str">
        <f>IF(ISERROR(SEARCHB(" "&amp;BD$1&amp;" "," "&amp;$L90&amp;" "))=TRUE,"",BD$1)</f>
        <v/>
      </c>
      <c r="BE90" s="55" t="str">
        <f>IF(ISERROR(SEARCHB(" "&amp;BE$1&amp;" "," "&amp;$L90&amp;" "))=TRUE,"",BE$1)</f>
        <v/>
      </c>
      <c r="BF90" s="55" t="str">
        <f>IF(ISERROR(SEARCHB(" "&amp;BF$1&amp;" "," "&amp;$L90&amp;" "))=TRUE,"",BF$1)</f>
        <v/>
      </c>
      <c r="BG90" s="55" t="str">
        <f>IF(ISERROR(SEARCHB(" "&amp;BG$1&amp;" "," "&amp;$L90&amp;" "))=TRUE,"",BG$1)</f>
        <v/>
      </c>
      <c r="BH90" s="55" t="str">
        <f>IF(ISERROR(SEARCHB(" "&amp;BH$1&amp;" "," "&amp;$L90&amp;" "))=TRUE,"",BH$1)</f>
        <v/>
      </c>
      <c r="BI90" s="55" t="str">
        <f>IF(ISERROR(SEARCHB(" "&amp;BI$1&amp;" "," "&amp;$L90&amp;" "))=TRUE,"",BI$1)</f>
        <v/>
      </c>
      <c r="BJ90" s="55" t="str">
        <f>IF(ISERROR(SEARCHB(" "&amp;BJ$1&amp;" "," "&amp;$L90&amp;" "))=TRUE,"",BJ$1)</f>
        <v/>
      </c>
      <c r="BK90" s="55" t="str">
        <f>IF(ISERROR(SEARCHB(" "&amp;BK$1&amp;" "," "&amp;$L90&amp;" "))=TRUE,"",BK$1)</f>
        <v>HYB</v>
      </c>
      <c r="BL90" s="55" t="str">
        <f>IF(ISERROR(SEARCHB(" "&amp;BL$1&amp;" "," "&amp;$L90&amp;" "))=TRUE,"",BL$1)</f>
        <v/>
      </c>
      <c r="BM90" s="55" t="str">
        <f>IF(ISERROR(SEARCHB(" "&amp;BM$1&amp;" "," "&amp;$L90&amp;" "))=TRUE,"",BM$1)</f>
        <v/>
      </c>
      <c r="BN90" s="55" t="str">
        <f>IF(ISERROR(SEARCHB(" "&amp;BN$1&amp;" "," "&amp;$L90&amp;" "))=TRUE,"",BN$1)</f>
        <v/>
      </c>
      <c r="BO90" s="55" t="str">
        <f>IF(ISERROR(SEARCHB(" "&amp;BO$1&amp;" "," "&amp;$L90&amp;" "))=TRUE,"",BO$1)</f>
        <v/>
      </c>
      <c r="BP90" s="55" t="str">
        <f>IF(ISERROR(SEARCHB(" "&amp;BP$1&amp;" "," "&amp;$L90&amp;" "))=TRUE,"",BP$1)</f>
        <v/>
      </c>
      <c r="BQ90" s="55" t="str">
        <f>IF(ISERROR(SEARCHB(" "&amp;BQ$1&amp;" "," "&amp;$L90&amp;" "))=TRUE,"",BQ$1)</f>
        <v/>
      </c>
      <c r="BR90" s="62" t="str">
        <f t="shared" si="7"/>
        <v>HYB</v>
      </c>
      <c r="BS90" s="62" t="str">
        <f t="shared" si="8"/>
        <v/>
      </c>
      <c r="BT90" s="63">
        <f>J90-I90+1</f>
        <v>124</v>
      </c>
      <c r="BU90" s="64">
        <f t="shared" si="9"/>
        <v>6.4399999999999995</v>
      </c>
      <c r="BV90" s="64">
        <f t="shared" si="10"/>
        <v>13.879999999999999</v>
      </c>
      <c r="BW90" s="64">
        <f t="shared" si="11"/>
        <v>103.32</v>
      </c>
      <c r="BX90" s="65">
        <f>BU90+I90</f>
        <v>46040.44</v>
      </c>
      <c r="BY90" s="65">
        <f>BV90+I90</f>
        <v>46047.88</v>
      </c>
      <c r="BZ90" s="65">
        <f>IF(WEEKDAY(BW90+I90)=1,BW90+I90+1,IF(WEEKDAY(BW90+I90)=7,BW90+I90+2,BW90+I90))</f>
        <v>46139.32</v>
      </c>
    </row>
    <row r="91" spans="1:78" ht="15.5" x14ac:dyDescent="0.35">
      <c r="A91" t="s">
        <v>1981</v>
      </c>
      <c r="B91" t="s">
        <v>1229</v>
      </c>
      <c r="C91" t="s">
        <v>3</v>
      </c>
      <c r="D91" t="s">
        <v>950</v>
      </c>
      <c r="E91" t="s">
        <v>867</v>
      </c>
      <c r="F91" t="s">
        <v>14</v>
      </c>
      <c r="G91" t="s">
        <v>244</v>
      </c>
      <c r="H91" t="s">
        <v>3</v>
      </c>
      <c r="I91" s="13" t="s">
        <v>1231</v>
      </c>
      <c r="J91" s="13" t="s">
        <v>1225</v>
      </c>
      <c r="K91" s="13" t="s">
        <v>1233</v>
      </c>
      <c r="L91" t="s">
        <v>262</v>
      </c>
      <c r="M91" t="s">
        <v>162</v>
      </c>
      <c r="N91">
        <v>24</v>
      </c>
      <c r="O91">
        <v>0</v>
      </c>
      <c r="P91">
        <v>0</v>
      </c>
      <c r="Q91">
        <v>0</v>
      </c>
      <c r="R91">
        <v>0</v>
      </c>
      <c r="S91" t="s">
        <v>949</v>
      </c>
      <c r="T91" t="s">
        <v>243</v>
      </c>
      <c r="U91">
        <v>0</v>
      </c>
      <c r="V91" t="s">
        <v>856</v>
      </c>
      <c r="W91">
        <v>4</v>
      </c>
      <c r="X91" t="s">
        <v>195</v>
      </c>
      <c r="Y91" t="s">
        <v>856</v>
      </c>
      <c r="Z91" t="s">
        <v>284</v>
      </c>
      <c r="AA91" t="s">
        <v>856</v>
      </c>
      <c r="AB91" t="s">
        <v>856</v>
      </c>
      <c r="AC91" t="s">
        <v>856</v>
      </c>
      <c r="AD91" t="s">
        <v>856</v>
      </c>
      <c r="AE91" t="s">
        <v>856</v>
      </c>
      <c r="AF91" s="13" t="s">
        <v>1231</v>
      </c>
      <c r="AG91" s="13" t="s">
        <v>1225</v>
      </c>
      <c r="AH91" t="s">
        <v>856</v>
      </c>
      <c r="AI91" t="s">
        <v>856</v>
      </c>
      <c r="AJ91" t="s">
        <v>196</v>
      </c>
      <c r="AK91" t="s">
        <v>315</v>
      </c>
      <c r="AL91" t="s">
        <v>480</v>
      </c>
      <c r="AM91" s="13" t="s">
        <v>1226</v>
      </c>
      <c r="AN91" s="13" t="s">
        <v>1225</v>
      </c>
      <c r="AO91" t="s">
        <v>856</v>
      </c>
      <c r="AP91" t="s">
        <v>856</v>
      </c>
      <c r="AQ91" t="s">
        <v>856</v>
      </c>
      <c r="AR91" t="s">
        <v>856</v>
      </c>
      <c r="AS91" t="s">
        <v>856</v>
      </c>
      <c r="AT91" s="59">
        <f>VLOOKUP($BR91,Tables!$D$14:$I$27,2,FALSE)*W91</f>
        <v>640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6"/>
        <v>640</v>
      </c>
      <c r="BD91" s="55" t="str">
        <f>IF(ISERROR(SEARCHB(" "&amp;BD$1&amp;" "," "&amp;$L91&amp;" "))=TRUE,"",BD$1)</f>
        <v/>
      </c>
      <c r="BE91" s="55" t="str">
        <f>IF(ISERROR(SEARCHB(" "&amp;BE$1&amp;" "," "&amp;$L91&amp;" "))=TRUE,"",BE$1)</f>
        <v/>
      </c>
      <c r="BF91" s="55" t="str">
        <f>IF(ISERROR(SEARCHB(" "&amp;BF$1&amp;" "," "&amp;$L91&amp;" "))=TRUE,"",BF$1)</f>
        <v/>
      </c>
      <c r="BG91" s="55" t="str">
        <f>IF(ISERROR(SEARCHB(" "&amp;BG$1&amp;" "," "&amp;$L91&amp;" "))=TRUE,"",BG$1)</f>
        <v/>
      </c>
      <c r="BH91" s="55" t="str">
        <f>IF(ISERROR(SEARCHB(" "&amp;BH$1&amp;" "," "&amp;$L91&amp;" "))=TRUE,"",BH$1)</f>
        <v/>
      </c>
      <c r="BI91" s="55" t="str">
        <f>IF(ISERROR(SEARCHB(" "&amp;BI$1&amp;" "," "&amp;$L91&amp;" "))=TRUE,"",BI$1)</f>
        <v/>
      </c>
      <c r="BJ91" s="55" t="str">
        <f>IF(ISERROR(SEARCHB(" "&amp;BJ$1&amp;" "," "&amp;$L91&amp;" "))=TRUE,"",BJ$1)</f>
        <v/>
      </c>
      <c r="BK91" s="55" t="str">
        <f>IF(ISERROR(SEARCHB(" "&amp;BK$1&amp;" "," "&amp;$L91&amp;" "))=TRUE,"",BK$1)</f>
        <v>HYB</v>
      </c>
      <c r="BL91" s="55" t="str">
        <f>IF(ISERROR(SEARCHB(" "&amp;BL$1&amp;" "," "&amp;$L91&amp;" "))=TRUE,"",BL$1)</f>
        <v/>
      </c>
      <c r="BM91" s="55" t="str">
        <f>IF(ISERROR(SEARCHB(" "&amp;BM$1&amp;" "," "&amp;$L91&amp;" "))=TRUE,"",BM$1)</f>
        <v/>
      </c>
      <c r="BN91" s="55" t="str">
        <f>IF(ISERROR(SEARCHB(" "&amp;BN$1&amp;" "," "&amp;$L91&amp;" "))=TRUE,"",BN$1)</f>
        <v/>
      </c>
      <c r="BO91" s="55" t="str">
        <f>IF(ISERROR(SEARCHB(" "&amp;BO$1&amp;" "," "&amp;$L91&amp;" "))=TRUE,"",BO$1)</f>
        <v/>
      </c>
      <c r="BP91" s="55" t="str">
        <f>IF(ISERROR(SEARCHB(" "&amp;BP$1&amp;" "," "&amp;$L91&amp;" "))=TRUE,"",BP$1)</f>
        <v/>
      </c>
      <c r="BQ91" s="55" t="str">
        <f>IF(ISERROR(SEARCHB(" "&amp;BQ$1&amp;" "," "&amp;$L91&amp;" "))=TRUE,"",BQ$1)</f>
        <v/>
      </c>
      <c r="BR91" s="62" t="str">
        <f t="shared" si="7"/>
        <v>HYB</v>
      </c>
      <c r="BS91" s="62" t="str">
        <f t="shared" si="8"/>
        <v/>
      </c>
      <c r="BT91" s="63">
        <f>J91-I91+1</f>
        <v>124</v>
      </c>
      <c r="BU91" s="64">
        <f t="shared" si="9"/>
        <v>6.4399999999999995</v>
      </c>
      <c r="BV91" s="64">
        <f t="shared" si="10"/>
        <v>13.879999999999999</v>
      </c>
      <c r="BW91" s="64">
        <f t="shared" si="11"/>
        <v>103.32</v>
      </c>
      <c r="BX91" s="65">
        <f>BU91+I91</f>
        <v>46040.44</v>
      </c>
      <c r="BY91" s="65">
        <f>BV91+I91</f>
        <v>46047.88</v>
      </c>
      <c r="BZ91" s="65">
        <f>IF(WEEKDAY(BW91+I91)=1,BW91+I91+1,IF(WEEKDAY(BW91+I91)=7,BW91+I91+2,BW91+I91))</f>
        <v>46139.32</v>
      </c>
    </row>
    <row r="92" spans="1:78" ht="15.5" x14ac:dyDescent="0.35">
      <c r="A92" t="s">
        <v>1980</v>
      </c>
      <c r="B92" t="s">
        <v>1229</v>
      </c>
      <c r="C92" t="s">
        <v>3</v>
      </c>
      <c r="D92" t="s">
        <v>950</v>
      </c>
      <c r="E92" t="s">
        <v>855</v>
      </c>
      <c r="F92" t="s">
        <v>14</v>
      </c>
      <c r="G92" t="s">
        <v>244</v>
      </c>
      <c r="H92" t="s">
        <v>3</v>
      </c>
      <c r="I92" s="13" t="s">
        <v>1231</v>
      </c>
      <c r="J92" s="13" t="s">
        <v>1225</v>
      </c>
      <c r="K92" s="13" t="s">
        <v>1233</v>
      </c>
      <c r="L92" t="s">
        <v>262</v>
      </c>
      <c r="M92" t="s">
        <v>162</v>
      </c>
      <c r="N92">
        <v>24</v>
      </c>
      <c r="O92">
        <v>0</v>
      </c>
      <c r="P92">
        <v>0</v>
      </c>
      <c r="Q92">
        <v>0</v>
      </c>
      <c r="R92">
        <v>0</v>
      </c>
      <c r="S92" t="s">
        <v>949</v>
      </c>
      <c r="T92" t="s">
        <v>243</v>
      </c>
      <c r="U92">
        <v>0</v>
      </c>
      <c r="V92" t="s">
        <v>856</v>
      </c>
      <c r="W92">
        <v>4</v>
      </c>
      <c r="X92" t="s">
        <v>195</v>
      </c>
      <c r="Y92" t="s">
        <v>856</v>
      </c>
      <c r="Z92" t="s">
        <v>1979</v>
      </c>
      <c r="AA92" t="s">
        <v>856</v>
      </c>
      <c r="AB92" t="s">
        <v>856</v>
      </c>
      <c r="AC92" t="s">
        <v>856</v>
      </c>
      <c r="AD92" t="s">
        <v>856</v>
      </c>
      <c r="AE92" t="s">
        <v>856</v>
      </c>
      <c r="AF92" s="13" t="s">
        <v>1231</v>
      </c>
      <c r="AG92" s="13" t="s">
        <v>1225</v>
      </c>
      <c r="AH92" t="s">
        <v>20</v>
      </c>
      <c r="AI92" t="s">
        <v>951</v>
      </c>
      <c r="AJ92" t="s">
        <v>201</v>
      </c>
      <c r="AK92" t="s">
        <v>325</v>
      </c>
      <c r="AL92" t="s">
        <v>480</v>
      </c>
      <c r="AM92" s="13" t="s">
        <v>1226</v>
      </c>
      <c r="AN92" s="13" t="s">
        <v>1225</v>
      </c>
      <c r="AO92" t="s">
        <v>856</v>
      </c>
      <c r="AP92" t="s">
        <v>856</v>
      </c>
      <c r="AQ92" t="s">
        <v>856</v>
      </c>
      <c r="AR92" t="s">
        <v>856</v>
      </c>
      <c r="AS92" t="s">
        <v>856</v>
      </c>
      <c r="AT92" s="59">
        <f>VLOOKUP($BR92,Tables!$D$14:$I$27,2,FALSE)*W92</f>
        <v>640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6"/>
        <v>640</v>
      </c>
      <c r="BD92" s="55" t="str">
        <f>IF(ISERROR(SEARCHB(" "&amp;BD$1&amp;" "," "&amp;$L92&amp;" "))=TRUE,"",BD$1)</f>
        <v/>
      </c>
      <c r="BE92" s="55" t="str">
        <f>IF(ISERROR(SEARCHB(" "&amp;BE$1&amp;" "," "&amp;$L92&amp;" "))=TRUE,"",BE$1)</f>
        <v/>
      </c>
      <c r="BF92" s="55" t="str">
        <f>IF(ISERROR(SEARCHB(" "&amp;BF$1&amp;" "," "&amp;$L92&amp;" "))=TRUE,"",BF$1)</f>
        <v/>
      </c>
      <c r="BG92" s="55" t="str">
        <f>IF(ISERROR(SEARCHB(" "&amp;BG$1&amp;" "," "&amp;$L92&amp;" "))=TRUE,"",BG$1)</f>
        <v/>
      </c>
      <c r="BH92" s="55" t="str">
        <f>IF(ISERROR(SEARCHB(" "&amp;BH$1&amp;" "," "&amp;$L92&amp;" "))=TRUE,"",BH$1)</f>
        <v/>
      </c>
      <c r="BI92" s="55" t="str">
        <f>IF(ISERROR(SEARCHB(" "&amp;BI$1&amp;" "," "&amp;$L92&amp;" "))=TRUE,"",BI$1)</f>
        <v/>
      </c>
      <c r="BJ92" s="55" t="str">
        <f>IF(ISERROR(SEARCHB(" "&amp;BJ$1&amp;" "," "&amp;$L92&amp;" "))=TRUE,"",BJ$1)</f>
        <v/>
      </c>
      <c r="BK92" s="55" t="str">
        <f>IF(ISERROR(SEARCHB(" "&amp;BK$1&amp;" "," "&amp;$L92&amp;" "))=TRUE,"",BK$1)</f>
        <v>HYB</v>
      </c>
      <c r="BL92" s="55" t="str">
        <f>IF(ISERROR(SEARCHB(" "&amp;BL$1&amp;" "," "&amp;$L92&amp;" "))=TRUE,"",BL$1)</f>
        <v/>
      </c>
      <c r="BM92" s="55" t="str">
        <f>IF(ISERROR(SEARCHB(" "&amp;BM$1&amp;" "," "&amp;$L92&amp;" "))=TRUE,"",BM$1)</f>
        <v/>
      </c>
      <c r="BN92" s="55" t="str">
        <f>IF(ISERROR(SEARCHB(" "&amp;BN$1&amp;" "," "&amp;$L92&amp;" "))=TRUE,"",BN$1)</f>
        <v/>
      </c>
      <c r="BO92" s="55" t="str">
        <f>IF(ISERROR(SEARCHB(" "&amp;BO$1&amp;" "," "&amp;$L92&amp;" "))=TRUE,"",BO$1)</f>
        <v/>
      </c>
      <c r="BP92" s="55" t="str">
        <f>IF(ISERROR(SEARCHB(" "&amp;BP$1&amp;" "," "&amp;$L92&amp;" "))=TRUE,"",BP$1)</f>
        <v/>
      </c>
      <c r="BQ92" s="55" t="str">
        <f>IF(ISERROR(SEARCHB(" "&amp;BQ$1&amp;" "," "&amp;$L92&amp;" "))=TRUE,"",BQ$1)</f>
        <v/>
      </c>
      <c r="BR92" s="62" t="str">
        <f t="shared" si="7"/>
        <v>HYB</v>
      </c>
      <c r="BS92" s="62" t="str">
        <f t="shared" si="8"/>
        <v/>
      </c>
      <c r="BT92" s="63">
        <f>J92-I92+1</f>
        <v>124</v>
      </c>
      <c r="BU92" s="64">
        <f t="shared" si="9"/>
        <v>6.4399999999999995</v>
      </c>
      <c r="BV92" s="64">
        <f t="shared" si="10"/>
        <v>13.879999999999999</v>
      </c>
      <c r="BW92" s="64">
        <f t="shared" si="11"/>
        <v>103.32</v>
      </c>
      <c r="BX92" s="65">
        <f>BU92+I92</f>
        <v>46040.44</v>
      </c>
      <c r="BY92" s="65">
        <f>BV92+I92</f>
        <v>46047.88</v>
      </c>
      <c r="BZ92" s="65">
        <f>IF(WEEKDAY(BW92+I92)=1,BW92+I92+1,IF(WEEKDAY(BW92+I92)=7,BW92+I92+2,BW92+I92))</f>
        <v>46139.32</v>
      </c>
    </row>
    <row r="93" spans="1:78" ht="15.5" x14ac:dyDescent="0.35">
      <c r="A93" t="s">
        <v>1978</v>
      </c>
      <c r="B93" t="s">
        <v>1229</v>
      </c>
      <c r="C93" t="s">
        <v>3</v>
      </c>
      <c r="D93" t="s">
        <v>950</v>
      </c>
      <c r="E93" t="s">
        <v>862</v>
      </c>
      <c r="F93" t="s">
        <v>14</v>
      </c>
      <c r="G93" t="s">
        <v>244</v>
      </c>
      <c r="H93" t="s">
        <v>3</v>
      </c>
      <c r="I93" s="13" t="s">
        <v>1231</v>
      </c>
      <c r="J93" s="13" t="s">
        <v>1225</v>
      </c>
      <c r="K93" s="13" t="s">
        <v>1233</v>
      </c>
      <c r="L93" t="s">
        <v>262</v>
      </c>
      <c r="M93" t="s">
        <v>162</v>
      </c>
      <c r="N93">
        <v>22</v>
      </c>
      <c r="O93">
        <v>0</v>
      </c>
      <c r="P93">
        <v>0</v>
      </c>
      <c r="Q93">
        <v>0</v>
      </c>
      <c r="R93">
        <v>0</v>
      </c>
      <c r="S93" t="s">
        <v>948</v>
      </c>
      <c r="T93" t="s">
        <v>13</v>
      </c>
      <c r="U93">
        <v>0</v>
      </c>
      <c r="V93" t="s">
        <v>856</v>
      </c>
      <c r="W93">
        <v>4</v>
      </c>
      <c r="X93" t="s">
        <v>195</v>
      </c>
      <c r="Y93" t="s">
        <v>1977</v>
      </c>
      <c r="Z93" t="s">
        <v>284</v>
      </c>
      <c r="AA93" t="s">
        <v>856</v>
      </c>
      <c r="AB93" t="s">
        <v>856</v>
      </c>
      <c r="AC93" t="s">
        <v>856</v>
      </c>
      <c r="AD93" t="s">
        <v>856</v>
      </c>
      <c r="AE93" t="s">
        <v>856</v>
      </c>
      <c r="AF93" s="13" t="s">
        <v>1231</v>
      </c>
      <c r="AG93" s="13" t="s">
        <v>1225</v>
      </c>
      <c r="AH93" t="s">
        <v>20</v>
      </c>
      <c r="AI93" t="s">
        <v>951</v>
      </c>
      <c r="AJ93" t="s">
        <v>208</v>
      </c>
      <c r="AK93" t="s">
        <v>216</v>
      </c>
      <c r="AL93" t="s">
        <v>486</v>
      </c>
      <c r="AM93" s="13" t="s">
        <v>1266</v>
      </c>
      <c r="AN93" s="13" t="s">
        <v>1225</v>
      </c>
      <c r="AO93" t="s">
        <v>856</v>
      </c>
      <c r="AP93" t="s">
        <v>856</v>
      </c>
      <c r="AQ93" t="s">
        <v>856</v>
      </c>
      <c r="AR93" t="s">
        <v>856</v>
      </c>
      <c r="AS93" t="s">
        <v>856</v>
      </c>
      <c r="AT93" s="59">
        <f>VLOOKUP($BR93,Tables!$D$14:$I$27,2,FALSE)*W93</f>
        <v>640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6"/>
        <v>640</v>
      </c>
      <c r="BD93" s="55" t="str">
        <f>IF(ISERROR(SEARCHB(" "&amp;BD$1&amp;" "," "&amp;$L93&amp;" "))=TRUE,"",BD$1)</f>
        <v/>
      </c>
      <c r="BE93" s="55" t="str">
        <f>IF(ISERROR(SEARCHB(" "&amp;BE$1&amp;" "," "&amp;$L93&amp;" "))=TRUE,"",BE$1)</f>
        <v/>
      </c>
      <c r="BF93" s="55" t="str">
        <f>IF(ISERROR(SEARCHB(" "&amp;BF$1&amp;" "," "&amp;$L93&amp;" "))=TRUE,"",BF$1)</f>
        <v/>
      </c>
      <c r="BG93" s="55" t="str">
        <f>IF(ISERROR(SEARCHB(" "&amp;BG$1&amp;" "," "&amp;$L93&amp;" "))=TRUE,"",BG$1)</f>
        <v/>
      </c>
      <c r="BH93" s="55" t="str">
        <f>IF(ISERROR(SEARCHB(" "&amp;BH$1&amp;" "," "&amp;$L93&amp;" "))=TRUE,"",BH$1)</f>
        <v/>
      </c>
      <c r="BI93" s="55" t="str">
        <f>IF(ISERROR(SEARCHB(" "&amp;BI$1&amp;" "," "&amp;$L93&amp;" "))=TRUE,"",BI$1)</f>
        <v/>
      </c>
      <c r="BJ93" s="55" t="str">
        <f>IF(ISERROR(SEARCHB(" "&amp;BJ$1&amp;" "," "&amp;$L93&amp;" "))=TRUE,"",BJ$1)</f>
        <v/>
      </c>
      <c r="BK93" s="55" t="str">
        <f>IF(ISERROR(SEARCHB(" "&amp;BK$1&amp;" "," "&amp;$L93&amp;" "))=TRUE,"",BK$1)</f>
        <v>HYB</v>
      </c>
      <c r="BL93" s="55" t="str">
        <f>IF(ISERROR(SEARCHB(" "&amp;BL$1&amp;" "," "&amp;$L93&amp;" "))=TRUE,"",BL$1)</f>
        <v/>
      </c>
      <c r="BM93" s="55" t="str">
        <f>IF(ISERROR(SEARCHB(" "&amp;BM$1&amp;" "," "&amp;$L93&amp;" "))=TRUE,"",BM$1)</f>
        <v/>
      </c>
      <c r="BN93" s="55" t="str">
        <f>IF(ISERROR(SEARCHB(" "&amp;BN$1&amp;" "," "&amp;$L93&amp;" "))=TRUE,"",BN$1)</f>
        <v/>
      </c>
      <c r="BO93" s="55" t="str">
        <f>IF(ISERROR(SEARCHB(" "&amp;BO$1&amp;" "," "&amp;$L93&amp;" "))=TRUE,"",BO$1)</f>
        <v/>
      </c>
      <c r="BP93" s="55" t="str">
        <f>IF(ISERROR(SEARCHB(" "&amp;BP$1&amp;" "," "&amp;$L93&amp;" "))=TRUE,"",BP$1)</f>
        <v/>
      </c>
      <c r="BQ93" s="55" t="str">
        <f>IF(ISERROR(SEARCHB(" "&amp;BQ$1&amp;" "," "&amp;$L93&amp;" "))=TRUE,"",BQ$1)</f>
        <v/>
      </c>
      <c r="BR93" s="62" t="str">
        <f t="shared" si="7"/>
        <v>HYB</v>
      </c>
      <c r="BS93" s="62" t="str">
        <f t="shared" si="8"/>
        <v/>
      </c>
      <c r="BT93" s="63">
        <f>J93-I93+1</f>
        <v>124</v>
      </c>
      <c r="BU93" s="64">
        <f t="shared" si="9"/>
        <v>6.4399999999999995</v>
      </c>
      <c r="BV93" s="64">
        <f t="shared" si="10"/>
        <v>13.879999999999999</v>
      </c>
      <c r="BW93" s="64">
        <f t="shared" si="11"/>
        <v>103.32</v>
      </c>
      <c r="BX93" s="65">
        <f>BU93+I93</f>
        <v>46040.44</v>
      </c>
      <c r="BY93" s="65">
        <f>BV93+I93</f>
        <v>46047.88</v>
      </c>
      <c r="BZ93" s="65">
        <f>IF(WEEKDAY(BW93+I93)=1,BW93+I93+1,IF(WEEKDAY(BW93+I93)=7,BW93+I93+2,BW93+I93))</f>
        <v>46139.32</v>
      </c>
    </row>
    <row r="94" spans="1:78" ht="15.5" x14ac:dyDescent="0.35">
      <c r="A94" t="s">
        <v>1976</v>
      </c>
      <c r="B94" t="s">
        <v>1229</v>
      </c>
      <c r="C94" t="s">
        <v>3</v>
      </c>
      <c r="D94" t="s">
        <v>950</v>
      </c>
      <c r="E94" t="s">
        <v>869</v>
      </c>
      <c r="F94" t="s">
        <v>14</v>
      </c>
      <c r="G94" t="s">
        <v>244</v>
      </c>
      <c r="H94" t="s">
        <v>3</v>
      </c>
      <c r="I94" s="13" t="s">
        <v>1231</v>
      </c>
      <c r="J94" s="13" t="s">
        <v>1225</v>
      </c>
      <c r="K94" s="13" t="s">
        <v>1233</v>
      </c>
      <c r="L94" t="s">
        <v>262</v>
      </c>
      <c r="M94" t="s">
        <v>162</v>
      </c>
      <c r="N94">
        <v>24</v>
      </c>
      <c r="O94">
        <v>0</v>
      </c>
      <c r="P94">
        <v>0</v>
      </c>
      <c r="Q94">
        <v>0</v>
      </c>
      <c r="R94">
        <v>0</v>
      </c>
      <c r="S94" t="s">
        <v>198</v>
      </c>
      <c r="T94" t="s">
        <v>198</v>
      </c>
      <c r="U94">
        <v>0</v>
      </c>
      <c r="V94" t="s">
        <v>856</v>
      </c>
      <c r="W94">
        <v>4</v>
      </c>
      <c r="X94" t="s">
        <v>298</v>
      </c>
      <c r="Y94" t="s">
        <v>856</v>
      </c>
      <c r="Z94" t="s">
        <v>284</v>
      </c>
      <c r="AA94" t="s">
        <v>856</v>
      </c>
      <c r="AB94" t="s">
        <v>856</v>
      </c>
      <c r="AC94" t="s">
        <v>308</v>
      </c>
      <c r="AD94" t="s">
        <v>297</v>
      </c>
      <c r="AE94" t="s">
        <v>856</v>
      </c>
      <c r="AF94" s="13" t="s">
        <v>1231</v>
      </c>
      <c r="AG94" s="13" t="s">
        <v>1225</v>
      </c>
      <c r="AH94" t="s">
        <v>856</v>
      </c>
      <c r="AI94" t="s">
        <v>856</v>
      </c>
      <c r="AJ94" t="s">
        <v>856</v>
      </c>
      <c r="AK94" t="s">
        <v>856</v>
      </c>
      <c r="AL94" t="s">
        <v>856</v>
      </c>
      <c r="AM94" s="13" t="s">
        <v>1231</v>
      </c>
      <c r="AN94" s="13" t="s">
        <v>1225</v>
      </c>
      <c r="AO94" t="s">
        <v>856</v>
      </c>
      <c r="AP94" t="s">
        <v>856</v>
      </c>
      <c r="AQ94" t="s">
        <v>856</v>
      </c>
      <c r="AR94" t="s">
        <v>856</v>
      </c>
      <c r="AS94" t="s">
        <v>856</v>
      </c>
      <c r="AT94" s="59">
        <f>VLOOKUP($BR94,Tables!$D$14:$I$27,2,FALSE)*W94</f>
        <v>640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6"/>
        <v>640</v>
      </c>
      <c r="BD94" s="55" t="str">
        <f>IF(ISERROR(SEARCHB(" "&amp;BD$1&amp;" "," "&amp;$L94&amp;" "))=TRUE,"",BD$1)</f>
        <v/>
      </c>
      <c r="BE94" s="55" t="str">
        <f>IF(ISERROR(SEARCHB(" "&amp;BE$1&amp;" "," "&amp;$L94&amp;" "))=TRUE,"",BE$1)</f>
        <v/>
      </c>
      <c r="BF94" s="55" t="str">
        <f>IF(ISERROR(SEARCHB(" "&amp;BF$1&amp;" "," "&amp;$L94&amp;" "))=TRUE,"",BF$1)</f>
        <v/>
      </c>
      <c r="BG94" s="55" t="str">
        <f>IF(ISERROR(SEARCHB(" "&amp;BG$1&amp;" "," "&amp;$L94&amp;" "))=TRUE,"",BG$1)</f>
        <v/>
      </c>
      <c r="BH94" s="55" t="str">
        <f>IF(ISERROR(SEARCHB(" "&amp;BH$1&amp;" "," "&amp;$L94&amp;" "))=TRUE,"",BH$1)</f>
        <v/>
      </c>
      <c r="BI94" s="55" t="str">
        <f>IF(ISERROR(SEARCHB(" "&amp;BI$1&amp;" "," "&amp;$L94&amp;" "))=TRUE,"",BI$1)</f>
        <v/>
      </c>
      <c r="BJ94" s="55" t="str">
        <f>IF(ISERROR(SEARCHB(" "&amp;BJ$1&amp;" "," "&amp;$L94&amp;" "))=TRUE,"",BJ$1)</f>
        <v/>
      </c>
      <c r="BK94" s="55" t="str">
        <f>IF(ISERROR(SEARCHB(" "&amp;BK$1&amp;" "," "&amp;$L94&amp;" "))=TRUE,"",BK$1)</f>
        <v>HYB</v>
      </c>
      <c r="BL94" s="55" t="str">
        <f>IF(ISERROR(SEARCHB(" "&amp;BL$1&amp;" "," "&amp;$L94&amp;" "))=TRUE,"",BL$1)</f>
        <v/>
      </c>
      <c r="BM94" s="55" t="str">
        <f>IF(ISERROR(SEARCHB(" "&amp;BM$1&amp;" "," "&amp;$L94&amp;" "))=TRUE,"",BM$1)</f>
        <v/>
      </c>
      <c r="BN94" s="55" t="str">
        <f>IF(ISERROR(SEARCHB(" "&amp;BN$1&amp;" "," "&amp;$L94&amp;" "))=TRUE,"",BN$1)</f>
        <v/>
      </c>
      <c r="BO94" s="55" t="str">
        <f>IF(ISERROR(SEARCHB(" "&amp;BO$1&amp;" "," "&amp;$L94&amp;" "))=TRUE,"",BO$1)</f>
        <v/>
      </c>
      <c r="BP94" s="55" t="str">
        <f>IF(ISERROR(SEARCHB(" "&amp;BP$1&amp;" "," "&amp;$L94&amp;" "))=TRUE,"",BP$1)</f>
        <v/>
      </c>
      <c r="BQ94" s="55" t="str">
        <f>IF(ISERROR(SEARCHB(" "&amp;BQ$1&amp;" "," "&amp;$L94&amp;" "))=TRUE,"",BQ$1)</f>
        <v/>
      </c>
      <c r="BR94" s="62" t="str">
        <f t="shared" si="7"/>
        <v>HYB</v>
      </c>
      <c r="BS94" s="62" t="str">
        <f t="shared" si="8"/>
        <v/>
      </c>
      <c r="BT94" s="63">
        <f>J94-I94+1</f>
        <v>124</v>
      </c>
      <c r="BU94" s="64">
        <f t="shared" si="9"/>
        <v>6.4399999999999995</v>
      </c>
      <c r="BV94" s="64">
        <f t="shared" si="10"/>
        <v>13.879999999999999</v>
      </c>
      <c r="BW94" s="64">
        <f t="shared" si="11"/>
        <v>103.32</v>
      </c>
      <c r="BX94" s="65">
        <f>BU94+I94</f>
        <v>46040.44</v>
      </c>
      <c r="BY94" s="65">
        <f>BV94+I94</f>
        <v>46047.88</v>
      </c>
      <c r="BZ94" s="65">
        <f>IF(WEEKDAY(BW94+I94)=1,BW94+I94+1,IF(WEEKDAY(BW94+I94)=7,BW94+I94+2,BW94+I94))</f>
        <v>46139.32</v>
      </c>
    </row>
    <row r="95" spans="1:78" ht="15.5" x14ac:dyDescent="0.35">
      <c r="A95" t="s">
        <v>1975</v>
      </c>
      <c r="B95" t="s">
        <v>1229</v>
      </c>
      <c r="C95" t="s">
        <v>3</v>
      </c>
      <c r="D95" t="s">
        <v>950</v>
      </c>
      <c r="E95" t="s">
        <v>1974</v>
      </c>
      <c r="F95" t="s">
        <v>14</v>
      </c>
      <c r="G95" t="s">
        <v>244</v>
      </c>
      <c r="H95" t="s">
        <v>3</v>
      </c>
      <c r="I95" s="13" t="s">
        <v>1231</v>
      </c>
      <c r="J95" s="13" t="s">
        <v>1225</v>
      </c>
      <c r="K95" s="13" t="s">
        <v>1233</v>
      </c>
      <c r="L95" t="s">
        <v>1973</v>
      </c>
      <c r="M95" t="s">
        <v>162</v>
      </c>
      <c r="N95">
        <v>2</v>
      </c>
      <c r="O95">
        <v>0</v>
      </c>
      <c r="P95">
        <v>0</v>
      </c>
      <c r="Q95">
        <v>0</v>
      </c>
      <c r="R95">
        <v>0</v>
      </c>
      <c r="S95" t="s">
        <v>948</v>
      </c>
      <c r="T95" t="s">
        <v>13</v>
      </c>
      <c r="U95">
        <v>0</v>
      </c>
      <c r="V95" t="s">
        <v>856</v>
      </c>
      <c r="W95">
        <v>4</v>
      </c>
      <c r="X95" t="s">
        <v>195</v>
      </c>
      <c r="Y95" t="s">
        <v>1972</v>
      </c>
      <c r="Z95" t="s">
        <v>284</v>
      </c>
      <c r="AA95" t="s">
        <v>856</v>
      </c>
      <c r="AB95" t="s">
        <v>856</v>
      </c>
      <c r="AC95" t="s">
        <v>856</v>
      </c>
      <c r="AD95" t="s">
        <v>856</v>
      </c>
      <c r="AE95" t="s">
        <v>856</v>
      </c>
      <c r="AF95" s="13" t="s">
        <v>1231</v>
      </c>
      <c r="AG95" s="13" t="s">
        <v>1225</v>
      </c>
      <c r="AH95" t="s">
        <v>20</v>
      </c>
      <c r="AI95" t="s">
        <v>951</v>
      </c>
      <c r="AJ95" t="s">
        <v>208</v>
      </c>
      <c r="AK95" t="s">
        <v>216</v>
      </c>
      <c r="AL95" t="s">
        <v>486</v>
      </c>
      <c r="AM95" t="s">
        <v>1266</v>
      </c>
      <c r="AN95" t="s">
        <v>1266</v>
      </c>
      <c r="AO95" t="s">
        <v>856</v>
      </c>
      <c r="AP95" t="s">
        <v>856</v>
      </c>
      <c r="AQ95" t="s">
        <v>856</v>
      </c>
      <c r="AR95" t="s">
        <v>856</v>
      </c>
      <c r="AS95" t="s">
        <v>856</v>
      </c>
      <c r="AT95" s="59">
        <f>VLOOKUP($BR95,Tables!$D$14:$I$27,2,FALSE)*W95</f>
        <v>640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6"/>
        <v>640</v>
      </c>
      <c r="BD95" s="55" t="str">
        <f>IF(ISERROR(SEARCHB(" "&amp;BD$1&amp;" "," "&amp;$L95&amp;" "))=TRUE,"",BD$1)</f>
        <v/>
      </c>
      <c r="BE95" s="55" t="str">
        <f>IF(ISERROR(SEARCHB(" "&amp;BE$1&amp;" "," "&amp;$L95&amp;" "))=TRUE,"",BE$1)</f>
        <v/>
      </c>
      <c r="BF95" s="55" t="str">
        <f>IF(ISERROR(SEARCHB(" "&amp;BF$1&amp;" "," "&amp;$L95&amp;" "))=TRUE,"",BF$1)</f>
        <v/>
      </c>
      <c r="BG95" s="55" t="str">
        <f>IF(ISERROR(SEARCHB(" "&amp;BG$1&amp;" "," "&amp;$L95&amp;" "))=TRUE,"",BG$1)</f>
        <v/>
      </c>
      <c r="BH95" s="55" t="str">
        <f>IF(ISERROR(SEARCHB(" "&amp;BH$1&amp;" "," "&amp;$L95&amp;" "))=TRUE,"",BH$1)</f>
        <v/>
      </c>
      <c r="BI95" s="55" t="str">
        <f>IF(ISERROR(SEARCHB(" "&amp;BI$1&amp;" "," "&amp;$L95&amp;" "))=TRUE,"",BI$1)</f>
        <v/>
      </c>
      <c r="BJ95" s="55" t="str">
        <f>IF(ISERROR(SEARCHB(" "&amp;BJ$1&amp;" "," "&amp;$L95&amp;" "))=TRUE,"",BJ$1)</f>
        <v/>
      </c>
      <c r="BK95" s="55" t="str">
        <f>IF(ISERROR(SEARCHB(" "&amp;BK$1&amp;" "," "&amp;$L95&amp;" "))=TRUE,"",BK$1)</f>
        <v>HYB</v>
      </c>
      <c r="BL95" s="55" t="str">
        <f>IF(ISERROR(SEARCHB(" "&amp;BL$1&amp;" "," "&amp;$L95&amp;" "))=TRUE,"",BL$1)</f>
        <v/>
      </c>
      <c r="BM95" s="55" t="str">
        <f>IF(ISERROR(SEARCHB(" "&amp;BM$1&amp;" "," "&amp;$L95&amp;" "))=TRUE,"",BM$1)</f>
        <v/>
      </c>
      <c r="BN95" s="55" t="str">
        <f>IF(ISERROR(SEARCHB(" "&amp;BN$1&amp;" "," "&amp;$L95&amp;" "))=TRUE,"",BN$1)</f>
        <v/>
      </c>
      <c r="BO95" s="55" t="str">
        <f>IF(ISERROR(SEARCHB(" "&amp;BO$1&amp;" "," "&amp;$L95&amp;" "))=TRUE,"",BO$1)</f>
        <v/>
      </c>
      <c r="BP95" s="55" t="str">
        <f>IF(ISERROR(SEARCHB(" "&amp;BP$1&amp;" "," "&amp;$L95&amp;" "))=TRUE,"",BP$1)</f>
        <v/>
      </c>
      <c r="BQ95" s="55" t="str">
        <f>IF(ISERROR(SEARCHB(" "&amp;BQ$1&amp;" "," "&amp;$L95&amp;" "))=TRUE,"",BQ$1)</f>
        <v/>
      </c>
      <c r="BR95" s="62" t="str">
        <f t="shared" si="7"/>
        <v>HYB</v>
      </c>
      <c r="BS95" s="62" t="str">
        <f t="shared" si="8"/>
        <v/>
      </c>
      <c r="BT95" s="63">
        <f>J95-I95+1</f>
        <v>124</v>
      </c>
      <c r="BU95" s="64">
        <f t="shared" si="9"/>
        <v>6.4399999999999995</v>
      </c>
      <c r="BV95" s="64">
        <f t="shared" si="10"/>
        <v>13.879999999999999</v>
      </c>
      <c r="BW95" s="64">
        <f t="shared" si="11"/>
        <v>103.32</v>
      </c>
      <c r="BX95" s="65">
        <f>BU95+I95</f>
        <v>46040.44</v>
      </c>
      <c r="BY95" s="65">
        <f>BV95+I95</f>
        <v>46047.88</v>
      </c>
      <c r="BZ95" s="65">
        <f>IF(WEEKDAY(BW95+I95)=1,BW95+I95+1,IF(WEEKDAY(BW95+I95)=7,BW95+I95+2,BW95+I95))</f>
        <v>46139.32</v>
      </c>
    </row>
    <row r="96" spans="1:78" ht="15.5" x14ac:dyDescent="0.35">
      <c r="A96" t="s">
        <v>1971</v>
      </c>
      <c r="B96" t="s">
        <v>1229</v>
      </c>
      <c r="C96" t="s">
        <v>15</v>
      </c>
      <c r="D96" t="s">
        <v>857</v>
      </c>
      <c r="E96" t="s">
        <v>867</v>
      </c>
      <c r="F96" t="s">
        <v>16</v>
      </c>
      <c r="G96" t="s">
        <v>275</v>
      </c>
      <c r="H96" t="s">
        <v>15</v>
      </c>
      <c r="I96" s="13" t="s">
        <v>1231</v>
      </c>
      <c r="J96" s="13" t="s">
        <v>1225</v>
      </c>
      <c r="K96" s="13" t="s">
        <v>1233</v>
      </c>
      <c r="L96" t="s">
        <v>260</v>
      </c>
      <c r="M96" t="s">
        <v>162</v>
      </c>
      <c r="N96">
        <v>24</v>
      </c>
      <c r="O96">
        <v>0</v>
      </c>
      <c r="P96">
        <v>0</v>
      </c>
      <c r="Q96">
        <v>0</v>
      </c>
      <c r="R96">
        <v>0</v>
      </c>
      <c r="S96" t="s">
        <v>952</v>
      </c>
      <c r="T96" t="s">
        <v>300</v>
      </c>
      <c r="U96">
        <v>0</v>
      </c>
      <c r="V96" t="s">
        <v>856</v>
      </c>
      <c r="W96">
        <v>3</v>
      </c>
      <c r="X96" t="s">
        <v>195</v>
      </c>
      <c r="Y96" t="s">
        <v>856</v>
      </c>
      <c r="Z96" t="s">
        <v>283</v>
      </c>
      <c r="AA96" t="s">
        <v>856</v>
      </c>
      <c r="AB96" t="s">
        <v>856</v>
      </c>
      <c r="AC96" t="s">
        <v>856</v>
      </c>
      <c r="AD96" t="s">
        <v>856</v>
      </c>
      <c r="AE96" t="s">
        <v>856</v>
      </c>
      <c r="AF96" s="13" t="s">
        <v>1231</v>
      </c>
      <c r="AG96" s="13" t="s">
        <v>1225</v>
      </c>
      <c r="AH96" t="s">
        <v>856</v>
      </c>
      <c r="AI96" t="s">
        <v>856</v>
      </c>
      <c r="AJ96" t="s">
        <v>856</v>
      </c>
      <c r="AK96" t="s">
        <v>856</v>
      </c>
      <c r="AL96" t="s">
        <v>856</v>
      </c>
      <c r="AM96" s="13" t="s">
        <v>856</v>
      </c>
      <c r="AN96" s="13" t="s">
        <v>856</v>
      </c>
      <c r="AO96" t="s">
        <v>856</v>
      </c>
      <c r="AP96" t="s">
        <v>856</v>
      </c>
      <c r="AQ96" t="s">
        <v>856</v>
      </c>
      <c r="AR96" t="s">
        <v>856</v>
      </c>
      <c r="AS96" t="s">
        <v>856</v>
      </c>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6"/>
        <v>480</v>
      </c>
      <c r="BD96" s="55" t="str">
        <f>IF(ISERROR(SEARCHB(" "&amp;BD$1&amp;" "," "&amp;$L96&amp;" "))=TRUE,"",BD$1)</f>
        <v/>
      </c>
      <c r="BE96" s="55" t="str">
        <f>IF(ISERROR(SEARCHB(" "&amp;BE$1&amp;" "," "&amp;$L96&amp;" "))=TRUE,"",BE$1)</f>
        <v/>
      </c>
      <c r="BF96" s="55" t="str">
        <f>IF(ISERROR(SEARCHB(" "&amp;BF$1&amp;" "," "&amp;$L96&amp;" "))=TRUE,"",BF$1)</f>
        <v/>
      </c>
      <c r="BG96" s="55" t="str">
        <f>IF(ISERROR(SEARCHB(" "&amp;BG$1&amp;" "," "&amp;$L96&amp;" "))=TRUE,"",BG$1)</f>
        <v/>
      </c>
      <c r="BH96" s="55" t="str">
        <f>IF(ISERROR(SEARCHB(" "&amp;BH$1&amp;" "," "&amp;$L96&amp;" "))=TRUE,"",BH$1)</f>
        <v/>
      </c>
      <c r="BI96" s="55" t="str">
        <f>IF(ISERROR(SEARCHB(" "&amp;BI$1&amp;" "," "&amp;$L96&amp;" "))=TRUE,"",BI$1)</f>
        <v/>
      </c>
      <c r="BJ96" s="55" t="str">
        <f>IF(ISERROR(SEARCHB(" "&amp;BJ$1&amp;" "," "&amp;$L96&amp;" "))=TRUE,"",BJ$1)</f>
        <v/>
      </c>
      <c r="BK96" s="55" t="str">
        <f>IF(ISERROR(SEARCHB(" "&amp;BK$1&amp;" "," "&amp;$L96&amp;" "))=TRUE,"",BK$1)</f>
        <v/>
      </c>
      <c r="BL96" s="55" t="str">
        <f>IF(ISERROR(SEARCHB(" "&amp;BL$1&amp;" "," "&amp;$L96&amp;" "))=TRUE,"",BL$1)</f>
        <v/>
      </c>
      <c r="BM96" s="55" t="str">
        <f>IF(ISERROR(SEARCHB(" "&amp;BM$1&amp;" "," "&amp;$L96&amp;" "))=TRUE,"",BM$1)</f>
        <v/>
      </c>
      <c r="BN96" s="55" t="str">
        <f>IF(ISERROR(SEARCHB(" "&amp;BN$1&amp;" "," "&amp;$L96&amp;" "))=TRUE,"",BN$1)</f>
        <v/>
      </c>
      <c r="BO96" s="55" t="str">
        <f>IF(ISERROR(SEARCHB(" "&amp;BO$1&amp;" "," "&amp;$L96&amp;" "))=TRUE,"",BO$1)</f>
        <v/>
      </c>
      <c r="BP96" s="55" t="str">
        <f>IF(ISERROR(SEARCHB(" "&amp;BP$1&amp;" "," "&amp;$L96&amp;" "))=TRUE,"",BP$1)</f>
        <v/>
      </c>
      <c r="BQ96" s="55" t="str">
        <f>IF(ISERROR(SEARCHB(" "&amp;BQ$1&amp;" "," "&amp;$L96&amp;" "))=TRUE,"",BQ$1)</f>
        <v/>
      </c>
      <c r="BR96" s="62" t="str">
        <f t="shared" si="7"/>
        <v>Base</v>
      </c>
      <c r="BS96" s="62" t="str">
        <f t="shared" si="8"/>
        <v/>
      </c>
      <c r="BT96" s="63">
        <f>J96-I96+1</f>
        <v>124</v>
      </c>
      <c r="BU96" s="64">
        <f t="shared" si="9"/>
        <v>6.4399999999999995</v>
      </c>
      <c r="BV96" s="64">
        <f t="shared" si="10"/>
        <v>13.879999999999999</v>
      </c>
      <c r="BW96" s="64">
        <f t="shared" si="11"/>
        <v>103.32</v>
      </c>
      <c r="BX96" s="65">
        <f>BU96+I96</f>
        <v>46040.44</v>
      </c>
      <c r="BY96" s="65">
        <f>BV96+I96</f>
        <v>46047.88</v>
      </c>
      <c r="BZ96" s="65">
        <f>IF(WEEKDAY(BW96+I96)=1,BW96+I96+1,IF(WEEKDAY(BW96+I96)=7,BW96+I96+2,BW96+I96))</f>
        <v>46139.32</v>
      </c>
    </row>
    <row r="97" spans="1:78" ht="15.5" x14ac:dyDescent="0.35">
      <c r="A97" t="s">
        <v>1970</v>
      </c>
      <c r="B97" t="s">
        <v>1229</v>
      </c>
      <c r="C97" t="s">
        <v>15</v>
      </c>
      <c r="D97" t="s">
        <v>857</v>
      </c>
      <c r="E97" t="s">
        <v>855</v>
      </c>
      <c r="F97" t="s">
        <v>16</v>
      </c>
      <c r="G97" t="s">
        <v>275</v>
      </c>
      <c r="H97" t="s">
        <v>15</v>
      </c>
      <c r="I97" s="13" t="s">
        <v>1231</v>
      </c>
      <c r="J97" s="13" t="s">
        <v>1225</v>
      </c>
      <c r="K97" s="13" t="s">
        <v>1233</v>
      </c>
      <c r="L97" t="s">
        <v>262</v>
      </c>
      <c r="M97" t="s">
        <v>162</v>
      </c>
      <c r="N97">
        <v>24</v>
      </c>
      <c r="O97">
        <v>0</v>
      </c>
      <c r="P97">
        <v>0</v>
      </c>
      <c r="Q97">
        <v>0</v>
      </c>
      <c r="R97">
        <v>0</v>
      </c>
      <c r="S97" t="s">
        <v>198</v>
      </c>
      <c r="T97" t="s">
        <v>198</v>
      </c>
      <c r="U97">
        <v>0</v>
      </c>
      <c r="V97" t="s">
        <v>856</v>
      </c>
      <c r="W97">
        <v>3</v>
      </c>
      <c r="X97" t="s">
        <v>195</v>
      </c>
      <c r="Y97" t="s">
        <v>856</v>
      </c>
      <c r="Z97" t="s">
        <v>284</v>
      </c>
      <c r="AA97" t="s">
        <v>161</v>
      </c>
      <c r="AB97" t="s">
        <v>199</v>
      </c>
      <c r="AC97" t="s">
        <v>856</v>
      </c>
      <c r="AD97" t="s">
        <v>856</v>
      </c>
      <c r="AE97" t="s">
        <v>856</v>
      </c>
      <c r="AF97" s="13" t="s">
        <v>1231</v>
      </c>
      <c r="AG97" s="13" t="s">
        <v>1225</v>
      </c>
      <c r="AH97" t="s">
        <v>195</v>
      </c>
      <c r="AI97" t="s">
        <v>953</v>
      </c>
      <c r="AJ97" t="s">
        <v>209</v>
      </c>
      <c r="AK97" t="s">
        <v>210</v>
      </c>
      <c r="AL97" t="s">
        <v>486</v>
      </c>
      <c r="AM97" t="s">
        <v>1266</v>
      </c>
      <c r="AN97" t="s">
        <v>1225</v>
      </c>
      <c r="AO97" t="s">
        <v>856</v>
      </c>
      <c r="AP97" t="s">
        <v>856</v>
      </c>
      <c r="AQ97" t="s">
        <v>856</v>
      </c>
      <c r="AR97" t="s">
        <v>856</v>
      </c>
      <c r="AS97" t="s">
        <v>856</v>
      </c>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6"/>
        <v>480</v>
      </c>
      <c r="BD97" s="55" t="str">
        <f>IF(ISERROR(SEARCHB(" "&amp;BD$1&amp;" "," "&amp;$L97&amp;" "))=TRUE,"",BD$1)</f>
        <v/>
      </c>
      <c r="BE97" s="55" t="str">
        <f>IF(ISERROR(SEARCHB(" "&amp;BE$1&amp;" "," "&amp;$L97&amp;" "))=TRUE,"",BE$1)</f>
        <v/>
      </c>
      <c r="BF97" s="55" t="str">
        <f>IF(ISERROR(SEARCHB(" "&amp;BF$1&amp;" "," "&amp;$L97&amp;" "))=TRUE,"",BF$1)</f>
        <v/>
      </c>
      <c r="BG97" s="55" t="str">
        <f>IF(ISERROR(SEARCHB(" "&amp;BG$1&amp;" "," "&amp;$L97&amp;" "))=TRUE,"",BG$1)</f>
        <v/>
      </c>
      <c r="BH97" s="55" t="str">
        <f>IF(ISERROR(SEARCHB(" "&amp;BH$1&amp;" "," "&amp;$L97&amp;" "))=TRUE,"",BH$1)</f>
        <v/>
      </c>
      <c r="BI97" s="55" t="str">
        <f>IF(ISERROR(SEARCHB(" "&amp;BI$1&amp;" "," "&amp;$L97&amp;" "))=TRUE,"",BI$1)</f>
        <v/>
      </c>
      <c r="BJ97" s="55" t="str">
        <f>IF(ISERROR(SEARCHB(" "&amp;BJ$1&amp;" "," "&amp;$L97&amp;" "))=TRUE,"",BJ$1)</f>
        <v/>
      </c>
      <c r="BK97" s="55" t="str">
        <f>IF(ISERROR(SEARCHB(" "&amp;BK$1&amp;" "," "&amp;$L97&amp;" "))=TRUE,"",BK$1)</f>
        <v>HYB</v>
      </c>
      <c r="BL97" s="55" t="str">
        <f>IF(ISERROR(SEARCHB(" "&amp;BL$1&amp;" "," "&amp;$L97&amp;" "))=TRUE,"",BL$1)</f>
        <v/>
      </c>
      <c r="BM97" s="55" t="str">
        <f>IF(ISERROR(SEARCHB(" "&amp;BM$1&amp;" "," "&amp;$L97&amp;" "))=TRUE,"",BM$1)</f>
        <v/>
      </c>
      <c r="BN97" s="55" t="str">
        <f>IF(ISERROR(SEARCHB(" "&amp;BN$1&amp;" "," "&amp;$L97&amp;" "))=TRUE,"",BN$1)</f>
        <v/>
      </c>
      <c r="BO97" s="55" t="str">
        <f>IF(ISERROR(SEARCHB(" "&amp;BO$1&amp;" "," "&amp;$L97&amp;" "))=TRUE,"",BO$1)</f>
        <v/>
      </c>
      <c r="BP97" s="55" t="str">
        <f>IF(ISERROR(SEARCHB(" "&amp;BP$1&amp;" "," "&amp;$L97&amp;" "))=TRUE,"",BP$1)</f>
        <v/>
      </c>
      <c r="BQ97" s="55" t="str">
        <f>IF(ISERROR(SEARCHB(" "&amp;BQ$1&amp;" "," "&amp;$L97&amp;" "))=TRUE,"",BQ$1)</f>
        <v/>
      </c>
      <c r="BR97" s="62" t="str">
        <f t="shared" si="7"/>
        <v>HYB</v>
      </c>
      <c r="BS97" s="62" t="str">
        <f t="shared" si="8"/>
        <v/>
      </c>
      <c r="BT97" s="63">
        <f>J97-I97+1</f>
        <v>124</v>
      </c>
      <c r="BU97" s="64">
        <f t="shared" si="9"/>
        <v>6.4399999999999995</v>
      </c>
      <c r="BV97" s="64">
        <f t="shared" si="10"/>
        <v>13.879999999999999</v>
      </c>
      <c r="BW97" s="64">
        <f t="shared" si="11"/>
        <v>103.32</v>
      </c>
      <c r="BX97" s="65">
        <f>BU97+I97</f>
        <v>46040.44</v>
      </c>
      <c r="BY97" s="65">
        <f>BV97+I97</f>
        <v>46047.88</v>
      </c>
      <c r="BZ97" s="65">
        <f>IF(WEEKDAY(BW97+I97)=1,BW97+I97+1,IF(WEEKDAY(BW97+I97)=7,BW97+I97+2,BW97+I97))</f>
        <v>46139.32</v>
      </c>
    </row>
    <row r="98" spans="1:78" ht="15.5" x14ac:dyDescent="0.35">
      <c r="A98" t="s">
        <v>1969</v>
      </c>
      <c r="B98" t="s">
        <v>1229</v>
      </c>
      <c r="C98" t="s">
        <v>15</v>
      </c>
      <c r="D98" t="s">
        <v>857</v>
      </c>
      <c r="E98" t="s">
        <v>591</v>
      </c>
      <c r="F98" t="s">
        <v>16</v>
      </c>
      <c r="G98" t="s">
        <v>275</v>
      </c>
      <c r="H98" t="s">
        <v>15</v>
      </c>
      <c r="I98" s="13" t="s">
        <v>1231</v>
      </c>
      <c r="J98" s="13" t="s">
        <v>1244</v>
      </c>
      <c r="K98" s="13" t="s">
        <v>1245</v>
      </c>
      <c r="L98" t="s">
        <v>20</v>
      </c>
      <c r="M98" t="s">
        <v>162</v>
      </c>
      <c r="N98">
        <v>24</v>
      </c>
      <c r="O98">
        <v>0</v>
      </c>
      <c r="P98">
        <v>0</v>
      </c>
      <c r="Q98">
        <v>0</v>
      </c>
      <c r="R98">
        <v>0</v>
      </c>
      <c r="S98" t="s">
        <v>198</v>
      </c>
      <c r="T98" t="s">
        <v>198</v>
      </c>
      <c r="U98">
        <v>0</v>
      </c>
      <c r="V98" t="s">
        <v>856</v>
      </c>
      <c r="W98">
        <v>3</v>
      </c>
      <c r="X98" t="s">
        <v>298</v>
      </c>
      <c r="Y98" t="s">
        <v>856</v>
      </c>
      <c r="Z98" t="s">
        <v>283</v>
      </c>
      <c r="AA98" t="s">
        <v>856</v>
      </c>
      <c r="AB98" t="s">
        <v>856</v>
      </c>
      <c r="AC98" t="s">
        <v>856</v>
      </c>
      <c r="AD98" t="s">
        <v>856</v>
      </c>
      <c r="AE98" t="s">
        <v>856</v>
      </c>
      <c r="AF98" s="13" t="s">
        <v>1231</v>
      </c>
      <c r="AG98" s="13" t="s">
        <v>1244</v>
      </c>
      <c r="AH98" t="s">
        <v>856</v>
      </c>
      <c r="AI98" t="s">
        <v>856</v>
      </c>
      <c r="AJ98" t="s">
        <v>856</v>
      </c>
      <c r="AK98" t="s">
        <v>856</v>
      </c>
      <c r="AL98" t="s">
        <v>856</v>
      </c>
      <c r="AM98" s="13" t="s">
        <v>856</v>
      </c>
      <c r="AN98" s="13" t="s">
        <v>856</v>
      </c>
      <c r="AO98" t="s">
        <v>856</v>
      </c>
      <c r="AP98" t="s">
        <v>856</v>
      </c>
      <c r="AQ98" t="s">
        <v>856</v>
      </c>
      <c r="AR98" t="s">
        <v>856</v>
      </c>
      <c r="AS98" t="s">
        <v>856</v>
      </c>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6"/>
        <v>480</v>
      </c>
      <c r="BD98" s="55" t="str">
        <f>IF(ISERROR(SEARCHB(" "&amp;BD$1&amp;" "," "&amp;$L98&amp;" "))=TRUE,"",BD$1)</f>
        <v/>
      </c>
      <c r="BE98" s="55" t="str">
        <f>IF(ISERROR(SEARCHB(" "&amp;BE$1&amp;" "," "&amp;$L98&amp;" "))=TRUE,"",BE$1)</f>
        <v/>
      </c>
      <c r="BF98" s="55" t="str">
        <f>IF(ISERROR(SEARCHB(" "&amp;BF$1&amp;" "," "&amp;$L98&amp;" "))=TRUE,"",BF$1)</f>
        <v/>
      </c>
      <c r="BG98" s="55" t="str">
        <f>IF(ISERROR(SEARCHB(" "&amp;BG$1&amp;" "," "&amp;$L98&amp;" "))=TRUE,"",BG$1)</f>
        <v/>
      </c>
      <c r="BH98" s="55" t="str">
        <f>IF(ISERROR(SEARCHB(" "&amp;BH$1&amp;" "," "&amp;$L98&amp;" "))=TRUE,"",BH$1)</f>
        <v/>
      </c>
      <c r="BI98" s="55" t="str">
        <f>IF(ISERROR(SEARCHB(" "&amp;BI$1&amp;" "," "&amp;$L98&amp;" "))=TRUE,"",BI$1)</f>
        <v/>
      </c>
      <c r="BJ98" s="55" t="str">
        <f>IF(ISERROR(SEARCHB(" "&amp;BJ$1&amp;" "," "&amp;$L98&amp;" "))=TRUE,"",BJ$1)</f>
        <v/>
      </c>
      <c r="BK98" s="55" t="str">
        <f>IF(ISERROR(SEARCHB(" "&amp;BK$1&amp;" "," "&amp;$L98&amp;" "))=TRUE,"",BK$1)</f>
        <v/>
      </c>
      <c r="BL98" s="55" t="str">
        <f>IF(ISERROR(SEARCHB(" "&amp;BL$1&amp;" "," "&amp;$L98&amp;" "))=TRUE,"",BL$1)</f>
        <v/>
      </c>
      <c r="BM98" s="55" t="str">
        <f>IF(ISERROR(SEARCHB(" "&amp;BM$1&amp;" "," "&amp;$L98&amp;" "))=TRUE,"",BM$1)</f>
        <v/>
      </c>
      <c r="BN98" s="55" t="str">
        <f>IF(ISERROR(SEARCHB(" "&amp;BN$1&amp;" "," "&amp;$L98&amp;" "))=TRUE,"",BN$1)</f>
        <v/>
      </c>
      <c r="BO98" s="55" t="str">
        <f>IF(ISERROR(SEARCHB(" "&amp;BO$1&amp;" "," "&amp;$L98&amp;" "))=TRUE,"",BO$1)</f>
        <v/>
      </c>
      <c r="BP98" s="55" t="str">
        <f>IF(ISERROR(SEARCHB(" "&amp;BP$1&amp;" "," "&amp;$L98&amp;" "))=TRUE,"",BP$1)</f>
        <v/>
      </c>
      <c r="BQ98" s="55" t="str">
        <f>IF(ISERROR(SEARCHB(" "&amp;BQ$1&amp;" "," "&amp;$L98&amp;" "))=TRUE,"",BQ$1)</f>
        <v/>
      </c>
      <c r="BR98" s="62" t="str">
        <f t="shared" si="7"/>
        <v>Base</v>
      </c>
      <c r="BS98" s="62" t="str">
        <f t="shared" si="8"/>
        <v/>
      </c>
      <c r="BT98" s="63">
        <f>J98-I98+1</f>
        <v>54</v>
      </c>
      <c r="BU98" s="64">
        <f t="shared" si="9"/>
        <v>2.2399999999999998</v>
      </c>
      <c r="BV98" s="64">
        <f t="shared" si="10"/>
        <v>5.4799999999999995</v>
      </c>
      <c r="BW98" s="64">
        <f t="shared" si="11"/>
        <v>44.519999999999996</v>
      </c>
      <c r="BX98" s="65">
        <f>BU98+I98</f>
        <v>46036.24</v>
      </c>
      <c r="BY98" s="65">
        <f>BV98+I98</f>
        <v>46039.48</v>
      </c>
      <c r="BZ98" s="65">
        <f>IF(WEEKDAY(BW98+I98)=1,BW98+I98+1,IF(WEEKDAY(BW98+I98)=7,BW98+I98+2,BW98+I98))</f>
        <v>46078.52</v>
      </c>
    </row>
    <row r="99" spans="1:78" ht="15.5" x14ac:dyDescent="0.35">
      <c r="A99" t="s">
        <v>1968</v>
      </c>
      <c r="B99" t="s">
        <v>1229</v>
      </c>
      <c r="C99" t="s">
        <v>15</v>
      </c>
      <c r="D99" t="s">
        <v>954</v>
      </c>
      <c r="E99" t="s">
        <v>867</v>
      </c>
      <c r="F99" t="s">
        <v>338</v>
      </c>
      <c r="G99" t="s">
        <v>275</v>
      </c>
      <c r="H99" t="s">
        <v>15</v>
      </c>
      <c r="I99" s="13" t="s">
        <v>1231</v>
      </c>
      <c r="J99" s="13" t="s">
        <v>1225</v>
      </c>
      <c r="K99" s="13" t="s">
        <v>1233</v>
      </c>
      <c r="L99" t="s">
        <v>262</v>
      </c>
      <c r="M99" t="s">
        <v>162</v>
      </c>
      <c r="N99">
        <v>24</v>
      </c>
      <c r="O99">
        <v>0</v>
      </c>
      <c r="P99">
        <v>0</v>
      </c>
      <c r="Q99">
        <v>0</v>
      </c>
      <c r="R99">
        <v>0</v>
      </c>
      <c r="S99" t="s">
        <v>952</v>
      </c>
      <c r="T99" t="s">
        <v>300</v>
      </c>
      <c r="U99">
        <v>0</v>
      </c>
      <c r="V99" t="s">
        <v>856</v>
      </c>
      <c r="W99">
        <v>3</v>
      </c>
      <c r="X99" t="s">
        <v>195</v>
      </c>
      <c r="Y99" t="s">
        <v>856</v>
      </c>
      <c r="Z99" t="s">
        <v>284</v>
      </c>
      <c r="AA99" t="s">
        <v>161</v>
      </c>
      <c r="AB99" t="s">
        <v>199</v>
      </c>
      <c r="AC99" t="s">
        <v>856</v>
      </c>
      <c r="AD99" t="s">
        <v>856</v>
      </c>
      <c r="AE99" t="s">
        <v>856</v>
      </c>
      <c r="AF99" s="13" t="s">
        <v>1231</v>
      </c>
      <c r="AG99" s="13" t="s">
        <v>1225</v>
      </c>
      <c r="AH99" t="s">
        <v>195</v>
      </c>
      <c r="AI99" t="s">
        <v>953</v>
      </c>
      <c r="AJ99" t="s">
        <v>209</v>
      </c>
      <c r="AK99" t="s">
        <v>210</v>
      </c>
      <c r="AL99" t="s">
        <v>490</v>
      </c>
      <c r="AM99" t="s">
        <v>1226</v>
      </c>
      <c r="AN99" t="s">
        <v>1225</v>
      </c>
      <c r="AO99" t="s">
        <v>856</v>
      </c>
      <c r="AP99" t="s">
        <v>856</v>
      </c>
      <c r="AQ99" t="s">
        <v>856</v>
      </c>
      <c r="AR99" t="s">
        <v>856</v>
      </c>
      <c r="AS99" t="s">
        <v>856</v>
      </c>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6"/>
        <v>480</v>
      </c>
      <c r="BD99" s="55" t="str">
        <f>IF(ISERROR(SEARCHB(" "&amp;BD$1&amp;" "," "&amp;$L99&amp;" "))=TRUE,"",BD$1)</f>
        <v/>
      </c>
      <c r="BE99" s="55" t="str">
        <f>IF(ISERROR(SEARCHB(" "&amp;BE$1&amp;" "," "&amp;$L99&amp;" "))=TRUE,"",BE$1)</f>
        <v/>
      </c>
      <c r="BF99" s="55" t="str">
        <f>IF(ISERROR(SEARCHB(" "&amp;BF$1&amp;" "," "&amp;$L99&amp;" "))=TRUE,"",BF$1)</f>
        <v/>
      </c>
      <c r="BG99" s="55" t="str">
        <f>IF(ISERROR(SEARCHB(" "&amp;BG$1&amp;" "," "&amp;$L99&amp;" "))=TRUE,"",BG$1)</f>
        <v/>
      </c>
      <c r="BH99" s="55" t="str">
        <f>IF(ISERROR(SEARCHB(" "&amp;BH$1&amp;" "," "&amp;$L99&amp;" "))=TRUE,"",BH$1)</f>
        <v/>
      </c>
      <c r="BI99" s="55" t="str">
        <f>IF(ISERROR(SEARCHB(" "&amp;BI$1&amp;" "," "&amp;$L99&amp;" "))=TRUE,"",BI$1)</f>
        <v/>
      </c>
      <c r="BJ99" s="55" t="str">
        <f>IF(ISERROR(SEARCHB(" "&amp;BJ$1&amp;" "," "&amp;$L99&amp;" "))=TRUE,"",BJ$1)</f>
        <v/>
      </c>
      <c r="BK99" s="55" t="str">
        <f>IF(ISERROR(SEARCHB(" "&amp;BK$1&amp;" "," "&amp;$L99&amp;" "))=TRUE,"",BK$1)</f>
        <v>HYB</v>
      </c>
      <c r="BL99" s="55" t="str">
        <f>IF(ISERROR(SEARCHB(" "&amp;BL$1&amp;" "," "&amp;$L99&amp;" "))=TRUE,"",BL$1)</f>
        <v/>
      </c>
      <c r="BM99" s="55" t="str">
        <f>IF(ISERROR(SEARCHB(" "&amp;BM$1&amp;" "," "&amp;$L99&amp;" "))=TRUE,"",BM$1)</f>
        <v/>
      </c>
      <c r="BN99" s="55" t="str">
        <f>IF(ISERROR(SEARCHB(" "&amp;BN$1&amp;" "," "&amp;$L99&amp;" "))=TRUE,"",BN$1)</f>
        <v/>
      </c>
      <c r="BO99" s="55" t="str">
        <f>IF(ISERROR(SEARCHB(" "&amp;BO$1&amp;" "," "&amp;$L99&amp;" "))=TRUE,"",BO$1)</f>
        <v/>
      </c>
      <c r="BP99" s="55" t="str">
        <f>IF(ISERROR(SEARCHB(" "&amp;BP$1&amp;" "," "&amp;$L99&amp;" "))=TRUE,"",BP$1)</f>
        <v/>
      </c>
      <c r="BQ99" s="55" t="str">
        <f>IF(ISERROR(SEARCHB(" "&amp;BQ$1&amp;" "," "&amp;$L99&amp;" "))=TRUE,"",BQ$1)</f>
        <v/>
      </c>
      <c r="BR99" s="62" t="str">
        <f t="shared" si="7"/>
        <v>HYB</v>
      </c>
      <c r="BS99" s="62" t="str">
        <f t="shared" si="8"/>
        <v/>
      </c>
      <c r="BT99" s="63">
        <f>J99-I99+1</f>
        <v>124</v>
      </c>
      <c r="BU99" s="64">
        <f t="shared" si="9"/>
        <v>6.4399999999999995</v>
      </c>
      <c r="BV99" s="64">
        <f t="shared" si="10"/>
        <v>13.879999999999999</v>
      </c>
      <c r="BW99" s="64">
        <f t="shared" si="11"/>
        <v>103.32</v>
      </c>
      <c r="BX99" s="65">
        <f>BU99+I99</f>
        <v>46040.44</v>
      </c>
      <c r="BY99" s="65">
        <f>BV99+I99</f>
        <v>46047.88</v>
      </c>
      <c r="BZ99" s="65">
        <f>IF(WEEKDAY(BW99+I99)=1,BW99+I99+1,IF(WEEKDAY(BW99+I99)=7,BW99+I99+2,BW99+I99))</f>
        <v>46139.32</v>
      </c>
    </row>
    <row r="100" spans="1:78" ht="15.5" x14ac:dyDescent="0.35">
      <c r="A100" t="s">
        <v>1967</v>
      </c>
      <c r="B100" t="s">
        <v>1229</v>
      </c>
      <c r="C100" t="s">
        <v>15</v>
      </c>
      <c r="D100" t="s">
        <v>955</v>
      </c>
      <c r="E100" t="s">
        <v>867</v>
      </c>
      <c r="F100" t="s">
        <v>17</v>
      </c>
      <c r="G100" t="s">
        <v>275</v>
      </c>
      <c r="H100" t="s">
        <v>15</v>
      </c>
      <c r="I100" s="13" t="s">
        <v>1231</v>
      </c>
      <c r="J100" s="13" t="s">
        <v>1225</v>
      </c>
      <c r="K100" s="13" t="s">
        <v>1233</v>
      </c>
      <c r="L100" t="s">
        <v>260</v>
      </c>
      <c r="M100" t="s">
        <v>162</v>
      </c>
      <c r="N100">
        <v>24</v>
      </c>
      <c r="O100">
        <v>0</v>
      </c>
      <c r="P100">
        <v>0</v>
      </c>
      <c r="Q100">
        <v>0</v>
      </c>
      <c r="R100">
        <v>0</v>
      </c>
      <c r="S100" t="s">
        <v>956</v>
      </c>
      <c r="T100" t="s">
        <v>492</v>
      </c>
      <c r="U100">
        <v>0</v>
      </c>
      <c r="V100" t="s">
        <v>856</v>
      </c>
      <c r="W100">
        <v>3</v>
      </c>
      <c r="X100" t="s">
        <v>195</v>
      </c>
      <c r="Y100" t="s">
        <v>856</v>
      </c>
      <c r="Z100" t="s">
        <v>283</v>
      </c>
      <c r="AA100" t="s">
        <v>856</v>
      </c>
      <c r="AB100" t="s">
        <v>856</v>
      </c>
      <c r="AC100" t="s">
        <v>856</v>
      </c>
      <c r="AD100" t="s">
        <v>856</v>
      </c>
      <c r="AE100" t="s">
        <v>856</v>
      </c>
      <c r="AF100" s="13" t="s">
        <v>1231</v>
      </c>
      <c r="AG100" s="13" t="s">
        <v>1225</v>
      </c>
      <c r="AH100" t="s">
        <v>856</v>
      </c>
      <c r="AI100" t="s">
        <v>856</v>
      </c>
      <c r="AJ100" t="s">
        <v>856</v>
      </c>
      <c r="AK100" t="s">
        <v>856</v>
      </c>
      <c r="AL100" t="s">
        <v>856</v>
      </c>
      <c r="AM100" t="s">
        <v>856</v>
      </c>
      <c r="AN100" t="s">
        <v>856</v>
      </c>
      <c r="AO100" t="s">
        <v>856</v>
      </c>
      <c r="AP100" t="s">
        <v>856</v>
      </c>
      <c r="AQ100" t="s">
        <v>856</v>
      </c>
      <c r="AR100" t="s">
        <v>856</v>
      </c>
      <c r="AS100" t="s">
        <v>856</v>
      </c>
      <c r="AT100" s="59">
        <f>VLOOKUP($BR100,Tables!$D$14:$I$27,2,FALSE)*W100</f>
        <v>480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6"/>
        <v>480</v>
      </c>
      <c r="BD100" s="55" t="str">
        <f>IF(ISERROR(SEARCHB(" "&amp;BD$1&amp;" "," "&amp;$L100&amp;" "))=TRUE,"",BD$1)</f>
        <v/>
      </c>
      <c r="BE100" s="55" t="str">
        <f>IF(ISERROR(SEARCHB(" "&amp;BE$1&amp;" "," "&amp;$L100&amp;" "))=TRUE,"",BE$1)</f>
        <v/>
      </c>
      <c r="BF100" s="55" t="str">
        <f>IF(ISERROR(SEARCHB(" "&amp;BF$1&amp;" "," "&amp;$L100&amp;" "))=TRUE,"",BF$1)</f>
        <v/>
      </c>
      <c r="BG100" s="55" t="str">
        <f>IF(ISERROR(SEARCHB(" "&amp;BG$1&amp;" "," "&amp;$L100&amp;" "))=TRUE,"",BG$1)</f>
        <v/>
      </c>
      <c r="BH100" s="55" t="str">
        <f>IF(ISERROR(SEARCHB(" "&amp;BH$1&amp;" "," "&amp;$L100&amp;" "))=TRUE,"",BH$1)</f>
        <v/>
      </c>
      <c r="BI100" s="55" t="str">
        <f>IF(ISERROR(SEARCHB(" "&amp;BI$1&amp;" "," "&amp;$L100&amp;" "))=TRUE,"",BI$1)</f>
        <v/>
      </c>
      <c r="BJ100" s="55" t="str">
        <f>IF(ISERROR(SEARCHB(" "&amp;BJ$1&amp;" "," "&amp;$L100&amp;" "))=TRUE,"",BJ$1)</f>
        <v/>
      </c>
      <c r="BK100" s="55" t="str">
        <f>IF(ISERROR(SEARCHB(" "&amp;BK$1&amp;" "," "&amp;$L100&amp;" "))=TRUE,"",BK$1)</f>
        <v/>
      </c>
      <c r="BL100" s="55" t="str">
        <f>IF(ISERROR(SEARCHB(" "&amp;BL$1&amp;" "," "&amp;$L100&amp;" "))=TRUE,"",BL$1)</f>
        <v/>
      </c>
      <c r="BM100" s="55" t="str">
        <f>IF(ISERROR(SEARCHB(" "&amp;BM$1&amp;" "," "&amp;$L100&amp;" "))=TRUE,"",BM$1)</f>
        <v/>
      </c>
      <c r="BN100" s="55" t="str">
        <f>IF(ISERROR(SEARCHB(" "&amp;BN$1&amp;" "," "&amp;$L100&amp;" "))=TRUE,"",BN$1)</f>
        <v/>
      </c>
      <c r="BO100" s="55" t="str">
        <f>IF(ISERROR(SEARCHB(" "&amp;BO$1&amp;" "," "&amp;$L100&amp;" "))=TRUE,"",BO$1)</f>
        <v/>
      </c>
      <c r="BP100" s="55" t="str">
        <f>IF(ISERROR(SEARCHB(" "&amp;BP$1&amp;" "," "&amp;$L100&amp;" "))=TRUE,"",BP$1)</f>
        <v/>
      </c>
      <c r="BQ100" s="55" t="str">
        <f>IF(ISERROR(SEARCHB(" "&amp;BQ$1&amp;" "," "&amp;$L100&amp;" "))=TRUE,"",BQ$1)</f>
        <v/>
      </c>
      <c r="BR100" s="62" t="str">
        <f t="shared" si="7"/>
        <v>Base</v>
      </c>
      <c r="BS100" s="62" t="str">
        <f t="shared" si="8"/>
        <v/>
      </c>
      <c r="BT100" s="63">
        <f>J100-I100+1</f>
        <v>124</v>
      </c>
      <c r="BU100" s="64">
        <f t="shared" si="9"/>
        <v>6.4399999999999995</v>
      </c>
      <c r="BV100" s="64">
        <f t="shared" si="10"/>
        <v>13.879999999999999</v>
      </c>
      <c r="BW100" s="64">
        <f t="shared" si="11"/>
        <v>103.32</v>
      </c>
      <c r="BX100" s="65">
        <f>BU100+I100</f>
        <v>46040.44</v>
      </c>
      <c r="BY100" s="65">
        <f>BV100+I100</f>
        <v>46047.88</v>
      </c>
      <c r="BZ100" s="65">
        <f>IF(WEEKDAY(BW100+I100)=1,BW100+I100+1,IF(WEEKDAY(BW100+I100)=7,BW100+I100+2,BW100+I100))</f>
        <v>46139.32</v>
      </c>
    </row>
    <row r="101" spans="1:78" ht="15.5" x14ac:dyDescent="0.35">
      <c r="A101" t="s">
        <v>1966</v>
      </c>
      <c r="B101" t="s">
        <v>1229</v>
      </c>
      <c r="C101" t="s">
        <v>18</v>
      </c>
      <c r="D101" t="s">
        <v>941</v>
      </c>
      <c r="E101" t="s">
        <v>867</v>
      </c>
      <c r="F101" t="s">
        <v>19</v>
      </c>
      <c r="G101" t="s">
        <v>244</v>
      </c>
      <c r="H101" t="s">
        <v>18</v>
      </c>
      <c r="I101" s="13" t="s">
        <v>1231</v>
      </c>
      <c r="J101" s="13" t="s">
        <v>1225</v>
      </c>
      <c r="K101" s="13" t="s">
        <v>1233</v>
      </c>
      <c r="L101" t="s">
        <v>1367</v>
      </c>
      <c r="M101" t="s">
        <v>194</v>
      </c>
      <c r="N101">
        <v>19</v>
      </c>
      <c r="O101">
        <v>0</v>
      </c>
      <c r="P101">
        <v>0</v>
      </c>
      <c r="Q101">
        <v>0</v>
      </c>
      <c r="R101">
        <v>0</v>
      </c>
      <c r="S101" t="s">
        <v>198</v>
      </c>
      <c r="T101" t="s">
        <v>198</v>
      </c>
      <c r="U101">
        <v>0</v>
      </c>
      <c r="V101" t="s">
        <v>856</v>
      </c>
      <c r="W101">
        <v>3</v>
      </c>
      <c r="X101" t="s">
        <v>195</v>
      </c>
      <c r="Y101" t="s">
        <v>624</v>
      </c>
      <c r="Z101"/>
      <c r="AA101" t="s">
        <v>20</v>
      </c>
      <c r="AB101" t="s">
        <v>958</v>
      </c>
      <c r="AC101" t="s">
        <v>8</v>
      </c>
      <c r="AD101" t="s">
        <v>221</v>
      </c>
      <c r="AE101" t="s">
        <v>473</v>
      </c>
      <c r="AF101" s="13" t="s">
        <v>1231</v>
      </c>
      <c r="AG101" s="13" t="s">
        <v>1225</v>
      </c>
      <c r="AH101" t="s">
        <v>856</v>
      </c>
      <c r="AI101" t="s">
        <v>856</v>
      </c>
      <c r="AJ101" t="s">
        <v>856</v>
      </c>
      <c r="AK101" t="s">
        <v>856</v>
      </c>
      <c r="AL101" t="s">
        <v>856</v>
      </c>
      <c r="AM101" t="s">
        <v>856</v>
      </c>
      <c r="AN101" t="s">
        <v>856</v>
      </c>
      <c r="AO101" t="s">
        <v>856</v>
      </c>
      <c r="AP101" t="s">
        <v>856</v>
      </c>
      <c r="AQ101" t="s">
        <v>856</v>
      </c>
      <c r="AR101" t="s">
        <v>856</v>
      </c>
      <c r="AS101" t="s">
        <v>856</v>
      </c>
      <c r="AT101" s="59">
        <f>VLOOKUP($BR101,Tables!$D$14:$I$27,2,FALSE)*W101</f>
        <v>480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6"/>
        <v>480</v>
      </c>
      <c r="BD101" s="55" t="str">
        <f>IF(ISERROR(SEARCHB(" "&amp;BD$1&amp;" "," "&amp;$L101&amp;" "))=TRUE,"",BD$1)</f>
        <v/>
      </c>
      <c r="BE101" s="55" t="str">
        <f>IF(ISERROR(SEARCHB(" "&amp;BE$1&amp;" "," "&amp;$L101&amp;" "))=TRUE,"",BE$1)</f>
        <v/>
      </c>
      <c r="BF101" s="55" t="str">
        <f>IF(ISERROR(SEARCHB(" "&amp;BF$1&amp;" "," "&amp;$L101&amp;" "))=TRUE,"",BF$1)</f>
        <v/>
      </c>
      <c r="BG101" s="55" t="str">
        <f>IF(ISERROR(SEARCHB(" "&amp;BG$1&amp;" "," "&amp;$L101&amp;" "))=TRUE,"",BG$1)</f>
        <v/>
      </c>
      <c r="BH101" s="55" t="str">
        <f>IF(ISERROR(SEARCHB(" "&amp;BH$1&amp;" "," "&amp;$L101&amp;" "))=TRUE,"",BH$1)</f>
        <v/>
      </c>
      <c r="BI101" s="55" t="str">
        <f>IF(ISERROR(SEARCHB(" "&amp;BI$1&amp;" "," "&amp;$L101&amp;" "))=TRUE,"",BI$1)</f>
        <v/>
      </c>
      <c r="BJ101" s="55" t="str">
        <f>IF(ISERROR(SEARCHB(" "&amp;BJ$1&amp;" "," "&amp;$L101&amp;" "))=TRUE,"",BJ$1)</f>
        <v/>
      </c>
      <c r="BK101" s="55" t="str">
        <f>IF(ISERROR(SEARCHB(" "&amp;BK$1&amp;" "," "&amp;$L101&amp;" "))=TRUE,"",BK$1)</f>
        <v/>
      </c>
      <c r="BL101" s="55" t="str">
        <f>IF(ISERROR(SEARCHB(" "&amp;BL$1&amp;" "," "&amp;$L101&amp;" "))=TRUE,"",BL$1)</f>
        <v/>
      </c>
      <c r="BM101" s="55" t="str">
        <f>IF(ISERROR(SEARCHB(" "&amp;BM$1&amp;" "," "&amp;$L101&amp;" "))=TRUE,"",BM$1)</f>
        <v/>
      </c>
      <c r="BN101" s="55" t="str">
        <f>IF(ISERROR(SEARCHB(" "&amp;BN$1&amp;" "," "&amp;$L101&amp;" "))=TRUE,"",BN$1)</f>
        <v/>
      </c>
      <c r="BO101" s="55" t="str">
        <f>IF(ISERROR(SEARCHB(" "&amp;BO$1&amp;" "," "&amp;$L101&amp;" "))=TRUE,"",BO$1)</f>
        <v/>
      </c>
      <c r="BP101" s="55" t="str">
        <f>IF(ISERROR(SEARCHB(" "&amp;BP$1&amp;" "," "&amp;$L101&amp;" "))=TRUE,"",BP$1)</f>
        <v/>
      </c>
      <c r="BQ101" s="55" t="str">
        <f>IF(ISERROR(SEARCHB(" "&amp;BQ$1&amp;" "," "&amp;$L101&amp;" "))=TRUE,"",BQ$1)</f>
        <v/>
      </c>
      <c r="BR101" s="62" t="str">
        <f t="shared" si="7"/>
        <v>Base</v>
      </c>
      <c r="BS101" s="62" t="str">
        <f t="shared" si="8"/>
        <v/>
      </c>
      <c r="BT101" s="63">
        <f>J101-I101+1</f>
        <v>124</v>
      </c>
      <c r="BU101" s="64">
        <f t="shared" si="9"/>
        <v>6.4399999999999995</v>
      </c>
      <c r="BV101" s="64">
        <f t="shared" si="10"/>
        <v>13.879999999999999</v>
      </c>
      <c r="BW101" s="64">
        <f t="shared" si="11"/>
        <v>103.32</v>
      </c>
      <c r="BX101" s="65">
        <f>BU101+I101</f>
        <v>46040.44</v>
      </c>
      <c r="BY101" s="65">
        <f>BV101+I101</f>
        <v>46047.88</v>
      </c>
      <c r="BZ101" s="65">
        <f>IF(WEEKDAY(BW101+I101)=1,BW101+I101+1,IF(WEEKDAY(BW101+I101)=7,BW101+I101+2,BW101+I101))</f>
        <v>46139.32</v>
      </c>
    </row>
    <row r="102" spans="1:78" ht="15.5" x14ac:dyDescent="0.35">
      <c r="A102" t="s">
        <v>1965</v>
      </c>
      <c r="B102" t="s">
        <v>1229</v>
      </c>
      <c r="C102" t="s">
        <v>18</v>
      </c>
      <c r="D102" t="s">
        <v>941</v>
      </c>
      <c r="E102" t="s">
        <v>855</v>
      </c>
      <c r="F102" t="s">
        <v>19</v>
      </c>
      <c r="G102" t="s">
        <v>244</v>
      </c>
      <c r="H102" t="s">
        <v>18</v>
      </c>
      <c r="I102" s="13" t="s">
        <v>1226</v>
      </c>
      <c r="J102" s="13" t="s">
        <v>1225</v>
      </c>
      <c r="K102" s="13" t="s">
        <v>1228</v>
      </c>
      <c r="L102" t="s">
        <v>1367</v>
      </c>
      <c r="M102" t="s">
        <v>194</v>
      </c>
      <c r="N102">
        <v>24</v>
      </c>
      <c r="O102">
        <v>0</v>
      </c>
      <c r="P102">
        <v>0</v>
      </c>
      <c r="Q102">
        <v>0</v>
      </c>
      <c r="R102">
        <v>0</v>
      </c>
      <c r="S102" t="s">
        <v>957</v>
      </c>
      <c r="T102" t="s">
        <v>235</v>
      </c>
      <c r="U102">
        <v>0</v>
      </c>
      <c r="V102" t="s">
        <v>856</v>
      </c>
      <c r="W102">
        <v>3</v>
      </c>
      <c r="X102" t="s">
        <v>195</v>
      </c>
      <c r="Y102" t="s">
        <v>856</v>
      </c>
      <c r="Z102"/>
      <c r="AA102" t="s">
        <v>20</v>
      </c>
      <c r="AB102" t="s">
        <v>958</v>
      </c>
      <c r="AC102" t="s">
        <v>8</v>
      </c>
      <c r="AD102" t="s">
        <v>221</v>
      </c>
      <c r="AE102" t="s">
        <v>480</v>
      </c>
      <c r="AF102" s="13" t="s">
        <v>1226</v>
      </c>
      <c r="AG102" s="13" t="s">
        <v>1225</v>
      </c>
      <c r="AH102" t="s">
        <v>856</v>
      </c>
      <c r="AI102" t="s">
        <v>856</v>
      </c>
      <c r="AJ102" t="s">
        <v>856</v>
      </c>
      <c r="AK102" t="s">
        <v>856</v>
      </c>
      <c r="AL102" t="s">
        <v>856</v>
      </c>
      <c r="AM102" t="s">
        <v>856</v>
      </c>
      <c r="AN102" t="s">
        <v>856</v>
      </c>
      <c r="AO102" t="s">
        <v>856</v>
      </c>
      <c r="AP102" t="s">
        <v>856</v>
      </c>
      <c r="AQ102" t="s">
        <v>856</v>
      </c>
      <c r="AR102" t="s">
        <v>856</v>
      </c>
      <c r="AS102" t="s">
        <v>856</v>
      </c>
      <c r="AT102" s="59">
        <f>VLOOKUP($BR102,Tables!$D$14:$I$27,2,FALSE)*W102</f>
        <v>480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6"/>
        <v>480</v>
      </c>
      <c r="BD102" s="55" t="str">
        <f>IF(ISERROR(SEARCHB(" "&amp;BD$1&amp;" "," "&amp;$L102&amp;" "))=TRUE,"",BD$1)</f>
        <v/>
      </c>
      <c r="BE102" s="55" t="str">
        <f>IF(ISERROR(SEARCHB(" "&amp;BE$1&amp;" "," "&amp;$L102&amp;" "))=TRUE,"",BE$1)</f>
        <v/>
      </c>
      <c r="BF102" s="55" t="str">
        <f>IF(ISERROR(SEARCHB(" "&amp;BF$1&amp;" "," "&amp;$L102&amp;" "))=TRUE,"",BF$1)</f>
        <v/>
      </c>
      <c r="BG102" s="55" t="str">
        <f>IF(ISERROR(SEARCHB(" "&amp;BG$1&amp;" "," "&amp;$L102&amp;" "))=TRUE,"",BG$1)</f>
        <v/>
      </c>
      <c r="BH102" s="55" t="str">
        <f>IF(ISERROR(SEARCHB(" "&amp;BH$1&amp;" "," "&amp;$L102&amp;" "))=TRUE,"",BH$1)</f>
        <v/>
      </c>
      <c r="BI102" s="55" t="str">
        <f>IF(ISERROR(SEARCHB(" "&amp;BI$1&amp;" "," "&amp;$L102&amp;" "))=TRUE,"",BI$1)</f>
        <v/>
      </c>
      <c r="BJ102" s="55" t="str">
        <f>IF(ISERROR(SEARCHB(" "&amp;BJ$1&amp;" "," "&amp;$L102&amp;" "))=TRUE,"",BJ$1)</f>
        <v/>
      </c>
      <c r="BK102" s="55" t="str">
        <f>IF(ISERROR(SEARCHB(" "&amp;BK$1&amp;" "," "&amp;$L102&amp;" "))=TRUE,"",BK$1)</f>
        <v/>
      </c>
      <c r="BL102" s="55" t="str">
        <f>IF(ISERROR(SEARCHB(" "&amp;BL$1&amp;" "," "&amp;$L102&amp;" "))=TRUE,"",BL$1)</f>
        <v/>
      </c>
      <c r="BM102" s="55" t="str">
        <f>IF(ISERROR(SEARCHB(" "&amp;BM$1&amp;" "," "&amp;$L102&amp;" "))=TRUE,"",BM$1)</f>
        <v/>
      </c>
      <c r="BN102" s="55" t="str">
        <f>IF(ISERROR(SEARCHB(" "&amp;BN$1&amp;" "," "&amp;$L102&amp;" "))=TRUE,"",BN$1)</f>
        <v/>
      </c>
      <c r="BO102" s="55" t="str">
        <f>IF(ISERROR(SEARCHB(" "&amp;BO$1&amp;" "," "&amp;$L102&amp;" "))=TRUE,"",BO$1)</f>
        <v/>
      </c>
      <c r="BP102" s="55" t="str">
        <f>IF(ISERROR(SEARCHB(" "&amp;BP$1&amp;" "," "&amp;$L102&amp;" "))=TRUE,"",BP$1)</f>
        <v/>
      </c>
      <c r="BQ102" s="55" t="str">
        <f>IF(ISERROR(SEARCHB(" "&amp;BQ$1&amp;" "," "&amp;$L102&amp;" "))=TRUE,"",BQ$1)</f>
        <v/>
      </c>
      <c r="BR102" s="62" t="str">
        <f t="shared" si="7"/>
        <v>Base</v>
      </c>
      <c r="BS102" s="62" t="str">
        <f t="shared" si="8"/>
        <v/>
      </c>
      <c r="BT102" s="63">
        <f>J102-I102+1</f>
        <v>123</v>
      </c>
      <c r="BU102" s="64">
        <f t="shared" si="9"/>
        <v>6.38</v>
      </c>
      <c r="BV102" s="64">
        <f t="shared" si="10"/>
        <v>13.76</v>
      </c>
      <c r="BW102" s="64">
        <f t="shared" si="11"/>
        <v>102.47999999999999</v>
      </c>
      <c r="BX102" s="65">
        <f>BU102+I102</f>
        <v>46041.38</v>
      </c>
      <c r="BY102" s="65">
        <f>BV102+I102</f>
        <v>46048.76</v>
      </c>
      <c r="BZ102" s="65">
        <f>IF(WEEKDAY(BW102+I102)=1,BW102+I102+1,IF(WEEKDAY(BW102+I102)=7,BW102+I102+2,BW102+I102))</f>
        <v>46139.48</v>
      </c>
    </row>
    <row r="103" spans="1:78" ht="15.5" x14ac:dyDescent="0.35">
      <c r="A103" t="s">
        <v>1964</v>
      </c>
      <c r="B103" t="s">
        <v>1229</v>
      </c>
      <c r="C103" t="s">
        <v>18</v>
      </c>
      <c r="D103" t="s">
        <v>941</v>
      </c>
      <c r="E103" t="s">
        <v>862</v>
      </c>
      <c r="F103" t="s">
        <v>19</v>
      </c>
      <c r="G103" t="s">
        <v>244</v>
      </c>
      <c r="H103" t="s">
        <v>18</v>
      </c>
      <c r="I103" s="13" t="s">
        <v>1231</v>
      </c>
      <c r="J103" s="13" t="s">
        <v>1225</v>
      </c>
      <c r="K103" s="13" t="s">
        <v>1233</v>
      </c>
      <c r="L103" t="s">
        <v>1963</v>
      </c>
      <c r="M103" t="s">
        <v>162</v>
      </c>
      <c r="N103">
        <v>24</v>
      </c>
      <c r="O103">
        <v>0</v>
      </c>
      <c r="P103">
        <v>0</v>
      </c>
      <c r="Q103">
        <v>0</v>
      </c>
      <c r="R103">
        <v>0</v>
      </c>
      <c r="S103" t="s">
        <v>959</v>
      </c>
      <c r="T103" t="s">
        <v>223</v>
      </c>
      <c r="U103">
        <v>0</v>
      </c>
      <c r="V103" t="s">
        <v>856</v>
      </c>
      <c r="W103">
        <v>3</v>
      </c>
      <c r="X103" t="s">
        <v>195</v>
      </c>
      <c r="Y103" t="s">
        <v>856</v>
      </c>
      <c r="Z103" t="s">
        <v>625</v>
      </c>
      <c r="AA103" t="s">
        <v>856</v>
      </c>
      <c r="AB103" t="s">
        <v>856</v>
      </c>
      <c r="AC103" t="s">
        <v>856</v>
      </c>
      <c r="AD103" t="s">
        <v>856</v>
      </c>
      <c r="AE103" t="s">
        <v>856</v>
      </c>
      <c r="AF103" s="13" t="s">
        <v>1231</v>
      </c>
      <c r="AG103" s="13" t="s">
        <v>1225</v>
      </c>
      <c r="AH103" t="s">
        <v>856</v>
      </c>
      <c r="AI103" t="s">
        <v>856</v>
      </c>
      <c r="AJ103" t="s">
        <v>856</v>
      </c>
      <c r="AK103" t="s">
        <v>856</v>
      </c>
      <c r="AL103" t="s">
        <v>856</v>
      </c>
      <c r="AM103" t="s">
        <v>856</v>
      </c>
      <c r="AN103" t="s">
        <v>856</v>
      </c>
      <c r="AO103" t="s">
        <v>856</v>
      </c>
      <c r="AP103" t="s">
        <v>856</v>
      </c>
      <c r="AQ103" t="s">
        <v>856</v>
      </c>
      <c r="AR103" t="s">
        <v>856</v>
      </c>
      <c r="AS103" t="s">
        <v>856</v>
      </c>
      <c r="AT103" s="59">
        <f>VLOOKUP($BR103,Tables!$D$14:$I$27,2,FALSE)*W103</f>
        <v>480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6"/>
        <v>480</v>
      </c>
      <c r="BD103" s="55" t="str">
        <f>IF(ISERROR(SEARCHB(" "&amp;BD$1&amp;" "," "&amp;$L103&amp;" "))=TRUE,"",BD$1)</f>
        <v/>
      </c>
      <c r="BE103" s="55" t="str">
        <f>IF(ISERROR(SEARCHB(" "&amp;BE$1&amp;" "," "&amp;$L103&amp;" "))=TRUE,"",BE$1)</f>
        <v/>
      </c>
      <c r="BF103" s="55" t="str">
        <f>IF(ISERROR(SEARCHB(" "&amp;BF$1&amp;" "," "&amp;$L103&amp;" "))=TRUE,"",BF$1)</f>
        <v/>
      </c>
      <c r="BG103" s="55" t="str">
        <f>IF(ISERROR(SEARCHB(" "&amp;BG$1&amp;" "," "&amp;$L103&amp;" "))=TRUE,"",BG$1)</f>
        <v/>
      </c>
      <c r="BH103" s="55" t="str">
        <f>IF(ISERROR(SEARCHB(" "&amp;BH$1&amp;" "," "&amp;$L103&amp;" "))=TRUE,"",BH$1)</f>
        <v/>
      </c>
      <c r="BI103" s="55" t="str">
        <f>IF(ISERROR(SEARCHB(" "&amp;BI$1&amp;" "," "&amp;$L103&amp;" "))=TRUE,"",BI$1)</f>
        <v/>
      </c>
      <c r="BJ103" s="55" t="str">
        <f>IF(ISERROR(SEARCHB(" "&amp;BJ$1&amp;" "," "&amp;$L103&amp;" "))=TRUE,"",BJ$1)</f>
        <v/>
      </c>
      <c r="BK103" s="55" t="str">
        <f>IF(ISERROR(SEARCHB(" "&amp;BK$1&amp;" "," "&amp;$L103&amp;" "))=TRUE,"",BK$1)</f>
        <v/>
      </c>
      <c r="BL103" s="55" t="str">
        <f>IF(ISERROR(SEARCHB(" "&amp;BL$1&amp;" "," "&amp;$L103&amp;" "))=TRUE,"",BL$1)</f>
        <v/>
      </c>
      <c r="BM103" s="55" t="str">
        <f>IF(ISERROR(SEARCHB(" "&amp;BM$1&amp;" "," "&amp;$L103&amp;" "))=TRUE,"",BM$1)</f>
        <v/>
      </c>
      <c r="BN103" s="55" t="str">
        <f>IF(ISERROR(SEARCHB(" "&amp;BN$1&amp;" "," "&amp;$L103&amp;" "))=TRUE,"",BN$1)</f>
        <v/>
      </c>
      <c r="BO103" s="55" t="str">
        <f>IF(ISERROR(SEARCHB(" "&amp;BO$1&amp;" "," "&amp;$L103&amp;" "))=TRUE,"",BO$1)</f>
        <v/>
      </c>
      <c r="BP103" s="55" t="str">
        <f>IF(ISERROR(SEARCHB(" "&amp;BP$1&amp;" "," "&amp;$L103&amp;" "))=TRUE,"",BP$1)</f>
        <v/>
      </c>
      <c r="BQ103" s="55" t="str">
        <f>IF(ISERROR(SEARCHB(" "&amp;BQ$1&amp;" "," "&amp;$L103&amp;" "))=TRUE,"",BQ$1)</f>
        <v/>
      </c>
      <c r="BR103" s="62" t="str">
        <f t="shared" si="7"/>
        <v>Base</v>
      </c>
      <c r="BS103" s="62" t="str">
        <f t="shared" si="8"/>
        <v/>
      </c>
      <c r="BT103" s="63">
        <f>J103-I103+1</f>
        <v>124</v>
      </c>
      <c r="BU103" s="64">
        <f t="shared" si="9"/>
        <v>6.4399999999999995</v>
      </c>
      <c r="BV103" s="64">
        <f t="shared" si="10"/>
        <v>13.879999999999999</v>
      </c>
      <c r="BW103" s="64">
        <f t="shared" si="11"/>
        <v>103.32</v>
      </c>
      <c r="BX103" s="65">
        <f>BU103+I103</f>
        <v>46040.44</v>
      </c>
      <c r="BY103" s="65">
        <f>BV103+I103</f>
        <v>46047.88</v>
      </c>
      <c r="BZ103" s="65">
        <f>IF(WEEKDAY(BW103+I103)=1,BW103+I103+1,IF(WEEKDAY(BW103+I103)=7,BW103+I103+2,BW103+I103))</f>
        <v>46139.32</v>
      </c>
    </row>
    <row r="104" spans="1:78" ht="15.5" x14ac:dyDescent="0.35">
      <c r="A104" t="s">
        <v>1962</v>
      </c>
      <c r="B104" t="s">
        <v>1229</v>
      </c>
      <c r="C104" t="s">
        <v>18</v>
      </c>
      <c r="D104" t="s">
        <v>941</v>
      </c>
      <c r="E104" t="s">
        <v>869</v>
      </c>
      <c r="F104" t="s">
        <v>19</v>
      </c>
      <c r="G104" t="s">
        <v>244</v>
      </c>
      <c r="H104" t="s">
        <v>18</v>
      </c>
      <c r="I104" s="13" t="s">
        <v>1231</v>
      </c>
      <c r="J104" s="13" t="s">
        <v>1225</v>
      </c>
      <c r="K104" s="13" t="s">
        <v>1233</v>
      </c>
      <c r="L104" t="s">
        <v>1371</v>
      </c>
      <c r="M104" t="s">
        <v>162</v>
      </c>
      <c r="N104">
        <v>24</v>
      </c>
      <c r="O104">
        <v>0</v>
      </c>
      <c r="P104">
        <v>0</v>
      </c>
      <c r="Q104">
        <v>0</v>
      </c>
      <c r="R104">
        <v>0</v>
      </c>
      <c r="S104" t="s">
        <v>959</v>
      </c>
      <c r="T104" t="s">
        <v>223</v>
      </c>
      <c r="U104">
        <v>0</v>
      </c>
      <c r="V104" t="s">
        <v>856</v>
      </c>
      <c r="W104">
        <v>3</v>
      </c>
      <c r="X104" t="s">
        <v>195</v>
      </c>
      <c r="Y104" t="s">
        <v>856</v>
      </c>
      <c r="Z104" t="s">
        <v>283</v>
      </c>
      <c r="AA104" t="s">
        <v>856</v>
      </c>
      <c r="AB104" t="s">
        <v>856</v>
      </c>
      <c r="AC104" t="s">
        <v>856</v>
      </c>
      <c r="AD104" t="s">
        <v>856</v>
      </c>
      <c r="AE104" t="s">
        <v>856</v>
      </c>
      <c r="AF104" s="13" t="s">
        <v>1231</v>
      </c>
      <c r="AG104" s="13" t="s">
        <v>1225</v>
      </c>
      <c r="AH104" t="s">
        <v>856</v>
      </c>
      <c r="AI104" t="s">
        <v>856</v>
      </c>
      <c r="AJ104" t="s">
        <v>856</v>
      </c>
      <c r="AK104" t="s">
        <v>856</v>
      </c>
      <c r="AL104" t="s">
        <v>856</v>
      </c>
      <c r="AM104" t="s">
        <v>856</v>
      </c>
      <c r="AN104" t="s">
        <v>856</v>
      </c>
      <c r="AO104" t="s">
        <v>856</v>
      </c>
      <c r="AP104" t="s">
        <v>856</v>
      </c>
      <c r="AQ104" t="s">
        <v>856</v>
      </c>
      <c r="AR104" t="s">
        <v>856</v>
      </c>
      <c r="AS104" t="s">
        <v>856</v>
      </c>
      <c r="AT104" s="59">
        <f>VLOOKUP($BR104,Tables!$D$14:$I$27,2,FALSE)*W104</f>
        <v>480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6"/>
        <v>480</v>
      </c>
      <c r="BD104" s="55" t="str">
        <f>IF(ISERROR(SEARCHB(" "&amp;BD$1&amp;" "," "&amp;$L104&amp;" "))=TRUE,"",BD$1)</f>
        <v/>
      </c>
      <c r="BE104" s="55" t="str">
        <f>IF(ISERROR(SEARCHB(" "&amp;BE$1&amp;" "," "&amp;$L104&amp;" "))=TRUE,"",BE$1)</f>
        <v/>
      </c>
      <c r="BF104" s="55" t="str">
        <f>IF(ISERROR(SEARCHB(" "&amp;BF$1&amp;" "," "&amp;$L104&amp;" "))=TRUE,"",BF$1)</f>
        <v/>
      </c>
      <c r="BG104" s="55" t="str">
        <f>IF(ISERROR(SEARCHB(" "&amp;BG$1&amp;" "," "&amp;$L104&amp;" "))=TRUE,"",BG$1)</f>
        <v/>
      </c>
      <c r="BH104" s="55" t="str">
        <f>IF(ISERROR(SEARCHB(" "&amp;BH$1&amp;" "," "&amp;$L104&amp;" "))=TRUE,"",BH$1)</f>
        <v/>
      </c>
      <c r="BI104" s="55" t="str">
        <f>IF(ISERROR(SEARCHB(" "&amp;BI$1&amp;" "," "&amp;$L104&amp;" "))=TRUE,"",BI$1)</f>
        <v/>
      </c>
      <c r="BJ104" s="55" t="str">
        <f>IF(ISERROR(SEARCHB(" "&amp;BJ$1&amp;" "," "&amp;$L104&amp;" "))=TRUE,"",BJ$1)</f>
        <v/>
      </c>
      <c r="BK104" s="55" t="str">
        <f>IF(ISERROR(SEARCHB(" "&amp;BK$1&amp;" "," "&amp;$L104&amp;" "))=TRUE,"",BK$1)</f>
        <v/>
      </c>
      <c r="BL104" s="55" t="str">
        <f>IF(ISERROR(SEARCHB(" "&amp;BL$1&amp;" "," "&amp;$L104&amp;" "))=TRUE,"",BL$1)</f>
        <v/>
      </c>
      <c r="BM104" s="55" t="str">
        <f>IF(ISERROR(SEARCHB(" "&amp;BM$1&amp;" "," "&amp;$L104&amp;" "))=TRUE,"",BM$1)</f>
        <v/>
      </c>
      <c r="BN104" s="55" t="str">
        <f>IF(ISERROR(SEARCHB(" "&amp;BN$1&amp;" "," "&amp;$L104&amp;" "))=TRUE,"",BN$1)</f>
        <v/>
      </c>
      <c r="BO104" s="55" t="str">
        <f>IF(ISERROR(SEARCHB(" "&amp;BO$1&amp;" "," "&amp;$L104&amp;" "))=TRUE,"",BO$1)</f>
        <v/>
      </c>
      <c r="BP104" s="55" t="str">
        <f>IF(ISERROR(SEARCHB(" "&amp;BP$1&amp;" "," "&amp;$L104&amp;" "))=TRUE,"",BP$1)</f>
        <v/>
      </c>
      <c r="BQ104" s="55" t="str">
        <f>IF(ISERROR(SEARCHB(" "&amp;BQ$1&amp;" "," "&amp;$L104&amp;" "))=TRUE,"",BQ$1)</f>
        <v/>
      </c>
      <c r="BR104" s="62" t="str">
        <f t="shared" si="7"/>
        <v>Base</v>
      </c>
      <c r="BS104" s="62" t="str">
        <f t="shared" si="8"/>
        <v/>
      </c>
      <c r="BT104" s="63">
        <f>J104-I104+1</f>
        <v>124</v>
      </c>
      <c r="BU104" s="64">
        <f t="shared" si="9"/>
        <v>6.4399999999999995</v>
      </c>
      <c r="BV104" s="64">
        <f t="shared" si="10"/>
        <v>13.879999999999999</v>
      </c>
      <c r="BW104" s="64">
        <f t="shared" si="11"/>
        <v>103.32</v>
      </c>
      <c r="BX104" s="65">
        <f>BU104+I104</f>
        <v>46040.44</v>
      </c>
      <c r="BY104" s="65">
        <f>BV104+I104</f>
        <v>46047.88</v>
      </c>
      <c r="BZ104" s="65">
        <f>IF(WEEKDAY(BW104+I104)=1,BW104+I104+1,IF(WEEKDAY(BW104+I104)=7,BW104+I104+2,BW104+I104))</f>
        <v>46139.32</v>
      </c>
    </row>
    <row r="105" spans="1:78" ht="15.5" x14ac:dyDescent="0.35">
      <c r="A105" t="s">
        <v>1961</v>
      </c>
      <c r="B105" t="s">
        <v>1229</v>
      </c>
      <c r="C105" t="s">
        <v>18</v>
      </c>
      <c r="D105" t="s">
        <v>941</v>
      </c>
      <c r="E105" t="s">
        <v>960</v>
      </c>
      <c r="F105" t="s">
        <v>19</v>
      </c>
      <c r="G105" t="s">
        <v>244</v>
      </c>
      <c r="H105" t="s">
        <v>18</v>
      </c>
      <c r="I105" s="13" t="s">
        <v>1231</v>
      </c>
      <c r="J105" s="13" t="s">
        <v>1225</v>
      </c>
      <c r="K105" s="13" t="s">
        <v>1233</v>
      </c>
      <c r="L105" t="s">
        <v>1367</v>
      </c>
      <c r="M105" t="s">
        <v>194</v>
      </c>
      <c r="N105">
        <v>5</v>
      </c>
      <c r="O105">
        <v>0</v>
      </c>
      <c r="P105">
        <v>0</v>
      </c>
      <c r="Q105">
        <v>0</v>
      </c>
      <c r="R105">
        <v>0</v>
      </c>
      <c r="S105" t="s">
        <v>198</v>
      </c>
      <c r="T105" t="s">
        <v>198</v>
      </c>
      <c r="U105">
        <v>0</v>
      </c>
      <c r="V105" t="s">
        <v>856</v>
      </c>
      <c r="W105">
        <v>3</v>
      </c>
      <c r="X105" t="s">
        <v>195</v>
      </c>
      <c r="Y105" t="s">
        <v>626</v>
      </c>
      <c r="Z105"/>
      <c r="AA105" t="s">
        <v>20</v>
      </c>
      <c r="AB105" t="s">
        <v>958</v>
      </c>
      <c r="AC105" t="s">
        <v>8</v>
      </c>
      <c r="AD105" t="s">
        <v>221</v>
      </c>
      <c r="AE105" t="s">
        <v>473</v>
      </c>
      <c r="AF105" s="13" t="s">
        <v>1231</v>
      </c>
      <c r="AG105" s="13" t="s">
        <v>1225</v>
      </c>
      <c r="AH105" t="s">
        <v>856</v>
      </c>
      <c r="AI105" t="s">
        <v>856</v>
      </c>
      <c r="AJ105" t="s">
        <v>856</v>
      </c>
      <c r="AK105" t="s">
        <v>856</v>
      </c>
      <c r="AL105" t="s">
        <v>856</v>
      </c>
      <c r="AM105" t="s">
        <v>856</v>
      </c>
      <c r="AN105" t="s">
        <v>856</v>
      </c>
      <c r="AO105" t="s">
        <v>856</v>
      </c>
      <c r="AP105" t="s">
        <v>856</v>
      </c>
      <c r="AQ105" t="s">
        <v>856</v>
      </c>
      <c r="AR105" t="s">
        <v>856</v>
      </c>
      <c r="AS105" t="s">
        <v>856</v>
      </c>
      <c r="AT105" s="59">
        <f>VLOOKUP($BR105,Tables!$D$14:$I$27,2,FALSE)*W105</f>
        <v>480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6"/>
        <v>480</v>
      </c>
      <c r="BD105" s="55" t="str">
        <f>IF(ISERROR(SEARCHB(" "&amp;BD$1&amp;" "," "&amp;$L105&amp;" "))=TRUE,"",BD$1)</f>
        <v/>
      </c>
      <c r="BE105" s="55" t="str">
        <f>IF(ISERROR(SEARCHB(" "&amp;BE$1&amp;" "," "&amp;$L105&amp;" "))=TRUE,"",BE$1)</f>
        <v/>
      </c>
      <c r="BF105" s="55" t="str">
        <f>IF(ISERROR(SEARCHB(" "&amp;BF$1&amp;" "," "&amp;$L105&amp;" "))=TRUE,"",BF$1)</f>
        <v/>
      </c>
      <c r="BG105" s="55" t="str">
        <f>IF(ISERROR(SEARCHB(" "&amp;BG$1&amp;" "," "&amp;$L105&amp;" "))=TRUE,"",BG$1)</f>
        <v/>
      </c>
      <c r="BH105" s="55" t="str">
        <f>IF(ISERROR(SEARCHB(" "&amp;BH$1&amp;" "," "&amp;$L105&amp;" "))=TRUE,"",BH$1)</f>
        <v/>
      </c>
      <c r="BI105" s="55" t="str">
        <f>IF(ISERROR(SEARCHB(" "&amp;BI$1&amp;" "," "&amp;$L105&amp;" "))=TRUE,"",BI$1)</f>
        <v/>
      </c>
      <c r="BJ105" s="55" t="str">
        <f>IF(ISERROR(SEARCHB(" "&amp;BJ$1&amp;" "," "&amp;$L105&amp;" "))=TRUE,"",BJ$1)</f>
        <v/>
      </c>
      <c r="BK105" s="55" t="str">
        <f>IF(ISERROR(SEARCHB(" "&amp;BK$1&amp;" "," "&amp;$L105&amp;" "))=TRUE,"",BK$1)</f>
        <v/>
      </c>
      <c r="BL105" s="55" t="str">
        <f>IF(ISERROR(SEARCHB(" "&amp;BL$1&amp;" "," "&amp;$L105&amp;" "))=TRUE,"",BL$1)</f>
        <v/>
      </c>
      <c r="BM105" s="55" t="str">
        <f>IF(ISERROR(SEARCHB(" "&amp;BM$1&amp;" "," "&amp;$L105&amp;" "))=TRUE,"",BM$1)</f>
        <v/>
      </c>
      <c r="BN105" s="55" t="str">
        <f>IF(ISERROR(SEARCHB(" "&amp;BN$1&amp;" "," "&amp;$L105&amp;" "))=TRUE,"",BN$1)</f>
        <v/>
      </c>
      <c r="BO105" s="55" t="str">
        <f>IF(ISERROR(SEARCHB(" "&amp;BO$1&amp;" "," "&amp;$L105&amp;" "))=TRUE,"",BO$1)</f>
        <v/>
      </c>
      <c r="BP105" s="55" t="str">
        <f>IF(ISERROR(SEARCHB(" "&amp;BP$1&amp;" "," "&amp;$L105&amp;" "))=TRUE,"",BP$1)</f>
        <v/>
      </c>
      <c r="BQ105" s="55" t="str">
        <f>IF(ISERROR(SEARCHB(" "&amp;BQ$1&amp;" "," "&amp;$L105&amp;" "))=TRUE,"",BQ$1)</f>
        <v/>
      </c>
      <c r="BR105" s="62" t="str">
        <f t="shared" si="7"/>
        <v>Base</v>
      </c>
      <c r="BS105" s="62" t="str">
        <f t="shared" si="8"/>
        <v/>
      </c>
      <c r="BT105" s="63">
        <f>J105-I105+1</f>
        <v>124</v>
      </c>
      <c r="BU105" s="64">
        <f t="shared" si="9"/>
        <v>6.4399999999999995</v>
      </c>
      <c r="BV105" s="64">
        <f t="shared" si="10"/>
        <v>13.879999999999999</v>
      </c>
      <c r="BW105" s="64">
        <f t="shared" si="11"/>
        <v>103.32</v>
      </c>
      <c r="BX105" s="65">
        <f>BU105+I105</f>
        <v>46040.44</v>
      </c>
      <c r="BY105" s="65">
        <f>BV105+I105</f>
        <v>46047.88</v>
      </c>
      <c r="BZ105" s="65">
        <f>IF(WEEKDAY(BW105+I105)=1,BW105+I105+1,IF(WEEKDAY(BW105+I105)=7,BW105+I105+2,BW105+I105))</f>
        <v>46139.32</v>
      </c>
    </row>
    <row r="106" spans="1:78" ht="15.5" x14ac:dyDescent="0.35">
      <c r="A106" t="s">
        <v>1960</v>
      </c>
      <c r="B106" t="s">
        <v>1229</v>
      </c>
      <c r="C106" t="s">
        <v>18</v>
      </c>
      <c r="D106" t="s">
        <v>961</v>
      </c>
      <c r="E106" t="s">
        <v>867</v>
      </c>
      <c r="F106" t="s">
        <v>21</v>
      </c>
      <c r="G106" t="s">
        <v>244</v>
      </c>
      <c r="H106" t="s">
        <v>18</v>
      </c>
      <c r="I106" s="13" t="s">
        <v>1402</v>
      </c>
      <c r="J106" s="13" t="s">
        <v>1225</v>
      </c>
      <c r="K106" s="13" t="s">
        <v>1235</v>
      </c>
      <c r="L106" t="s">
        <v>1367</v>
      </c>
      <c r="M106" t="s">
        <v>194</v>
      </c>
      <c r="N106">
        <v>19</v>
      </c>
      <c r="O106">
        <v>0</v>
      </c>
      <c r="P106">
        <v>0</v>
      </c>
      <c r="Q106">
        <v>0</v>
      </c>
      <c r="R106">
        <v>0</v>
      </c>
      <c r="S106" t="s">
        <v>198</v>
      </c>
      <c r="T106" t="s">
        <v>198</v>
      </c>
      <c r="U106">
        <v>0</v>
      </c>
      <c r="V106" t="s">
        <v>856</v>
      </c>
      <c r="W106">
        <v>1</v>
      </c>
      <c r="X106" t="s">
        <v>195</v>
      </c>
      <c r="Y106" t="s">
        <v>627</v>
      </c>
      <c r="Z106"/>
      <c r="AA106" t="s">
        <v>20</v>
      </c>
      <c r="AB106" t="s">
        <v>962</v>
      </c>
      <c r="AC106" t="s">
        <v>208</v>
      </c>
      <c r="AD106" t="s">
        <v>383</v>
      </c>
      <c r="AE106" t="s">
        <v>523</v>
      </c>
      <c r="AF106" s="13" t="s">
        <v>1402</v>
      </c>
      <c r="AG106" s="13" t="s">
        <v>1225</v>
      </c>
      <c r="AH106" t="s">
        <v>856</v>
      </c>
      <c r="AI106" t="s">
        <v>856</v>
      </c>
      <c r="AJ106" t="s">
        <v>856</v>
      </c>
      <c r="AK106" t="s">
        <v>856</v>
      </c>
      <c r="AL106" t="s">
        <v>856</v>
      </c>
      <c r="AM106" t="s">
        <v>856</v>
      </c>
      <c r="AN106" t="s">
        <v>856</v>
      </c>
      <c r="AO106" t="s">
        <v>856</v>
      </c>
      <c r="AP106" t="s">
        <v>856</v>
      </c>
      <c r="AQ106" t="s">
        <v>856</v>
      </c>
      <c r="AR106" t="s">
        <v>856</v>
      </c>
      <c r="AS106" t="s">
        <v>856</v>
      </c>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6"/>
        <v>160</v>
      </c>
      <c r="BD106" s="55" t="str">
        <f>IF(ISERROR(SEARCHB(" "&amp;BD$1&amp;" "," "&amp;$L106&amp;" "))=TRUE,"",BD$1)</f>
        <v/>
      </c>
      <c r="BE106" s="55" t="str">
        <f>IF(ISERROR(SEARCHB(" "&amp;BE$1&amp;" "," "&amp;$L106&amp;" "))=TRUE,"",BE$1)</f>
        <v/>
      </c>
      <c r="BF106" s="55" t="str">
        <f>IF(ISERROR(SEARCHB(" "&amp;BF$1&amp;" "," "&amp;$L106&amp;" "))=TRUE,"",BF$1)</f>
        <v/>
      </c>
      <c r="BG106" s="55" t="str">
        <f>IF(ISERROR(SEARCHB(" "&amp;BG$1&amp;" "," "&amp;$L106&amp;" "))=TRUE,"",BG$1)</f>
        <v/>
      </c>
      <c r="BH106" s="55" t="str">
        <f>IF(ISERROR(SEARCHB(" "&amp;BH$1&amp;" "," "&amp;$L106&amp;" "))=TRUE,"",BH$1)</f>
        <v/>
      </c>
      <c r="BI106" s="55" t="str">
        <f>IF(ISERROR(SEARCHB(" "&amp;BI$1&amp;" "," "&amp;$L106&amp;" "))=TRUE,"",BI$1)</f>
        <v/>
      </c>
      <c r="BJ106" s="55" t="str">
        <f>IF(ISERROR(SEARCHB(" "&amp;BJ$1&amp;" "," "&amp;$L106&amp;" "))=TRUE,"",BJ$1)</f>
        <v/>
      </c>
      <c r="BK106" s="55" t="str">
        <f>IF(ISERROR(SEARCHB(" "&amp;BK$1&amp;" "," "&amp;$L106&amp;" "))=TRUE,"",BK$1)</f>
        <v/>
      </c>
      <c r="BL106" s="55" t="str">
        <f>IF(ISERROR(SEARCHB(" "&amp;BL$1&amp;" "," "&amp;$L106&amp;" "))=TRUE,"",BL$1)</f>
        <v/>
      </c>
      <c r="BM106" s="55" t="str">
        <f>IF(ISERROR(SEARCHB(" "&amp;BM$1&amp;" "," "&amp;$L106&amp;" "))=TRUE,"",BM$1)</f>
        <v/>
      </c>
      <c r="BN106" s="55" t="str">
        <f>IF(ISERROR(SEARCHB(" "&amp;BN$1&amp;" "," "&amp;$L106&amp;" "))=TRUE,"",BN$1)</f>
        <v/>
      </c>
      <c r="BO106" s="55" t="str">
        <f>IF(ISERROR(SEARCHB(" "&amp;BO$1&amp;" "," "&amp;$L106&amp;" "))=TRUE,"",BO$1)</f>
        <v/>
      </c>
      <c r="BP106" s="55" t="str">
        <f>IF(ISERROR(SEARCHB(" "&amp;BP$1&amp;" "," "&amp;$L106&amp;" "))=TRUE,"",BP$1)</f>
        <v/>
      </c>
      <c r="BQ106" s="55" t="str">
        <f>IF(ISERROR(SEARCHB(" "&amp;BQ$1&amp;" "," "&amp;$L106&amp;" "))=TRUE,"",BQ$1)</f>
        <v/>
      </c>
      <c r="BR106" s="62" t="str">
        <f t="shared" si="7"/>
        <v>Base</v>
      </c>
      <c r="BS106" s="62" t="str">
        <f t="shared" si="8"/>
        <v/>
      </c>
      <c r="BT106" s="63">
        <f>J106-I106+1</f>
        <v>120</v>
      </c>
      <c r="BU106" s="64">
        <f t="shared" si="9"/>
        <v>6.1999999999999993</v>
      </c>
      <c r="BV106" s="64">
        <f t="shared" si="10"/>
        <v>13.399999999999999</v>
      </c>
      <c r="BW106" s="64">
        <f t="shared" si="11"/>
        <v>99.96</v>
      </c>
      <c r="BX106" s="65">
        <f>BU106+I106</f>
        <v>46044.2</v>
      </c>
      <c r="BY106" s="65">
        <f>BV106+I106</f>
        <v>46051.4</v>
      </c>
      <c r="BZ106" s="65">
        <f>IF(WEEKDAY(BW106+I106)=1,BW106+I106+1,IF(WEEKDAY(BW106+I106)=7,BW106+I106+2,BW106+I106))</f>
        <v>46139.96</v>
      </c>
    </row>
    <row r="107" spans="1:78" ht="15.5" x14ac:dyDescent="0.35">
      <c r="A107" t="s">
        <v>1959</v>
      </c>
      <c r="B107" t="s">
        <v>1229</v>
      </c>
      <c r="C107" t="s">
        <v>18</v>
      </c>
      <c r="D107" t="s">
        <v>961</v>
      </c>
      <c r="E107" t="s">
        <v>855</v>
      </c>
      <c r="F107" t="s">
        <v>21</v>
      </c>
      <c r="G107" t="s">
        <v>244</v>
      </c>
      <c r="H107" t="s">
        <v>18</v>
      </c>
      <c r="I107" s="13" t="s">
        <v>1231</v>
      </c>
      <c r="J107" s="13" t="s">
        <v>1225</v>
      </c>
      <c r="K107" s="13" t="s">
        <v>1233</v>
      </c>
      <c r="L107" t="s">
        <v>1371</v>
      </c>
      <c r="M107" t="s">
        <v>162</v>
      </c>
      <c r="N107">
        <v>24</v>
      </c>
      <c r="O107">
        <v>0</v>
      </c>
      <c r="P107">
        <v>0</v>
      </c>
      <c r="Q107">
        <v>0</v>
      </c>
      <c r="R107">
        <v>0</v>
      </c>
      <c r="S107" t="s">
        <v>957</v>
      </c>
      <c r="T107" t="s">
        <v>235</v>
      </c>
      <c r="U107">
        <v>0</v>
      </c>
      <c r="V107" t="s">
        <v>856</v>
      </c>
      <c r="W107">
        <v>1</v>
      </c>
      <c r="X107" t="s">
        <v>195</v>
      </c>
      <c r="Y107" t="s">
        <v>856</v>
      </c>
      <c r="Z107" t="s">
        <v>283</v>
      </c>
      <c r="AA107" t="s">
        <v>856</v>
      </c>
      <c r="AB107" t="s">
        <v>856</v>
      </c>
      <c r="AC107" t="s">
        <v>856</v>
      </c>
      <c r="AD107" t="s">
        <v>856</v>
      </c>
      <c r="AE107" t="s">
        <v>856</v>
      </c>
      <c r="AF107" s="13" t="s">
        <v>1231</v>
      </c>
      <c r="AG107" s="13" t="s">
        <v>1225</v>
      </c>
      <c r="AH107" t="s">
        <v>856</v>
      </c>
      <c r="AI107" t="s">
        <v>856</v>
      </c>
      <c r="AJ107" t="s">
        <v>856</v>
      </c>
      <c r="AK107" t="s">
        <v>856</v>
      </c>
      <c r="AL107" t="s">
        <v>856</v>
      </c>
      <c r="AM107" t="s">
        <v>856</v>
      </c>
      <c r="AN107" t="s">
        <v>856</v>
      </c>
      <c r="AO107" t="s">
        <v>856</v>
      </c>
      <c r="AP107" t="s">
        <v>856</v>
      </c>
      <c r="AQ107" t="s">
        <v>856</v>
      </c>
      <c r="AR107" t="s">
        <v>856</v>
      </c>
      <c r="AS107" t="s">
        <v>856</v>
      </c>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6"/>
        <v>160</v>
      </c>
      <c r="BD107" s="55" t="str">
        <f>IF(ISERROR(SEARCHB(" "&amp;BD$1&amp;" "," "&amp;$L107&amp;" "))=TRUE,"",BD$1)</f>
        <v/>
      </c>
      <c r="BE107" s="55" t="str">
        <f>IF(ISERROR(SEARCHB(" "&amp;BE$1&amp;" "," "&amp;$L107&amp;" "))=TRUE,"",BE$1)</f>
        <v/>
      </c>
      <c r="BF107" s="55" t="str">
        <f>IF(ISERROR(SEARCHB(" "&amp;BF$1&amp;" "," "&amp;$L107&amp;" "))=TRUE,"",BF$1)</f>
        <v/>
      </c>
      <c r="BG107" s="55" t="str">
        <f>IF(ISERROR(SEARCHB(" "&amp;BG$1&amp;" "," "&amp;$L107&amp;" "))=TRUE,"",BG$1)</f>
        <v/>
      </c>
      <c r="BH107" s="55" t="str">
        <f>IF(ISERROR(SEARCHB(" "&amp;BH$1&amp;" "," "&amp;$L107&amp;" "))=TRUE,"",BH$1)</f>
        <v/>
      </c>
      <c r="BI107" s="55" t="str">
        <f>IF(ISERROR(SEARCHB(" "&amp;BI$1&amp;" "," "&amp;$L107&amp;" "))=TRUE,"",BI$1)</f>
        <v/>
      </c>
      <c r="BJ107" s="55" t="str">
        <f>IF(ISERROR(SEARCHB(" "&amp;BJ$1&amp;" "," "&amp;$L107&amp;" "))=TRUE,"",BJ$1)</f>
        <v/>
      </c>
      <c r="BK107" s="55" t="str">
        <f>IF(ISERROR(SEARCHB(" "&amp;BK$1&amp;" "," "&amp;$L107&amp;" "))=TRUE,"",BK$1)</f>
        <v/>
      </c>
      <c r="BL107" s="55" t="str">
        <f>IF(ISERROR(SEARCHB(" "&amp;BL$1&amp;" "," "&amp;$L107&amp;" "))=TRUE,"",BL$1)</f>
        <v/>
      </c>
      <c r="BM107" s="55" t="str">
        <f>IF(ISERROR(SEARCHB(" "&amp;BM$1&amp;" "," "&amp;$L107&amp;" "))=TRUE,"",BM$1)</f>
        <v/>
      </c>
      <c r="BN107" s="55" t="str">
        <f>IF(ISERROR(SEARCHB(" "&amp;BN$1&amp;" "," "&amp;$L107&amp;" "))=TRUE,"",BN$1)</f>
        <v/>
      </c>
      <c r="BO107" s="55" t="str">
        <f>IF(ISERROR(SEARCHB(" "&amp;BO$1&amp;" "," "&amp;$L107&amp;" "))=TRUE,"",BO$1)</f>
        <v/>
      </c>
      <c r="BP107" s="55" t="str">
        <f>IF(ISERROR(SEARCHB(" "&amp;BP$1&amp;" "," "&amp;$L107&amp;" "))=TRUE,"",BP$1)</f>
        <v/>
      </c>
      <c r="BQ107" s="55" t="str">
        <f>IF(ISERROR(SEARCHB(" "&amp;BQ$1&amp;" "," "&amp;$L107&amp;" "))=TRUE,"",BQ$1)</f>
        <v/>
      </c>
      <c r="BR107" s="62" t="str">
        <f t="shared" si="7"/>
        <v>Base</v>
      </c>
      <c r="BS107" s="62" t="str">
        <f t="shared" si="8"/>
        <v/>
      </c>
      <c r="BT107" s="63">
        <f>J107-I107+1</f>
        <v>124</v>
      </c>
      <c r="BU107" s="64">
        <f t="shared" si="9"/>
        <v>6.4399999999999995</v>
      </c>
      <c r="BV107" s="64">
        <f t="shared" si="10"/>
        <v>13.879999999999999</v>
      </c>
      <c r="BW107" s="64">
        <f t="shared" si="11"/>
        <v>103.32</v>
      </c>
      <c r="BX107" s="65">
        <f>BU107+I107</f>
        <v>46040.44</v>
      </c>
      <c r="BY107" s="65">
        <f>BV107+I107</f>
        <v>46047.88</v>
      </c>
      <c r="BZ107" s="65">
        <f>IF(WEEKDAY(BW107+I107)=1,BW107+I107+1,IF(WEEKDAY(BW107+I107)=7,BW107+I107+2,BW107+I107))</f>
        <v>46139.32</v>
      </c>
    </row>
    <row r="108" spans="1:78" ht="15.5" x14ac:dyDescent="0.35">
      <c r="A108" t="s">
        <v>1958</v>
      </c>
      <c r="B108" t="s">
        <v>1229</v>
      </c>
      <c r="C108" t="s">
        <v>18</v>
      </c>
      <c r="D108" t="s">
        <v>961</v>
      </c>
      <c r="E108" t="s">
        <v>862</v>
      </c>
      <c r="F108" t="s">
        <v>21</v>
      </c>
      <c r="G108" t="s">
        <v>244</v>
      </c>
      <c r="H108" t="s">
        <v>18</v>
      </c>
      <c r="I108" s="13" t="s">
        <v>1231</v>
      </c>
      <c r="J108" s="13" t="s">
        <v>1225</v>
      </c>
      <c r="K108" s="13" t="s">
        <v>1233</v>
      </c>
      <c r="L108" t="s">
        <v>1371</v>
      </c>
      <c r="M108" t="s">
        <v>162</v>
      </c>
      <c r="N108">
        <v>24</v>
      </c>
      <c r="O108">
        <v>0</v>
      </c>
      <c r="P108">
        <v>0</v>
      </c>
      <c r="Q108">
        <v>0</v>
      </c>
      <c r="R108">
        <v>0</v>
      </c>
      <c r="S108" t="s">
        <v>957</v>
      </c>
      <c r="T108" t="s">
        <v>235</v>
      </c>
      <c r="U108">
        <v>0</v>
      </c>
      <c r="V108" t="s">
        <v>856</v>
      </c>
      <c r="W108">
        <v>1</v>
      </c>
      <c r="X108" t="s">
        <v>195</v>
      </c>
      <c r="Y108" t="s">
        <v>856</v>
      </c>
      <c r="Z108" t="s">
        <v>283</v>
      </c>
      <c r="AA108" t="s">
        <v>856</v>
      </c>
      <c r="AB108" t="s">
        <v>856</v>
      </c>
      <c r="AC108" t="s">
        <v>856</v>
      </c>
      <c r="AD108" t="s">
        <v>856</v>
      </c>
      <c r="AE108" t="s">
        <v>856</v>
      </c>
      <c r="AF108" s="13" t="s">
        <v>1231</v>
      </c>
      <c r="AG108" s="13" t="s">
        <v>1225</v>
      </c>
      <c r="AH108" t="s">
        <v>856</v>
      </c>
      <c r="AI108" t="s">
        <v>856</v>
      </c>
      <c r="AJ108" t="s">
        <v>856</v>
      </c>
      <c r="AK108" t="s">
        <v>856</v>
      </c>
      <c r="AL108" t="s">
        <v>856</v>
      </c>
      <c r="AM108" t="s">
        <v>856</v>
      </c>
      <c r="AN108" t="s">
        <v>856</v>
      </c>
      <c r="AO108" t="s">
        <v>856</v>
      </c>
      <c r="AP108" t="s">
        <v>856</v>
      </c>
      <c r="AQ108" t="s">
        <v>856</v>
      </c>
      <c r="AR108" t="s">
        <v>856</v>
      </c>
      <c r="AS108" t="s">
        <v>856</v>
      </c>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6"/>
        <v>160</v>
      </c>
      <c r="BD108" s="55" t="str">
        <f>IF(ISERROR(SEARCHB(" "&amp;BD$1&amp;" "," "&amp;$L108&amp;" "))=TRUE,"",BD$1)</f>
        <v/>
      </c>
      <c r="BE108" s="55" t="str">
        <f>IF(ISERROR(SEARCHB(" "&amp;BE$1&amp;" "," "&amp;$L108&amp;" "))=TRUE,"",BE$1)</f>
        <v/>
      </c>
      <c r="BF108" s="55" t="str">
        <f>IF(ISERROR(SEARCHB(" "&amp;BF$1&amp;" "," "&amp;$L108&amp;" "))=TRUE,"",BF$1)</f>
        <v/>
      </c>
      <c r="BG108" s="55" t="str">
        <f>IF(ISERROR(SEARCHB(" "&amp;BG$1&amp;" "," "&amp;$L108&amp;" "))=TRUE,"",BG$1)</f>
        <v/>
      </c>
      <c r="BH108" s="55" t="str">
        <f>IF(ISERROR(SEARCHB(" "&amp;BH$1&amp;" "," "&amp;$L108&amp;" "))=TRUE,"",BH$1)</f>
        <v/>
      </c>
      <c r="BI108" s="55" t="str">
        <f>IF(ISERROR(SEARCHB(" "&amp;BI$1&amp;" "," "&amp;$L108&amp;" "))=TRUE,"",BI$1)</f>
        <v/>
      </c>
      <c r="BJ108" s="55" t="str">
        <f>IF(ISERROR(SEARCHB(" "&amp;BJ$1&amp;" "," "&amp;$L108&amp;" "))=TRUE,"",BJ$1)</f>
        <v/>
      </c>
      <c r="BK108" s="55" t="str">
        <f>IF(ISERROR(SEARCHB(" "&amp;BK$1&amp;" "," "&amp;$L108&amp;" "))=TRUE,"",BK$1)</f>
        <v/>
      </c>
      <c r="BL108" s="55" t="str">
        <f>IF(ISERROR(SEARCHB(" "&amp;BL$1&amp;" "," "&amp;$L108&amp;" "))=TRUE,"",BL$1)</f>
        <v/>
      </c>
      <c r="BM108" s="55" t="str">
        <f>IF(ISERROR(SEARCHB(" "&amp;BM$1&amp;" "," "&amp;$L108&amp;" "))=TRUE,"",BM$1)</f>
        <v/>
      </c>
      <c r="BN108" s="55" t="str">
        <f>IF(ISERROR(SEARCHB(" "&amp;BN$1&amp;" "," "&amp;$L108&amp;" "))=TRUE,"",BN$1)</f>
        <v/>
      </c>
      <c r="BO108" s="55" t="str">
        <f>IF(ISERROR(SEARCHB(" "&amp;BO$1&amp;" "," "&amp;$L108&amp;" "))=TRUE,"",BO$1)</f>
        <v/>
      </c>
      <c r="BP108" s="55" t="str">
        <f>IF(ISERROR(SEARCHB(" "&amp;BP$1&amp;" "," "&amp;$L108&amp;" "))=TRUE,"",BP$1)</f>
        <v/>
      </c>
      <c r="BQ108" s="55" t="str">
        <f>IF(ISERROR(SEARCHB(" "&amp;BQ$1&amp;" "," "&amp;$L108&amp;" "))=TRUE,"",BQ$1)</f>
        <v/>
      </c>
      <c r="BR108" s="62" t="str">
        <f t="shared" si="7"/>
        <v>Base</v>
      </c>
      <c r="BS108" s="62" t="str">
        <f t="shared" si="8"/>
        <v/>
      </c>
      <c r="BT108" s="63">
        <f>J108-I108+1</f>
        <v>124</v>
      </c>
      <c r="BU108" s="64">
        <f t="shared" si="9"/>
        <v>6.4399999999999995</v>
      </c>
      <c r="BV108" s="64">
        <f t="shared" si="10"/>
        <v>13.879999999999999</v>
      </c>
      <c r="BW108" s="64">
        <f t="shared" si="11"/>
        <v>103.32</v>
      </c>
      <c r="BX108" s="65">
        <f>BU108+I108</f>
        <v>46040.44</v>
      </c>
      <c r="BY108" s="65">
        <f>BV108+I108</f>
        <v>46047.88</v>
      </c>
      <c r="BZ108" s="65">
        <f>IF(WEEKDAY(BW108+I108)=1,BW108+I108+1,IF(WEEKDAY(BW108+I108)=7,BW108+I108+2,BW108+I108))</f>
        <v>46139.32</v>
      </c>
    </row>
    <row r="109" spans="1:78" ht="15.5" x14ac:dyDescent="0.35">
      <c r="A109" t="s">
        <v>1957</v>
      </c>
      <c r="B109" t="s">
        <v>1229</v>
      </c>
      <c r="C109" t="s">
        <v>18</v>
      </c>
      <c r="D109" t="s">
        <v>961</v>
      </c>
      <c r="E109" t="s">
        <v>960</v>
      </c>
      <c r="F109" t="s">
        <v>21</v>
      </c>
      <c r="G109" t="s">
        <v>244</v>
      </c>
      <c r="H109" t="s">
        <v>18</v>
      </c>
      <c r="I109" s="13" t="s">
        <v>1402</v>
      </c>
      <c r="J109" s="13" t="s">
        <v>1225</v>
      </c>
      <c r="K109" s="13" t="s">
        <v>1235</v>
      </c>
      <c r="L109" t="s">
        <v>1367</v>
      </c>
      <c r="M109" t="s">
        <v>194</v>
      </c>
      <c r="N109">
        <v>5</v>
      </c>
      <c r="O109">
        <v>0</v>
      </c>
      <c r="P109">
        <v>0</v>
      </c>
      <c r="Q109">
        <v>0</v>
      </c>
      <c r="R109">
        <v>0</v>
      </c>
      <c r="S109" t="s">
        <v>198</v>
      </c>
      <c r="T109" t="s">
        <v>198</v>
      </c>
      <c r="U109">
        <v>0</v>
      </c>
      <c r="V109" t="s">
        <v>856</v>
      </c>
      <c r="W109">
        <v>1</v>
      </c>
      <c r="X109" t="s">
        <v>195</v>
      </c>
      <c r="Y109" t="s">
        <v>628</v>
      </c>
      <c r="Z109"/>
      <c r="AA109" t="s">
        <v>20</v>
      </c>
      <c r="AB109" t="s">
        <v>962</v>
      </c>
      <c r="AC109" t="s">
        <v>208</v>
      </c>
      <c r="AD109" t="s">
        <v>383</v>
      </c>
      <c r="AE109" t="s">
        <v>523</v>
      </c>
      <c r="AF109" s="13" t="s">
        <v>1402</v>
      </c>
      <c r="AG109" s="13" t="s">
        <v>1225</v>
      </c>
      <c r="AH109" t="s">
        <v>856</v>
      </c>
      <c r="AI109" t="s">
        <v>856</v>
      </c>
      <c r="AJ109" t="s">
        <v>856</v>
      </c>
      <c r="AK109" t="s">
        <v>856</v>
      </c>
      <c r="AL109" t="s">
        <v>856</v>
      </c>
      <c r="AM109" s="13" t="s">
        <v>856</v>
      </c>
      <c r="AN109" s="13" t="s">
        <v>856</v>
      </c>
      <c r="AO109" t="s">
        <v>856</v>
      </c>
      <c r="AP109" t="s">
        <v>856</v>
      </c>
      <c r="AQ109" t="s">
        <v>856</v>
      </c>
      <c r="AR109" t="s">
        <v>856</v>
      </c>
      <c r="AS109" t="s">
        <v>856</v>
      </c>
      <c r="AT109" s="59">
        <f>VLOOKUP($BR109,Tables!$D$14:$I$27,2,FALSE)*W109</f>
        <v>160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6"/>
        <v>160</v>
      </c>
      <c r="BD109" s="55" t="str">
        <f>IF(ISERROR(SEARCHB(" "&amp;BD$1&amp;" "," "&amp;$L109&amp;" "))=TRUE,"",BD$1)</f>
        <v/>
      </c>
      <c r="BE109" s="55" t="str">
        <f>IF(ISERROR(SEARCHB(" "&amp;BE$1&amp;" "," "&amp;$L109&amp;" "))=TRUE,"",BE$1)</f>
        <v/>
      </c>
      <c r="BF109" s="55" t="str">
        <f>IF(ISERROR(SEARCHB(" "&amp;BF$1&amp;" "," "&amp;$L109&amp;" "))=TRUE,"",BF$1)</f>
        <v/>
      </c>
      <c r="BG109" s="55" t="str">
        <f>IF(ISERROR(SEARCHB(" "&amp;BG$1&amp;" "," "&amp;$L109&amp;" "))=TRUE,"",BG$1)</f>
        <v/>
      </c>
      <c r="BH109" s="55" t="str">
        <f>IF(ISERROR(SEARCHB(" "&amp;BH$1&amp;" "," "&amp;$L109&amp;" "))=TRUE,"",BH$1)</f>
        <v/>
      </c>
      <c r="BI109" s="55" t="str">
        <f>IF(ISERROR(SEARCHB(" "&amp;BI$1&amp;" "," "&amp;$L109&amp;" "))=TRUE,"",BI$1)</f>
        <v/>
      </c>
      <c r="BJ109" s="55" t="str">
        <f>IF(ISERROR(SEARCHB(" "&amp;BJ$1&amp;" "," "&amp;$L109&amp;" "))=TRUE,"",BJ$1)</f>
        <v/>
      </c>
      <c r="BK109" s="55" t="str">
        <f>IF(ISERROR(SEARCHB(" "&amp;BK$1&amp;" "," "&amp;$L109&amp;" "))=TRUE,"",BK$1)</f>
        <v/>
      </c>
      <c r="BL109" s="55" t="str">
        <f>IF(ISERROR(SEARCHB(" "&amp;BL$1&amp;" "," "&amp;$L109&amp;" "))=TRUE,"",BL$1)</f>
        <v/>
      </c>
      <c r="BM109" s="55" t="str">
        <f>IF(ISERROR(SEARCHB(" "&amp;BM$1&amp;" "," "&amp;$L109&amp;" "))=TRUE,"",BM$1)</f>
        <v/>
      </c>
      <c r="BN109" s="55" t="str">
        <f>IF(ISERROR(SEARCHB(" "&amp;BN$1&amp;" "," "&amp;$L109&amp;" "))=TRUE,"",BN$1)</f>
        <v/>
      </c>
      <c r="BO109" s="55" t="str">
        <f>IF(ISERROR(SEARCHB(" "&amp;BO$1&amp;" "," "&amp;$L109&amp;" "))=TRUE,"",BO$1)</f>
        <v/>
      </c>
      <c r="BP109" s="55" t="str">
        <f>IF(ISERROR(SEARCHB(" "&amp;BP$1&amp;" "," "&amp;$L109&amp;" "))=TRUE,"",BP$1)</f>
        <v/>
      </c>
      <c r="BQ109" s="55" t="str">
        <f>IF(ISERROR(SEARCHB(" "&amp;BQ$1&amp;" "," "&amp;$L109&amp;" "))=TRUE,"",BQ$1)</f>
        <v/>
      </c>
      <c r="BR109" s="62" t="str">
        <f t="shared" si="7"/>
        <v>Base</v>
      </c>
      <c r="BS109" s="62" t="str">
        <f t="shared" si="8"/>
        <v/>
      </c>
      <c r="BT109" s="63">
        <f>J109-I109+1</f>
        <v>120</v>
      </c>
      <c r="BU109" s="64">
        <f t="shared" si="9"/>
        <v>6.1999999999999993</v>
      </c>
      <c r="BV109" s="64">
        <f t="shared" si="10"/>
        <v>13.399999999999999</v>
      </c>
      <c r="BW109" s="64">
        <f t="shared" si="11"/>
        <v>99.96</v>
      </c>
      <c r="BX109" s="65">
        <f>BU109+I109</f>
        <v>46044.2</v>
      </c>
      <c r="BY109" s="65">
        <f>BV109+I109</f>
        <v>46051.4</v>
      </c>
      <c r="BZ109" s="65">
        <f>IF(WEEKDAY(BW109+I109)=1,BW109+I109+1,IF(WEEKDAY(BW109+I109)=7,BW109+I109+2,BW109+I109))</f>
        <v>46139.96</v>
      </c>
    </row>
    <row r="110" spans="1:78" ht="15.5" x14ac:dyDescent="0.35">
      <c r="A110" t="s">
        <v>1956</v>
      </c>
      <c r="B110" t="s">
        <v>1229</v>
      </c>
      <c r="C110" t="s">
        <v>18</v>
      </c>
      <c r="D110" t="s">
        <v>963</v>
      </c>
      <c r="E110" t="s">
        <v>867</v>
      </c>
      <c r="F110" t="s">
        <v>23</v>
      </c>
      <c r="G110" t="s">
        <v>244</v>
      </c>
      <c r="H110" t="s">
        <v>18</v>
      </c>
      <c r="I110" s="13" t="s">
        <v>1226</v>
      </c>
      <c r="J110" s="13" t="s">
        <v>1225</v>
      </c>
      <c r="K110" s="13" t="s">
        <v>1228</v>
      </c>
      <c r="L110" t="s">
        <v>1367</v>
      </c>
      <c r="M110" t="s">
        <v>194</v>
      </c>
      <c r="N110">
        <v>24</v>
      </c>
      <c r="O110">
        <v>0</v>
      </c>
      <c r="P110">
        <v>0</v>
      </c>
      <c r="Q110">
        <v>0</v>
      </c>
      <c r="R110">
        <v>0</v>
      </c>
      <c r="S110" t="s">
        <v>957</v>
      </c>
      <c r="T110" t="s">
        <v>235</v>
      </c>
      <c r="U110">
        <v>0</v>
      </c>
      <c r="V110" t="s">
        <v>856</v>
      </c>
      <c r="W110">
        <v>5</v>
      </c>
      <c r="X110" t="s">
        <v>195</v>
      </c>
      <c r="Y110" t="s">
        <v>856</v>
      </c>
      <c r="Z110"/>
      <c r="AA110" t="s">
        <v>20</v>
      </c>
      <c r="AB110" t="s">
        <v>958</v>
      </c>
      <c r="AC110" t="s">
        <v>209</v>
      </c>
      <c r="AD110" t="s">
        <v>26</v>
      </c>
      <c r="AE110" t="s">
        <v>480</v>
      </c>
      <c r="AF110" s="13" t="s">
        <v>1226</v>
      </c>
      <c r="AG110" s="13" t="s">
        <v>1225</v>
      </c>
      <c r="AH110" t="s">
        <v>20</v>
      </c>
      <c r="AI110" t="s">
        <v>962</v>
      </c>
      <c r="AJ110" t="s">
        <v>213</v>
      </c>
      <c r="AK110" t="s">
        <v>629</v>
      </c>
      <c r="AL110" t="s">
        <v>466</v>
      </c>
      <c r="AM110" s="13" t="s">
        <v>1308</v>
      </c>
      <c r="AN110" s="13" t="s">
        <v>1225</v>
      </c>
      <c r="AO110" t="s">
        <v>856</v>
      </c>
      <c r="AP110" t="s">
        <v>856</v>
      </c>
      <c r="AQ110" t="s">
        <v>856</v>
      </c>
      <c r="AR110" t="s">
        <v>856</v>
      </c>
      <c r="AS110" t="s">
        <v>856</v>
      </c>
      <c r="AT110" s="59">
        <f>VLOOKUP($BR110,Tables!$D$14:$I$27,2,FALSE)*W110</f>
        <v>800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6"/>
        <v>800</v>
      </c>
      <c r="BD110" s="55" t="str">
        <f>IF(ISERROR(SEARCHB(" "&amp;BD$1&amp;" "," "&amp;$L110&amp;" "))=TRUE,"",BD$1)</f>
        <v/>
      </c>
      <c r="BE110" s="55" t="str">
        <f>IF(ISERROR(SEARCHB(" "&amp;BE$1&amp;" "," "&amp;$L110&amp;" "))=TRUE,"",BE$1)</f>
        <v/>
      </c>
      <c r="BF110" s="55" t="str">
        <f>IF(ISERROR(SEARCHB(" "&amp;BF$1&amp;" "," "&amp;$L110&amp;" "))=TRUE,"",BF$1)</f>
        <v/>
      </c>
      <c r="BG110" s="55" t="str">
        <f>IF(ISERROR(SEARCHB(" "&amp;BG$1&amp;" "," "&amp;$L110&amp;" "))=TRUE,"",BG$1)</f>
        <v/>
      </c>
      <c r="BH110" s="55" t="str">
        <f>IF(ISERROR(SEARCHB(" "&amp;BH$1&amp;" "," "&amp;$L110&amp;" "))=TRUE,"",BH$1)</f>
        <v/>
      </c>
      <c r="BI110" s="55" t="str">
        <f>IF(ISERROR(SEARCHB(" "&amp;BI$1&amp;" "," "&amp;$L110&amp;" "))=TRUE,"",BI$1)</f>
        <v/>
      </c>
      <c r="BJ110" s="55" t="str">
        <f>IF(ISERROR(SEARCHB(" "&amp;BJ$1&amp;" "," "&amp;$L110&amp;" "))=TRUE,"",BJ$1)</f>
        <v/>
      </c>
      <c r="BK110" s="55" t="str">
        <f>IF(ISERROR(SEARCHB(" "&amp;BK$1&amp;" "," "&amp;$L110&amp;" "))=TRUE,"",BK$1)</f>
        <v/>
      </c>
      <c r="BL110" s="55" t="str">
        <f>IF(ISERROR(SEARCHB(" "&amp;BL$1&amp;" "," "&amp;$L110&amp;" "))=TRUE,"",BL$1)</f>
        <v/>
      </c>
      <c r="BM110" s="55" t="str">
        <f>IF(ISERROR(SEARCHB(" "&amp;BM$1&amp;" "," "&amp;$L110&amp;" "))=TRUE,"",BM$1)</f>
        <v/>
      </c>
      <c r="BN110" s="55" t="str">
        <f>IF(ISERROR(SEARCHB(" "&amp;BN$1&amp;" "," "&amp;$L110&amp;" "))=TRUE,"",BN$1)</f>
        <v/>
      </c>
      <c r="BO110" s="55" t="str">
        <f>IF(ISERROR(SEARCHB(" "&amp;BO$1&amp;" "," "&amp;$L110&amp;" "))=TRUE,"",BO$1)</f>
        <v/>
      </c>
      <c r="BP110" s="55" t="str">
        <f>IF(ISERROR(SEARCHB(" "&amp;BP$1&amp;" "," "&amp;$L110&amp;" "))=TRUE,"",BP$1)</f>
        <v/>
      </c>
      <c r="BQ110" s="55" t="str">
        <f>IF(ISERROR(SEARCHB(" "&amp;BQ$1&amp;" "," "&amp;$L110&amp;" "))=TRUE,"",BQ$1)</f>
        <v/>
      </c>
      <c r="BR110" s="62" t="str">
        <f t="shared" si="7"/>
        <v>Base</v>
      </c>
      <c r="BS110" s="62" t="str">
        <f t="shared" si="8"/>
        <v/>
      </c>
      <c r="BT110" s="63">
        <f>J110-I110+1</f>
        <v>123</v>
      </c>
      <c r="BU110" s="64">
        <f t="shared" si="9"/>
        <v>6.38</v>
      </c>
      <c r="BV110" s="64">
        <f t="shared" si="10"/>
        <v>13.76</v>
      </c>
      <c r="BW110" s="64">
        <f t="shared" si="11"/>
        <v>102.47999999999999</v>
      </c>
      <c r="BX110" s="65">
        <f>BU110+I110</f>
        <v>46041.38</v>
      </c>
      <c r="BY110" s="65">
        <f>BV110+I110</f>
        <v>46048.76</v>
      </c>
      <c r="BZ110" s="65">
        <f>IF(WEEKDAY(BW110+I110)=1,BW110+I110+1,IF(WEEKDAY(BW110+I110)=7,BW110+I110+2,BW110+I110))</f>
        <v>46139.48</v>
      </c>
    </row>
    <row r="111" spans="1:78" ht="15.5" x14ac:dyDescent="0.35">
      <c r="A111" t="s">
        <v>1955</v>
      </c>
      <c r="B111" t="s">
        <v>1229</v>
      </c>
      <c r="C111" t="s">
        <v>18</v>
      </c>
      <c r="D111" t="s">
        <v>963</v>
      </c>
      <c r="E111" t="s">
        <v>855</v>
      </c>
      <c r="F111" t="s">
        <v>23</v>
      </c>
      <c r="G111" t="s">
        <v>244</v>
      </c>
      <c r="H111" t="s">
        <v>18</v>
      </c>
      <c r="I111" s="13" t="s">
        <v>1231</v>
      </c>
      <c r="J111" s="13" t="s">
        <v>1225</v>
      </c>
      <c r="K111" s="13" t="s">
        <v>1233</v>
      </c>
      <c r="L111" t="s">
        <v>1367</v>
      </c>
      <c r="M111" t="s">
        <v>194</v>
      </c>
      <c r="N111">
        <v>24</v>
      </c>
      <c r="O111">
        <v>0</v>
      </c>
      <c r="P111">
        <v>0</v>
      </c>
      <c r="Q111">
        <v>0</v>
      </c>
      <c r="R111">
        <v>0</v>
      </c>
      <c r="S111" t="s">
        <v>198</v>
      </c>
      <c r="T111" t="s">
        <v>198</v>
      </c>
      <c r="U111">
        <v>0</v>
      </c>
      <c r="V111" t="s">
        <v>856</v>
      </c>
      <c r="W111">
        <v>5</v>
      </c>
      <c r="X111" t="s">
        <v>298</v>
      </c>
      <c r="Y111" t="s">
        <v>856</v>
      </c>
      <c r="Z111"/>
      <c r="AA111" t="s">
        <v>856</v>
      </c>
      <c r="AB111" t="s">
        <v>856</v>
      </c>
      <c r="AC111" t="s">
        <v>201</v>
      </c>
      <c r="AD111" t="s">
        <v>222</v>
      </c>
      <c r="AE111" t="s">
        <v>473</v>
      </c>
      <c r="AF111" s="13" t="s">
        <v>1231</v>
      </c>
      <c r="AG111" s="13" t="s">
        <v>1225</v>
      </c>
      <c r="AH111" t="s">
        <v>856</v>
      </c>
      <c r="AI111" t="s">
        <v>856</v>
      </c>
      <c r="AJ111" t="s">
        <v>333</v>
      </c>
      <c r="AK111" t="s">
        <v>26</v>
      </c>
      <c r="AL111" t="s">
        <v>473</v>
      </c>
      <c r="AM111" s="13" t="s">
        <v>1231</v>
      </c>
      <c r="AN111" s="13" t="s">
        <v>1225</v>
      </c>
      <c r="AO111" t="s">
        <v>856</v>
      </c>
      <c r="AP111" t="s">
        <v>856</v>
      </c>
      <c r="AQ111" t="s">
        <v>856</v>
      </c>
      <c r="AR111" t="s">
        <v>856</v>
      </c>
      <c r="AS111" t="s">
        <v>856</v>
      </c>
      <c r="AT111" s="59">
        <f>VLOOKUP($BR111,Tables!$D$14:$I$27,2,FALSE)*W111</f>
        <v>800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6"/>
        <v>800</v>
      </c>
      <c r="BD111" s="55" t="str">
        <f>IF(ISERROR(SEARCHB(" "&amp;BD$1&amp;" "," "&amp;$L111&amp;" "))=TRUE,"",BD$1)</f>
        <v/>
      </c>
      <c r="BE111" s="55" t="str">
        <f>IF(ISERROR(SEARCHB(" "&amp;BE$1&amp;" "," "&amp;$L111&amp;" "))=TRUE,"",BE$1)</f>
        <v/>
      </c>
      <c r="BF111" s="55" t="str">
        <f>IF(ISERROR(SEARCHB(" "&amp;BF$1&amp;" "," "&amp;$L111&amp;" "))=TRUE,"",BF$1)</f>
        <v/>
      </c>
      <c r="BG111" s="55" t="str">
        <f>IF(ISERROR(SEARCHB(" "&amp;BG$1&amp;" "," "&amp;$L111&amp;" "))=TRUE,"",BG$1)</f>
        <v/>
      </c>
      <c r="BH111" s="55" t="str">
        <f>IF(ISERROR(SEARCHB(" "&amp;BH$1&amp;" "," "&amp;$L111&amp;" "))=TRUE,"",BH$1)</f>
        <v/>
      </c>
      <c r="BI111" s="55" t="str">
        <f>IF(ISERROR(SEARCHB(" "&amp;BI$1&amp;" "," "&amp;$L111&amp;" "))=TRUE,"",BI$1)</f>
        <v/>
      </c>
      <c r="BJ111" s="55" t="str">
        <f>IF(ISERROR(SEARCHB(" "&amp;BJ$1&amp;" "," "&amp;$L111&amp;" "))=TRUE,"",BJ$1)</f>
        <v/>
      </c>
      <c r="BK111" s="55" t="str">
        <f>IF(ISERROR(SEARCHB(" "&amp;BK$1&amp;" "," "&amp;$L111&amp;" "))=TRUE,"",BK$1)</f>
        <v/>
      </c>
      <c r="BL111" s="55" t="str">
        <f>IF(ISERROR(SEARCHB(" "&amp;BL$1&amp;" "," "&amp;$L111&amp;" "))=TRUE,"",BL$1)</f>
        <v/>
      </c>
      <c r="BM111" s="55" t="str">
        <f>IF(ISERROR(SEARCHB(" "&amp;BM$1&amp;" "," "&amp;$L111&amp;" "))=TRUE,"",BM$1)</f>
        <v/>
      </c>
      <c r="BN111" s="55" t="str">
        <f>IF(ISERROR(SEARCHB(" "&amp;BN$1&amp;" "," "&amp;$L111&amp;" "))=TRUE,"",BN$1)</f>
        <v/>
      </c>
      <c r="BO111" s="55" t="str">
        <f>IF(ISERROR(SEARCHB(" "&amp;BO$1&amp;" "," "&amp;$L111&amp;" "))=TRUE,"",BO$1)</f>
        <v/>
      </c>
      <c r="BP111" s="55" t="str">
        <f>IF(ISERROR(SEARCHB(" "&amp;BP$1&amp;" "," "&amp;$L111&amp;" "))=TRUE,"",BP$1)</f>
        <v/>
      </c>
      <c r="BQ111" s="55" t="str">
        <f>IF(ISERROR(SEARCHB(" "&amp;BQ$1&amp;" "," "&amp;$L111&amp;" "))=TRUE,"",BQ$1)</f>
        <v/>
      </c>
      <c r="BR111" s="62" t="str">
        <f t="shared" si="7"/>
        <v>Base</v>
      </c>
      <c r="BS111" s="62" t="str">
        <f t="shared" si="8"/>
        <v/>
      </c>
      <c r="BT111" s="63">
        <f>J111-I111+1</f>
        <v>124</v>
      </c>
      <c r="BU111" s="64">
        <f t="shared" si="9"/>
        <v>6.4399999999999995</v>
      </c>
      <c r="BV111" s="64">
        <f t="shared" si="10"/>
        <v>13.879999999999999</v>
      </c>
      <c r="BW111" s="64">
        <f t="shared" si="11"/>
        <v>103.32</v>
      </c>
      <c r="BX111" s="65">
        <f>BU111+I111</f>
        <v>46040.44</v>
      </c>
      <c r="BY111" s="65">
        <f>BV111+I111</f>
        <v>46047.88</v>
      </c>
      <c r="BZ111" s="65">
        <f>IF(WEEKDAY(BW111+I111)=1,BW111+I111+1,IF(WEEKDAY(BW111+I111)=7,BW111+I111+2,BW111+I111))</f>
        <v>46139.32</v>
      </c>
    </row>
    <row r="112" spans="1:78" ht="15.5" x14ac:dyDescent="0.35">
      <c r="A112" t="s">
        <v>1954</v>
      </c>
      <c r="B112" t="s">
        <v>1229</v>
      </c>
      <c r="C112" t="s">
        <v>18</v>
      </c>
      <c r="D112" t="s">
        <v>964</v>
      </c>
      <c r="E112" t="s">
        <v>867</v>
      </c>
      <c r="F112" t="s">
        <v>630</v>
      </c>
      <c r="G112" t="s">
        <v>244</v>
      </c>
      <c r="H112" t="s">
        <v>18</v>
      </c>
      <c r="I112" s="13" t="s">
        <v>1226</v>
      </c>
      <c r="J112" s="13" t="s">
        <v>1225</v>
      </c>
      <c r="K112" s="13" t="s">
        <v>1228</v>
      </c>
      <c r="L112" t="s">
        <v>1365</v>
      </c>
      <c r="M112" t="s">
        <v>194</v>
      </c>
      <c r="N112">
        <v>12</v>
      </c>
      <c r="O112">
        <v>0</v>
      </c>
      <c r="P112">
        <v>0</v>
      </c>
      <c r="Q112">
        <v>0</v>
      </c>
      <c r="R112">
        <v>0</v>
      </c>
      <c r="S112" t="s">
        <v>959</v>
      </c>
      <c r="T112" t="s">
        <v>223</v>
      </c>
      <c r="U112">
        <v>0</v>
      </c>
      <c r="V112" t="s">
        <v>856</v>
      </c>
      <c r="W112">
        <v>5</v>
      </c>
      <c r="X112" t="s">
        <v>195</v>
      </c>
      <c r="Y112" t="s">
        <v>1953</v>
      </c>
      <c r="Z112"/>
      <c r="AA112" t="s">
        <v>20</v>
      </c>
      <c r="AB112" t="s">
        <v>965</v>
      </c>
      <c r="AC112" t="s">
        <v>85</v>
      </c>
      <c r="AD112" t="s">
        <v>340</v>
      </c>
      <c r="AE112" t="s">
        <v>480</v>
      </c>
      <c r="AF112" s="13" t="s">
        <v>1226</v>
      </c>
      <c r="AG112" s="13" t="s">
        <v>1225</v>
      </c>
      <c r="AH112" t="s">
        <v>20</v>
      </c>
      <c r="AI112" t="s">
        <v>966</v>
      </c>
      <c r="AJ112" t="s">
        <v>525</v>
      </c>
      <c r="AK112" t="s">
        <v>383</v>
      </c>
      <c r="AL112" t="s">
        <v>480</v>
      </c>
      <c r="AM112" s="13" t="s">
        <v>1226</v>
      </c>
      <c r="AN112" s="13" t="s">
        <v>1225</v>
      </c>
      <c r="AO112" t="s">
        <v>856</v>
      </c>
      <c r="AP112" t="s">
        <v>856</v>
      </c>
      <c r="AQ112" t="s">
        <v>856</v>
      </c>
      <c r="AR112" t="s">
        <v>856</v>
      </c>
      <c r="AS112" t="s">
        <v>856</v>
      </c>
      <c r="AT112" s="59">
        <f>VLOOKUP($BR112,Tables!$D$14:$I$27,2,FALSE)*W112</f>
        <v>800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6"/>
        <v>800</v>
      </c>
      <c r="BD112" s="55" t="str">
        <f>IF(ISERROR(SEARCHB(" "&amp;BD$1&amp;" "," "&amp;$L112&amp;" "))=TRUE,"",BD$1)</f>
        <v/>
      </c>
      <c r="BE112" s="55" t="str">
        <f>IF(ISERROR(SEARCHB(" "&amp;BE$1&amp;" "," "&amp;$L112&amp;" "))=TRUE,"",BE$1)</f>
        <v/>
      </c>
      <c r="BF112" s="55" t="str">
        <f>IF(ISERROR(SEARCHB(" "&amp;BF$1&amp;" "," "&amp;$L112&amp;" "))=TRUE,"",BF$1)</f>
        <v/>
      </c>
      <c r="BG112" s="55" t="str">
        <f>IF(ISERROR(SEARCHB(" "&amp;BG$1&amp;" "," "&amp;$L112&amp;" "))=TRUE,"",BG$1)</f>
        <v/>
      </c>
      <c r="BH112" s="55" t="str">
        <f>IF(ISERROR(SEARCHB(" "&amp;BH$1&amp;" "," "&amp;$L112&amp;" "))=TRUE,"",BH$1)</f>
        <v/>
      </c>
      <c r="BI112" s="55" t="str">
        <f>IF(ISERROR(SEARCHB(" "&amp;BI$1&amp;" "," "&amp;$L112&amp;" "))=TRUE,"",BI$1)</f>
        <v/>
      </c>
      <c r="BJ112" s="55" t="str">
        <f>IF(ISERROR(SEARCHB(" "&amp;BJ$1&amp;" "," "&amp;$L112&amp;" "))=TRUE,"",BJ$1)</f>
        <v/>
      </c>
      <c r="BK112" s="55" t="str">
        <f>IF(ISERROR(SEARCHB(" "&amp;BK$1&amp;" "," "&amp;$L112&amp;" "))=TRUE,"",BK$1)</f>
        <v/>
      </c>
      <c r="BL112" s="55" t="str">
        <f>IF(ISERROR(SEARCHB(" "&amp;BL$1&amp;" "," "&amp;$L112&amp;" "))=TRUE,"",BL$1)</f>
        <v/>
      </c>
      <c r="BM112" s="55" t="str">
        <f>IF(ISERROR(SEARCHB(" "&amp;BM$1&amp;" "," "&amp;$L112&amp;" "))=TRUE,"",BM$1)</f>
        <v/>
      </c>
      <c r="BN112" s="55" t="str">
        <f>IF(ISERROR(SEARCHB(" "&amp;BN$1&amp;" "," "&amp;$L112&amp;" "))=TRUE,"",BN$1)</f>
        <v/>
      </c>
      <c r="BO112" s="55" t="str">
        <f>IF(ISERROR(SEARCHB(" "&amp;BO$1&amp;" "," "&amp;$L112&amp;" "))=TRUE,"",BO$1)</f>
        <v/>
      </c>
      <c r="BP112" s="55" t="str">
        <f>IF(ISERROR(SEARCHB(" "&amp;BP$1&amp;" "," "&amp;$L112&amp;" "))=TRUE,"",BP$1)</f>
        <v/>
      </c>
      <c r="BQ112" s="55" t="str">
        <f>IF(ISERROR(SEARCHB(" "&amp;BQ$1&amp;" "," "&amp;$L112&amp;" "))=TRUE,"",BQ$1)</f>
        <v/>
      </c>
      <c r="BR112" s="62" t="str">
        <f t="shared" si="7"/>
        <v>Base</v>
      </c>
      <c r="BS112" s="62" t="str">
        <f t="shared" si="8"/>
        <v/>
      </c>
      <c r="BT112" s="63">
        <f>J112-I112+1</f>
        <v>123</v>
      </c>
      <c r="BU112" s="64">
        <f t="shared" si="9"/>
        <v>6.38</v>
      </c>
      <c r="BV112" s="64">
        <f t="shared" si="10"/>
        <v>13.76</v>
      </c>
      <c r="BW112" s="64">
        <f t="shared" si="11"/>
        <v>102.47999999999999</v>
      </c>
      <c r="BX112" s="65">
        <f>BU112+I112</f>
        <v>46041.38</v>
      </c>
      <c r="BY112" s="65">
        <f>BV112+I112</f>
        <v>46048.76</v>
      </c>
      <c r="BZ112" s="65">
        <f>IF(WEEKDAY(BW112+I112)=1,BW112+I112+1,IF(WEEKDAY(BW112+I112)=7,BW112+I112+2,BW112+I112))</f>
        <v>46139.48</v>
      </c>
    </row>
    <row r="113" spans="1:78" ht="15.5" x14ac:dyDescent="0.35">
      <c r="A113" t="s">
        <v>1952</v>
      </c>
      <c r="B113" t="s">
        <v>1229</v>
      </c>
      <c r="C113" t="s">
        <v>18</v>
      </c>
      <c r="D113" t="s">
        <v>964</v>
      </c>
      <c r="E113" t="s">
        <v>862</v>
      </c>
      <c r="F113" t="s">
        <v>630</v>
      </c>
      <c r="G113" t="s">
        <v>244</v>
      </c>
      <c r="H113" t="s">
        <v>18</v>
      </c>
      <c r="I113" s="13" t="s">
        <v>1226</v>
      </c>
      <c r="J113" s="13" t="s">
        <v>1225</v>
      </c>
      <c r="K113" s="13" t="s">
        <v>1228</v>
      </c>
      <c r="L113" t="s">
        <v>1365</v>
      </c>
      <c r="M113" t="s">
        <v>194</v>
      </c>
      <c r="N113">
        <v>16</v>
      </c>
      <c r="O113">
        <v>0</v>
      </c>
      <c r="P113">
        <v>0</v>
      </c>
      <c r="Q113">
        <v>0</v>
      </c>
      <c r="R113">
        <v>0</v>
      </c>
      <c r="S113" t="s">
        <v>959</v>
      </c>
      <c r="T113" t="s">
        <v>223</v>
      </c>
      <c r="U113">
        <v>0</v>
      </c>
      <c r="V113" t="s">
        <v>856</v>
      </c>
      <c r="W113">
        <v>5</v>
      </c>
      <c r="X113" t="s">
        <v>195</v>
      </c>
      <c r="Y113" t="s">
        <v>856</v>
      </c>
      <c r="Z113"/>
      <c r="AA113" t="s">
        <v>20</v>
      </c>
      <c r="AB113" t="s">
        <v>967</v>
      </c>
      <c r="AC113" t="s">
        <v>201</v>
      </c>
      <c r="AD113" t="s">
        <v>222</v>
      </c>
      <c r="AE113" t="s">
        <v>480</v>
      </c>
      <c r="AF113" s="13" t="s">
        <v>1226</v>
      </c>
      <c r="AG113" s="13" t="s">
        <v>1225</v>
      </c>
      <c r="AH113" t="s">
        <v>20</v>
      </c>
      <c r="AI113" t="s">
        <v>966</v>
      </c>
      <c r="AJ113" t="s">
        <v>333</v>
      </c>
      <c r="AK113" t="s">
        <v>26</v>
      </c>
      <c r="AL113" t="s">
        <v>480</v>
      </c>
      <c r="AM113" s="13" t="s">
        <v>1226</v>
      </c>
      <c r="AN113" s="13" t="s">
        <v>1225</v>
      </c>
      <c r="AO113" t="s">
        <v>856</v>
      </c>
      <c r="AP113" t="s">
        <v>856</v>
      </c>
      <c r="AQ113" t="s">
        <v>856</v>
      </c>
      <c r="AR113" t="s">
        <v>856</v>
      </c>
      <c r="AS113" t="s">
        <v>856</v>
      </c>
      <c r="AT113" s="59">
        <f>VLOOKUP($BR113,Tables!$D$14:$I$27,2,FALSE)*W113</f>
        <v>800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6"/>
        <v>800</v>
      </c>
      <c r="BD113" s="55" t="str">
        <f>IF(ISERROR(SEARCHB(" "&amp;BD$1&amp;" "," "&amp;$L113&amp;" "))=TRUE,"",BD$1)</f>
        <v/>
      </c>
      <c r="BE113" s="55" t="str">
        <f>IF(ISERROR(SEARCHB(" "&amp;BE$1&amp;" "," "&amp;$L113&amp;" "))=TRUE,"",BE$1)</f>
        <v/>
      </c>
      <c r="BF113" s="55" t="str">
        <f>IF(ISERROR(SEARCHB(" "&amp;BF$1&amp;" "," "&amp;$L113&amp;" "))=TRUE,"",BF$1)</f>
        <v/>
      </c>
      <c r="BG113" s="55" t="str">
        <f>IF(ISERROR(SEARCHB(" "&amp;BG$1&amp;" "," "&amp;$L113&amp;" "))=TRUE,"",BG$1)</f>
        <v/>
      </c>
      <c r="BH113" s="55" t="str">
        <f>IF(ISERROR(SEARCHB(" "&amp;BH$1&amp;" "," "&amp;$L113&amp;" "))=TRUE,"",BH$1)</f>
        <v/>
      </c>
      <c r="BI113" s="55" t="str">
        <f>IF(ISERROR(SEARCHB(" "&amp;BI$1&amp;" "," "&amp;$L113&amp;" "))=TRUE,"",BI$1)</f>
        <v/>
      </c>
      <c r="BJ113" s="55" t="str">
        <f>IF(ISERROR(SEARCHB(" "&amp;BJ$1&amp;" "," "&amp;$L113&amp;" "))=TRUE,"",BJ$1)</f>
        <v/>
      </c>
      <c r="BK113" s="55" t="str">
        <f>IF(ISERROR(SEARCHB(" "&amp;BK$1&amp;" "," "&amp;$L113&amp;" "))=TRUE,"",BK$1)</f>
        <v/>
      </c>
      <c r="BL113" s="55" t="str">
        <f>IF(ISERROR(SEARCHB(" "&amp;BL$1&amp;" "," "&amp;$L113&amp;" "))=TRUE,"",BL$1)</f>
        <v/>
      </c>
      <c r="BM113" s="55" t="str">
        <f>IF(ISERROR(SEARCHB(" "&amp;BM$1&amp;" "," "&amp;$L113&amp;" "))=TRUE,"",BM$1)</f>
        <v/>
      </c>
      <c r="BN113" s="55" t="str">
        <f>IF(ISERROR(SEARCHB(" "&amp;BN$1&amp;" "," "&amp;$L113&amp;" "))=TRUE,"",BN$1)</f>
        <v/>
      </c>
      <c r="BO113" s="55" t="str">
        <f>IF(ISERROR(SEARCHB(" "&amp;BO$1&amp;" "," "&amp;$L113&amp;" "))=TRUE,"",BO$1)</f>
        <v/>
      </c>
      <c r="BP113" s="55" t="str">
        <f>IF(ISERROR(SEARCHB(" "&amp;BP$1&amp;" "," "&amp;$L113&amp;" "))=TRUE,"",BP$1)</f>
        <v/>
      </c>
      <c r="BQ113" s="55" t="str">
        <f>IF(ISERROR(SEARCHB(" "&amp;BQ$1&amp;" "," "&amp;$L113&amp;" "))=TRUE,"",BQ$1)</f>
        <v/>
      </c>
      <c r="BR113" s="62" t="str">
        <f t="shared" si="7"/>
        <v>Base</v>
      </c>
      <c r="BS113" s="62" t="str">
        <f t="shared" si="8"/>
        <v/>
      </c>
      <c r="BT113" s="63">
        <f>J113-I113+1</f>
        <v>123</v>
      </c>
      <c r="BU113" s="64">
        <f t="shared" si="9"/>
        <v>6.38</v>
      </c>
      <c r="BV113" s="64">
        <f t="shared" si="10"/>
        <v>13.76</v>
      </c>
      <c r="BW113" s="64">
        <f t="shared" si="11"/>
        <v>102.47999999999999</v>
      </c>
      <c r="BX113" s="65">
        <f>BU113+I113</f>
        <v>46041.38</v>
      </c>
      <c r="BY113" s="65">
        <f>BV113+I113</f>
        <v>46048.76</v>
      </c>
      <c r="BZ113" s="65">
        <f>IF(WEEKDAY(BW113+I113)=1,BW113+I113+1,IF(WEEKDAY(BW113+I113)=7,BW113+I113+2,BW113+I113))</f>
        <v>46139.48</v>
      </c>
    </row>
    <row r="114" spans="1:78" ht="15.5" x14ac:dyDescent="0.35">
      <c r="A114" t="s">
        <v>1951</v>
      </c>
      <c r="B114" t="s">
        <v>1229</v>
      </c>
      <c r="C114" t="s">
        <v>18</v>
      </c>
      <c r="D114" t="s">
        <v>964</v>
      </c>
      <c r="E114" t="s">
        <v>960</v>
      </c>
      <c r="F114" t="s">
        <v>630</v>
      </c>
      <c r="G114" t="s">
        <v>244</v>
      </c>
      <c r="H114" t="s">
        <v>18</v>
      </c>
      <c r="I114" s="13" t="s">
        <v>1226</v>
      </c>
      <c r="J114" s="13" t="s">
        <v>1225</v>
      </c>
      <c r="K114" s="13" t="s">
        <v>1228</v>
      </c>
      <c r="L114" t="s">
        <v>1362</v>
      </c>
      <c r="M114" t="s">
        <v>194</v>
      </c>
      <c r="N114">
        <v>4</v>
      </c>
      <c r="O114">
        <v>0</v>
      </c>
      <c r="P114">
        <v>0</v>
      </c>
      <c r="Q114">
        <v>0</v>
      </c>
      <c r="R114">
        <v>0</v>
      </c>
      <c r="S114" t="s">
        <v>959</v>
      </c>
      <c r="T114" t="s">
        <v>223</v>
      </c>
      <c r="U114">
        <v>0</v>
      </c>
      <c r="V114" t="s">
        <v>856</v>
      </c>
      <c r="W114">
        <v>5</v>
      </c>
      <c r="X114" t="s">
        <v>195</v>
      </c>
      <c r="Y114" t="s">
        <v>631</v>
      </c>
      <c r="Z114"/>
      <c r="AA114" t="s">
        <v>20</v>
      </c>
      <c r="AB114" t="s">
        <v>965</v>
      </c>
      <c r="AC114" t="s">
        <v>85</v>
      </c>
      <c r="AD114" t="s">
        <v>340</v>
      </c>
      <c r="AE114" t="s">
        <v>480</v>
      </c>
      <c r="AF114" s="13" t="s">
        <v>1226</v>
      </c>
      <c r="AG114" s="13" t="s">
        <v>1225</v>
      </c>
      <c r="AH114" t="s">
        <v>20</v>
      </c>
      <c r="AI114" t="s">
        <v>966</v>
      </c>
      <c r="AJ114" t="s">
        <v>525</v>
      </c>
      <c r="AK114" t="s">
        <v>383</v>
      </c>
      <c r="AL114" t="s">
        <v>480</v>
      </c>
      <c r="AM114" t="s">
        <v>1226</v>
      </c>
      <c r="AN114" t="s">
        <v>1225</v>
      </c>
      <c r="AO114" t="s">
        <v>856</v>
      </c>
      <c r="AP114" t="s">
        <v>856</v>
      </c>
      <c r="AQ114" t="s">
        <v>856</v>
      </c>
      <c r="AR114" t="s">
        <v>856</v>
      </c>
      <c r="AS114" t="s">
        <v>856</v>
      </c>
      <c r="AT114" s="59">
        <f>VLOOKUP($BR114,Tables!$D$14:$I$27,2,FALSE)*W114</f>
        <v>800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6"/>
        <v>800</v>
      </c>
      <c r="BD114" s="55" t="str">
        <f>IF(ISERROR(SEARCHB(" "&amp;BD$1&amp;" "," "&amp;$L114&amp;" "))=TRUE,"",BD$1)</f>
        <v/>
      </c>
      <c r="BE114" s="55" t="str">
        <f>IF(ISERROR(SEARCHB(" "&amp;BE$1&amp;" "," "&amp;$L114&amp;" "))=TRUE,"",BE$1)</f>
        <v/>
      </c>
      <c r="BF114" s="55" t="str">
        <f>IF(ISERROR(SEARCHB(" "&amp;BF$1&amp;" "," "&amp;$L114&amp;" "))=TRUE,"",BF$1)</f>
        <v/>
      </c>
      <c r="BG114" s="55" t="str">
        <f>IF(ISERROR(SEARCHB(" "&amp;BG$1&amp;" "," "&amp;$L114&amp;" "))=TRUE,"",BG$1)</f>
        <v/>
      </c>
      <c r="BH114" s="55" t="str">
        <f>IF(ISERROR(SEARCHB(" "&amp;BH$1&amp;" "," "&amp;$L114&amp;" "))=TRUE,"",BH$1)</f>
        <v/>
      </c>
      <c r="BI114" s="55" t="str">
        <f>IF(ISERROR(SEARCHB(" "&amp;BI$1&amp;" "," "&amp;$L114&amp;" "))=TRUE,"",BI$1)</f>
        <v/>
      </c>
      <c r="BJ114" s="55" t="str">
        <f>IF(ISERROR(SEARCHB(" "&amp;BJ$1&amp;" "," "&amp;$L114&amp;" "))=TRUE,"",BJ$1)</f>
        <v/>
      </c>
      <c r="BK114" s="55" t="str">
        <f>IF(ISERROR(SEARCHB(" "&amp;BK$1&amp;" "," "&amp;$L114&amp;" "))=TRUE,"",BK$1)</f>
        <v/>
      </c>
      <c r="BL114" s="55" t="str">
        <f>IF(ISERROR(SEARCHB(" "&amp;BL$1&amp;" "," "&amp;$L114&amp;" "))=TRUE,"",BL$1)</f>
        <v/>
      </c>
      <c r="BM114" s="55" t="str">
        <f>IF(ISERROR(SEARCHB(" "&amp;BM$1&amp;" "," "&amp;$L114&amp;" "))=TRUE,"",BM$1)</f>
        <v/>
      </c>
      <c r="BN114" s="55" t="str">
        <f>IF(ISERROR(SEARCHB(" "&amp;BN$1&amp;" "," "&amp;$L114&amp;" "))=TRUE,"",BN$1)</f>
        <v/>
      </c>
      <c r="BO114" s="55" t="str">
        <f>IF(ISERROR(SEARCHB(" "&amp;BO$1&amp;" "," "&amp;$L114&amp;" "))=TRUE,"",BO$1)</f>
        <v/>
      </c>
      <c r="BP114" s="55" t="str">
        <f>IF(ISERROR(SEARCHB(" "&amp;BP$1&amp;" "," "&amp;$L114&amp;" "))=TRUE,"",BP$1)</f>
        <v/>
      </c>
      <c r="BQ114" s="55" t="str">
        <f>IF(ISERROR(SEARCHB(" "&amp;BQ$1&amp;" "," "&amp;$L114&amp;" "))=TRUE,"",BQ$1)</f>
        <v/>
      </c>
      <c r="BR114" s="62" t="str">
        <f t="shared" si="7"/>
        <v>Base</v>
      </c>
      <c r="BS114" s="62" t="str">
        <f t="shared" si="8"/>
        <v/>
      </c>
      <c r="BT114" s="63">
        <f>J114-I114+1</f>
        <v>123</v>
      </c>
      <c r="BU114" s="64">
        <f t="shared" si="9"/>
        <v>6.38</v>
      </c>
      <c r="BV114" s="64">
        <f t="shared" si="10"/>
        <v>13.76</v>
      </c>
      <c r="BW114" s="64">
        <f t="shared" si="11"/>
        <v>102.47999999999999</v>
      </c>
      <c r="BX114" s="65">
        <f>BU114+I114</f>
        <v>46041.38</v>
      </c>
      <c r="BY114" s="65">
        <f>BV114+I114</f>
        <v>46048.76</v>
      </c>
      <c r="BZ114" s="65">
        <f>IF(WEEKDAY(BW114+I114)=1,BW114+I114+1,IF(WEEKDAY(BW114+I114)=7,BW114+I114+2,BW114+I114))</f>
        <v>46139.48</v>
      </c>
    </row>
    <row r="115" spans="1:78" ht="15.5" x14ac:dyDescent="0.35">
      <c r="A115" t="s">
        <v>1950</v>
      </c>
      <c r="B115" t="s">
        <v>1229</v>
      </c>
      <c r="C115" t="s">
        <v>18</v>
      </c>
      <c r="D115" t="s">
        <v>968</v>
      </c>
      <c r="E115" t="s">
        <v>867</v>
      </c>
      <c r="F115" t="s">
        <v>632</v>
      </c>
      <c r="G115" t="s">
        <v>244</v>
      </c>
      <c r="H115" t="s">
        <v>18</v>
      </c>
      <c r="I115" s="13" t="s">
        <v>1231</v>
      </c>
      <c r="J115" s="13" t="s">
        <v>1225</v>
      </c>
      <c r="K115" s="13" t="s">
        <v>1233</v>
      </c>
      <c r="L115" t="s">
        <v>310</v>
      </c>
      <c r="M115" t="s">
        <v>194</v>
      </c>
      <c r="N115">
        <v>16</v>
      </c>
      <c r="O115">
        <v>0</v>
      </c>
      <c r="P115">
        <v>0</v>
      </c>
      <c r="Q115">
        <v>0</v>
      </c>
      <c r="R115">
        <v>0</v>
      </c>
      <c r="S115" t="s">
        <v>198</v>
      </c>
      <c r="T115" t="s">
        <v>198</v>
      </c>
      <c r="U115">
        <v>0</v>
      </c>
      <c r="V115" t="s">
        <v>856</v>
      </c>
      <c r="W115">
        <v>3</v>
      </c>
      <c r="X115" t="s">
        <v>20</v>
      </c>
      <c r="Y115" t="s">
        <v>856</v>
      </c>
      <c r="Z115"/>
      <c r="AA115" t="s">
        <v>856</v>
      </c>
      <c r="AB115" t="s">
        <v>856</v>
      </c>
      <c r="AC115" t="s">
        <v>209</v>
      </c>
      <c r="AD115" t="s">
        <v>210</v>
      </c>
      <c r="AE115" t="s">
        <v>473</v>
      </c>
      <c r="AF115" s="13" t="s">
        <v>1231</v>
      </c>
      <c r="AG115" s="13" t="s">
        <v>1225</v>
      </c>
      <c r="AH115" t="s">
        <v>856</v>
      </c>
      <c r="AI115" t="s">
        <v>856</v>
      </c>
      <c r="AJ115" t="s">
        <v>856</v>
      </c>
      <c r="AK115" t="s">
        <v>856</v>
      </c>
      <c r="AL115" t="s">
        <v>856</v>
      </c>
      <c r="AM115" t="s">
        <v>856</v>
      </c>
      <c r="AN115" t="s">
        <v>856</v>
      </c>
      <c r="AO115" t="s">
        <v>856</v>
      </c>
      <c r="AP115" t="s">
        <v>856</v>
      </c>
      <c r="AQ115" t="s">
        <v>856</v>
      </c>
      <c r="AR115" t="s">
        <v>856</v>
      </c>
      <c r="AS115" t="s">
        <v>856</v>
      </c>
      <c r="AT115" s="59">
        <f>VLOOKUP($BR115,Tables!$D$14:$I$27,2,FALSE)*W115</f>
        <v>480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6"/>
        <v>480</v>
      </c>
      <c r="BD115" s="55" t="str">
        <f>IF(ISERROR(SEARCHB(" "&amp;BD$1&amp;" "," "&amp;$L115&amp;" "))=TRUE,"",BD$1)</f>
        <v/>
      </c>
      <c r="BE115" s="55" t="str">
        <f>IF(ISERROR(SEARCHB(" "&amp;BE$1&amp;" "," "&amp;$L115&amp;" "))=TRUE,"",BE$1)</f>
        <v/>
      </c>
      <c r="BF115" s="55" t="str">
        <f>IF(ISERROR(SEARCHB(" "&amp;BF$1&amp;" "," "&amp;$L115&amp;" "))=TRUE,"",BF$1)</f>
        <v/>
      </c>
      <c r="BG115" s="55" t="str">
        <f>IF(ISERROR(SEARCHB(" "&amp;BG$1&amp;" "," "&amp;$L115&amp;" "))=TRUE,"",BG$1)</f>
        <v/>
      </c>
      <c r="BH115" s="55" t="str">
        <f>IF(ISERROR(SEARCHB(" "&amp;BH$1&amp;" "," "&amp;$L115&amp;" "))=TRUE,"",BH$1)</f>
        <v/>
      </c>
      <c r="BI115" s="55" t="str">
        <f>IF(ISERROR(SEARCHB(" "&amp;BI$1&amp;" "," "&amp;$L115&amp;" "))=TRUE,"",BI$1)</f>
        <v/>
      </c>
      <c r="BJ115" s="55" t="str">
        <f>IF(ISERROR(SEARCHB(" "&amp;BJ$1&amp;" "," "&amp;$L115&amp;" "))=TRUE,"",BJ$1)</f>
        <v/>
      </c>
      <c r="BK115" s="55" t="str">
        <f>IF(ISERROR(SEARCHB(" "&amp;BK$1&amp;" "," "&amp;$L115&amp;" "))=TRUE,"",BK$1)</f>
        <v/>
      </c>
      <c r="BL115" s="55" t="str">
        <f>IF(ISERROR(SEARCHB(" "&amp;BL$1&amp;" "," "&amp;$L115&amp;" "))=TRUE,"",BL$1)</f>
        <v/>
      </c>
      <c r="BM115" s="55" t="str">
        <f>IF(ISERROR(SEARCHB(" "&amp;BM$1&amp;" "," "&amp;$L115&amp;" "))=TRUE,"",BM$1)</f>
        <v/>
      </c>
      <c r="BN115" s="55" t="str">
        <f>IF(ISERROR(SEARCHB(" "&amp;BN$1&amp;" "," "&amp;$L115&amp;" "))=TRUE,"",BN$1)</f>
        <v/>
      </c>
      <c r="BO115" s="55" t="str">
        <f>IF(ISERROR(SEARCHB(" "&amp;BO$1&amp;" "," "&amp;$L115&amp;" "))=TRUE,"",BO$1)</f>
        <v/>
      </c>
      <c r="BP115" s="55" t="str">
        <f>IF(ISERROR(SEARCHB(" "&amp;BP$1&amp;" "," "&amp;$L115&amp;" "))=TRUE,"",BP$1)</f>
        <v/>
      </c>
      <c r="BQ115" s="55" t="str">
        <f>IF(ISERROR(SEARCHB(" "&amp;BQ$1&amp;" "," "&amp;$L115&amp;" "))=TRUE,"",BQ$1)</f>
        <v/>
      </c>
      <c r="BR115" s="62" t="str">
        <f>IF(BD115&amp;BE115&amp;BF115&amp;BG115&amp;BH115&amp;BI115&amp;BJ115&amp;BK115&amp;BP115&amp;BQ115="","Base",BD115&amp;BE115&amp;BF115&amp;BG115&amp;BH115&amp;BI115&amp;BJ115&amp;BK115&amp;BP115&amp;BQ115)</f>
        <v>Base</v>
      </c>
      <c r="BS115" s="62" t="str">
        <f t="shared" si="8"/>
        <v/>
      </c>
      <c r="BT115" s="63">
        <f>J115-I115+1</f>
        <v>124</v>
      </c>
      <c r="BU115" s="64">
        <f t="shared" si="9"/>
        <v>6.4399999999999995</v>
      </c>
      <c r="BV115" s="64">
        <f t="shared" si="10"/>
        <v>13.879999999999999</v>
      </c>
      <c r="BW115" s="64">
        <f t="shared" si="11"/>
        <v>103.32</v>
      </c>
      <c r="BX115" s="65">
        <f>BU115+I115</f>
        <v>46040.44</v>
      </c>
      <c r="BY115" s="65">
        <f>BV115+I115</f>
        <v>46047.88</v>
      </c>
      <c r="BZ115" s="65">
        <f>IF(WEEKDAY(BW115+I115)=1,BW115+I115+1,IF(WEEKDAY(BW115+I115)=7,BW115+I115+2,BW115+I115))</f>
        <v>46139.32</v>
      </c>
    </row>
    <row r="116" spans="1:78" ht="15.5" x14ac:dyDescent="0.35">
      <c r="A116" t="s">
        <v>1949</v>
      </c>
      <c r="B116" t="s">
        <v>1229</v>
      </c>
      <c r="C116" t="s">
        <v>18</v>
      </c>
      <c r="D116" t="s">
        <v>969</v>
      </c>
      <c r="E116" t="s">
        <v>867</v>
      </c>
      <c r="F116" t="s">
        <v>633</v>
      </c>
      <c r="G116" t="s">
        <v>244</v>
      </c>
      <c r="H116" t="s">
        <v>18</v>
      </c>
      <c r="I116" s="13" t="s">
        <v>1231</v>
      </c>
      <c r="J116" s="13" t="s">
        <v>1225</v>
      </c>
      <c r="K116" t="s">
        <v>1233</v>
      </c>
      <c r="L116" t="s">
        <v>310</v>
      </c>
      <c r="M116" t="s">
        <v>194</v>
      </c>
      <c r="N116">
        <v>16</v>
      </c>
      <c r="O116">
        <v>0</v>
      </c>
      <c r="P116">
        <v>0</v>
      </c>
      <c r="Q116">
        <v>0</v>
      </c>
      <c r="R116">
        <v>0</v>
      </c>
      <c r="S116" t="s">
        <v>198</v>
      </c>
      <c r="T116" t="s">
        <v>198</v>
      </c>
      <c r="U116">
        <v>0</v>
      </c>
      <c r="V116" t="s">
        <v>856</v>
      </c>
      <c r="W116">
        <v>2</v>
      </c>
      <c r="X116" t="s">
        <v>20</v>
      </c>
      <c r="Y116" t="s">
        <v>856</v>
      </c>
      <c r="Z116"/>
      <c r="AA116" t="s">
        <v>20</v>
      </c>
      <c r="AB116" t="s">
        <v>966</v>
      </c>
      <c r="AC116" t="s">
        <v>2</v>
      </c>
      <c r="AD116" t="s">
        <v>7</v>
      </c>
      <c r="AE116" t="s">
        <v>473</v>
      </c>
      <c r="AF116" s="13" t="s">
        <v>1231</v>
      </c>
      <c r="AG116" s="13" t="s">
        <v>1225</v>
      </c>
      <c r="AH116" t="s">
        <v>856</v>
      </c>
      <c r="AI116" t="s">
        <v>856</v>
      </c>
      <c r="AJ116" t="s">
        <v>856</v>
      </c>
      <c r="AK116" t="s">
        <v>856</v>
      </c>
      <c r="AL116" t="s">
        <v>856</v>
      </c>
      <c r="AM116" s="13" t="s">
        <v>856</v>
      </c>
      <c r="AN116" s="13" t="s">
        <v>856</v>
      </c>
      <c r="AO116" t="s">
        <v>856</v>
      </c>
      <c r="AP116" t="s">
        <v>856</v>
      </c>
      <c r="AQ116" t="s">
        <v>856</v>
      </c>
      <c r="AR116" t="s">
        <v>856</v>
      </c>
      <c r="AS116" t="s">
        <v>856</v>
      </c>
      <c r="AT116" s="59">
        <f>VLOOKUP($BR116,Tables!$D$14:$I$27,2,FALSE)*W116</f>
        <v>320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6"/>
        <v>320</v>
      </c>
      <c r="BD116" s="55" t="str">
        <f>IF(ISERROR(SEARCHB(" "&amp;BD$1&amp;" "," "&amp;$L116&amp;" "))=TRUE,"",BD$1)</f>
        <v/>
      </c>
      <c r="BE116" s="55" t="str">
        <f>IF(ISERROR(SEARCHB(" "&amp;BE$1&amp;" "," "&amp;$L116&amp;" "))=TRUE,"",BE$1)</f>
        <v/>
      </c>
      <c r="BF116" s="55" t="str">
        <f>IF(ISERROR(SEARCHB(" "&amp;BF$1&amp;" "," "&amp;$L116&amp;" "))=TRUE,"",BF$1)</f>
        <v/>
      </c>
      <c r="BG116" s="55" t="str">
        <f>IF(ISERROR(SEARCHB(" "&amp;BG$1&amp;" "," "&amp;$L116&amp;" "))=TRUE,"",BG$1)</f>
        <v/>
      </c>
      <c r="BH116" s="55" t="str">
        <f>IF(ISERROR(SEARCHB(" "&amp;BH$1&amp;" "," "&amp;$L116&amp;" "))=TRUE,"",BH$1)</f>
        <v/>
      </c>
      <c r="BI116" s="55" t="str">
        <f>IF(ISERROR(SEARCHB(" "&amp;BI$1&amp;" "," "&amp;$L116&amp;" "))=TRUE,"",BI$1)</f>
        <v/>
      </c>
      <c r="BJ116" s="55" t="str">
        <f>IF(ISERROR(SEARCHB(" "&amp;BJ$1&amp;" "," "&amp;$L116&amp;" "))=TRUE,"",BJ$1)</f>
        <v/>
      </c>
      <c r="BK116" s="55" t="str">
        <f>IF(ISERROR(SEARCHB(" "&amp;BK$1&amp;" "," "&amp;$L116&amp;" "))=TRUE,"",BK$1)</f>
        <v/>
      </c>
      <c r="BL116" s="55" t="str">
        <f>IF(ISERROR(SEARCHB(" "&amp;BL$1&amp;" "," "&amp;$L116&amp;" "))=TRUE,"",BL$1)</f>
        <v/>
      </c>
      <c r="BM116" s="55" t="str">
        <f>IF(ISERROR(SEARCHB(" "&amp;BM$1&amp;" "," "&amp;$L116&amp;" "))=TRUE,"",BM$1)</f>
        <v/>
      </c>
      <c r="BN116" s="55" t="str">
        <f>IF(ISERROR(SEARCHB(" "&amp;BN$1&amp;" "," "&amp;$L116&amp;" "))=TRUE,"",BN$1)</f>
        <v/>
      </c>
      <c r="BO116" s="55" t="str">
        <f>IF(ISERROR(SEARCHB(" "&amp;BO$1&amp;" "," "&amp;$L116&amp;" "))=TRUE,"",BO$1)</f>
        <v/>
      </c>
      <c r="BP116" s="55" t="str">
        <f>IF(ISERROR(SEARCHB(" "&amp;BP$1&amp;" "," "&amp;$L116&amp;" "))=TRUE,"",BP$1)</f>
        <v/>
      </c>
      <c r="BQ116" s="55" t="str">
        <f>IF(ISERROR(SEARCHB(" "&amp;BQ$1&amp;" "," "&amp;$L116&amp;" "))=TRUE,"",BQ$1)</f>
        <v/>
      </c>
      <c r="BR116" s="62" t="str">
        <f t="shared" si="7"/>
        <v>Base</v>
      </c>
      <c r="BS116" s="62" t="str">
        <f t="shared" si="8"/>
        <v/>
      </c>
      <c r="BT116" s="63">
        <f>J116-I116+1</f>
        <v>124</v>
      </c>
      <c r="BU116" s="64">
        <f t="shared" si="9"/>
        <v>6.4399999999999995</v>
      </c>
      <c r="BV116" s="64">
        <f t="shared" si="10"/>
        <v>13.879999999999999</v>
      </c>
      <c r="BW116" s="64">
        <f t="shared" si="11"/>
        <v>103.32</v>
      </c>
      <c r="BX116" s="65">
        <f>BU116+I116</f>
        <v>46040.44</v>
      </c>
      <c r="BY116" s="65">
        <f>BV116+I116</f>
        <v>46047.88</v>
      </c>
      <c r="BZ116" s="65">
        <f>IF(WEEKDAY(BW116+I116)=1,BW116+I116+1,IF(WEEKDAY(BW116+I116)=7,BW116+I116+2,BW116+I116))</f>
        <v>46139.32</v>
      </c>
    </row>
    <row r="117" spans="1:78" ht="15.5" x14ac:dyDescent="0.35">
      <c r="A117" t="s">
        <v>1948</v>
      </c>
      <c r="B117" t="s">
        <v>1229</v>
      </c>
      <c r="C117" t="s">
        <v>24</v>
      </c>
      <c r="D117" t="s">
        <v>857</v>
      </c>
      <c r="E117" t="s">
        <v>867</v>
      </c>
      <c r="F117" t="s">
        <v>25</v>
      </c>
      <c r="G117" t="s">
        <v>275</v>
      </c>
      <c r="H117" t="s">
        <v>24</v>
      </c>
      <c r="I117" s="13" t="s">
        <v>1231</v>
      </c>
      <c r="J117" s="13" t="s">
        <v>1225</v>
      </c>
      <c r="K117" s="13" t="s">
        <v>1233</v>
      </c>
      <c r="L117" t="s">
        <v>262</v>
      </c>
      <c r="M117" t="s">
        <v>162</v>
      </c>
      <c r="N117">
        <v>10</v>
      </c>
      <c r="O117">
        <v>0</v>
      </c>
      <c r="P117">
        <v>0</v>
      </c>
      <c r="Q117">
        <v>0</v>
      </c>
      <c r="R117">
        <v>0</v>
      </c>
      <c r="S117" t="s">
        <v>970</v>
      </c>
      <c r="T117" t="s">
        <v>295</v>
      </c>
      <c r="U117">
        <v>0</v>
      </c>
      <c r="V117" t="s">
        <v>856</v>
      </c>
      <c r="W117">
        <v>3</v>
      </c>
      <c r="X117" t="s">
        <v>195</v>
      </c>
      <c r="Y117" t="s">
        <v>1947</v>
      </c>
      <c r="Z117" t="s">
        <v>284</v>
      </c>
      <c r="AA117" t="s">
        <v>161</v>
      </c>
      <c r="AB117" t="s">
        <v>199</v>
      </c>
      <c r="AC117" t="s">
        <v>856</v>
      </c>
      <c r="AD117" t="s">
        <v>856</v>
      </c>
      <c r="AE117" t="s">
        <v>856</v>
      </c>
      <c r="AF117" s="13" t="s">
        <v>1231</v>
      </c>
      <c r="AG117" s="13" t="s">
        <v>1225</v>
      </c>
      <c r="AH117" t="s">
        <v>195</v>
      </c>
      <c r="AI117" t="s">
        <v>975</v>
      </c>
      <c r="AJ117" t="s">
        <v>201</v>
      </c>
      <c r="AK117" t="s">
        <v>325</v>
      </c>
      <c r="AL117" t="s">
        <v>486</v>
      </c>
      <c r="AM117" t="s">
        <v>1266</v>
      </c>
      <c r="AN117" t="s">
        <v>1225</v>
      </c>
      <c r="AO117" t="s">
        <v>856</v>
      </c>
      <c r="AP117" t="s">
        <v>856</v>
      </c>
      <c r="AQ117" t="s">
        <v>856</v>
      </c>
      <c r="AR117" t="s">
        <v>856</v>
      </c>
      <c r="AS117" t="s">
        <v>856</v>
      </c>
      <c r="AT117" s="59">
        <f>VLOOKUP($BR117,Tables!$D$14:$I$27,2,FALSE)*W117</f>
        <v>480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6"/>
        <v>480</v>
      </c>
      <c r="BD117" s="55" t="str">
        <f>IF(ISERROR(SEARCHB(" "&amp;BD$1&amp;" "," "&amp;$L117&amp;" "))=TRUE,"",BD$1)</f>
        <v/>
      </c>
      <c r="BE117" s="55" t="str">
        <f>IF(ISERROR(SEARCHB(" "&amp;BE$1&amp;" "," "&amp;$L117&amp;" "))=TRUE,"",BE$1)</f>
        <v/>
      </c>
      <c r="BF117" s="55" t="str">
        <f>IF(ISERROR(SEARCHB(" "&amp;BF$1&amp;" "," "&amp;$L117&amp;" "))=TRUE,"",BF$1)</f>
        <v/>
      </c>
      <c r="BG117" s="55" t="str">
        <f>IF(ISERROR(SEARCHB(" "&amp;BG$1&amp;" "," "&amp;$L117&amp;" "))=TRUE,"",BG$1)</f>
        <v/>
      </c>
      <c r="BH117" s="55" t="str">
        <f>IF(ISERROR(SEARCHB(" "&amp;BH$1&amp;" "," "&amp;$L117&amp;" "))=TRUE,"",BH$1)</f>
        <v/>
      </c>
      <c r="BI117" s="55" t="str">
        <f>IF(ISERROR(SEARCHB(" "&amp;BI$1&amp;" "," "&amp;$L117&amp;" "))=TRUE,"",BI$1)</f>
        <v/>
      </c>
      <c r="BJ117" s="55" t="str">
        <f>IF(ISERROR(SEARCHB(" "&amp;BJ$1&amp;" "," "&amp;$L117&amp;" "))=TRUE,"",BJ$1)</f>
        <v/>
      </c>
      <c r="BK117" s="55" t="str">
        <f>IF(ISERROR(SEARCHB(" "&amp;BK$1&amp;" "," "&amp;$L117&amp;" "))=TRUE,"",BK$1)</f>
        <v>HYB</v>
      </c>
      <c r="BL117" s="55" t="str">
        <f>IF(ISERROR(SEARCHB(" "&amp;BL$1&amp;" "," "&amp;$L117&amp;" "))=TRUE,"",BL$1)</f>
        <v/>
      </c>
      <c r="BM117" s="55" t="str">
        <f>IF(ISERROR(SEARCHB(" "&amp;BM$1&amp;" "," "&amp;$L117&amp;" "))=TRUE,"",BM$1)</f>
        <v/>
      </c>
      <c r="BN117" s="55" t="str">
        <f>IF(ISERROR(SEARCHB(" "&amp;BN$1&amp;" "," "&amp;$L117&amp;" "))=TRUE,"",BN$1)</f>
        <v/>
      </c>
      <c r="BO117" s="55" t="str">
        <f>IF(ISERROR(SEARCHB(" "&amp;BO$1&amp;" "," "&amp;$L117&amp;" "))=TRUE,"",BO$1)</f>
        <v/>
      </c>
      <c r="BP117" s="55" t="str">
        <f>IF(ISERROR(SEARCHB(" "&amp;BP$1&amp;" "," "&amp;$L117&amp;" "))=TRUE,"",BP$1)</f>
        <v/>
      </c>
      <c r="BQ117" s="55" t="str">
        <f>IF(ISERROR(SEARCHB(" "&amp;BQ$1&amp;" "," "&amp;$L117&amp;" "))=TRUE,"",BQ$1)</f>
        <v/>
      </c>
      <c r="BR117" s="62" t="str">
        <f t="shared" si="7"/>
        <v>HYB</v>
      </c>
      <c r="BS117" s="62" t="str">
        <f t="shared" si="8"/>
        <v/>
      </c>
      <c r="BT117" s="63">
        <f>J117-I117+1</f>
        <v>124</v>
      </c>
      <c r="BU117" s="64">
        <f t="shared" si="9"/>
        <v>6.4399999999999995</v>
      </c>
      <c r="BV117" s="64">
        <f t="shared" si="10"/>
        <v>13.879999999999999</v>
      </c>
      <c r="BW117" s="64">
        <f t="shared" si="11"/>
        <v>103.32</v>
      </c>
      <c r="BX117" s="65">
        <f>BU117+I117</f>
        <v>46040.44</v>
      </c>
      <c r="BY117" s="65">
        <f>BV117+I117</f>
        <v>46047.88</v>
      </c>
      <c r="BZ117" s="65">
        <f>IF(WEEKDAY(BW117+I117)=1,BW117+I117+1,IF(WEEKDAY(BW117+I117)=7,BW117+I117+2,BW117+I117))</f>
        <v>46139.32</v>
      </c>
    </row>
    <row r="118" spans="1:78" ht="15.5" x14ac:dyDescent="0.35">
      <c r="A118" t="s">
        <v>1946</v>
      </c>
      <c r="B118" t="s">
        <v>1229</v>
      </c>
      <c r="C118" t="s">
        <v>24</v>
      </c>
      <c r="D118" t="s">
        <v>857</v>
      </c>
      <c r="E118" t="s">
        <v>855</v>
      </c>
      <c r="F118" t="s">
        <v>25</v>
      </c>
      <c r="G118" t="s">
        <v>275</v>
      </c>
      <c r="H118" t="s">
        <v>24</v>
      </c>
      <c r="I118" s="13" t="s">
        <v>1231</v>
      </c>
      <c r="J118" s="13" t="s">
        <v>1225</v>
      </c>
      <c r="K118" s="13" t="s">
        <v>1233</v>
      </c>
      <c r="L118" t="s">
        <v>260</v>
      </c>
      <c r="M118" t="s">
        <v>162</v>
      </c>
      <c r="N118">
        <v>10</v>
      </c>
      <c r="O118">
        <v>0</v>
      </c>
      <c r="P118">
        <v>0</v>
      </c>
      <c r="Q118">
        <v>0</v>
      </c>
      <c r="R118">
        <v>0</v>
      </c>
      <c r="S118" t="s">
        <v>970</v>
      </c>
      <c r="T118" t="s">
        <v>295</v>
      </c>
      <c r="U118">
        <v>0</v>
      </c>
      <c r="V118" t="s">
        <v>856</v>
      </c>
      <c r="W118">
        <v>3</v>
      </c>
      <c r="X118" t="s">
        <v>195</v>
      </c>
      <c r="Y118" t="s">
        <v>1945</v>
      </c>
      <c r="Z118" t="s">
        <v>283</v>
      </c>
      <c r="AA118" t="s">
        <v>856</v>
      </c>
      <c r="AB118" t="s">
        <v>856</v>
      </c>
      <c r="AC118" t="s">
        <v>856</v>
      </c>
      <c r="AD118" t="s">
        <v>856</v>
      </c>
      <c r="AE118" t="s">
        <v>856</v>
      </c>
      <c r="AF118" s="13" t="s">
        <v>1231</v>
      </c>
      <c r="AG118" s="13" t="s">
        <v>1225</v>
      </c>
      <c r="AH118" t="s">
        <v>856</v>
      </c>
      <c r="AI118" t="s">
        <v>856</v>
      </c>
      <c r="AJ118" t="s">
        <v>856</v>
      </c>
      <c r="AK118" t="s">
        <v>856</v>
      </c>
      <c r="AL118" t="s">
        <v>856</v>
      </c>
      <c r="AM118" t="s">
        <v>856</v>
      </c>
      <c r="AN118" t="s">
        <v>856</v>
      </c>
      <c r="AO118" t="s">
        <v>856</v>
      </c>
      <c r="AP118" t="s">
        <v>856</v>
      </c>
      <c r="AQ118" t="s">
        <v>856</v>
      </c>
      <c r="AR118" t="s">
        <v>856</v>
      </c>
      <c r="AS118" t="s">
        <v>856</v>
      </c>
      <c r="AT118" s="59">
        <f>VLOOKUP($BR118,Tables!$D$14:$I$27,2,FALSE)*W118</f>
        <v>480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6"/>
        <v>480</v>
      </c>
      <c r="BD118" s="55" t="str">
        <f>IF(ISERROR(SEARCHB(" "&amp;BD$1&amp;" "," "&amp;$L118&amp;" "))=TRUE,"",BD$1)</f>
        <v/>
      </c>
      <c r="BE118" s="55" t="str">
        <f>IF(ISERROR(SEARCHB(" "&amp;BE$1&amp;" "," "&amp;$L118&amp;" "))=TRUE,"",BE$1)</f>
        <v/>
      </c>
      <c r="BF118" s="55" t="str">
        <f>IF(ISERROR(SEARCHB(" "&amp;BF$1&amp;" "," "&amp;$L118&amp;" "))=TRUE,"",BF$1)</f>
        <v/>
      </c>
      <c r="BG118" s="55" t="str">
        <f>IF(ISERROR(SEARCHB(" "&amp;BG$1&amp;" "," "&amp;$L118&amp;" "))=TRUE,"",BG$1)</f>
        <v/>
      </c>
      <c r="BH118" s="55" t="str">
        <f>IF(ISERROR(SEARCHB(" "&amp;BH$1&amp;" "," "&amp;$L118&amp;" "))=TRUE,"",BH$1)</f>
        <v/>
      </c>
      <c r="BI118" s="55" t="str">
        <f>IF(ISERROR(SEARCHB(" "&amp;BI$1&amp;" "," "&amp;$L118&amp;" "))=TRUE,"",BI$1)</f>
        <v/>
      </c>
      <c r="BJ118" s="55" t="str">
        <f>IF(ISERROR(SEARCHB(" "&amp;BJ$1&amp;" "," "&amp;$L118&amp;" "))=TRUE,"",BJ$1)</f>
        <v/>
      </c>
      <c r="BK118" s="55" t="str">
        <f>IF(ISERROR(SEARCHB(" "&amp;BK$1&amp;" "," "&amp;$L118&amp;" "))=TRUE,"",BK$1)</f>
        <v/>
      </c>
      <c r="BL118" s="55" t="str">
        <f>IF(ISERROR(SEARCHB(" "&amp;BL$1&amp;" "," "&amp;$L118&amp;" "))=TRUE,"",BL$1)</f>
        <v/>
      </c>
      <c r="BM118" s="55" t="str">
        <f>IF(ISERROR(SEARCHB(" "&amp;BM$1&amp;" "," "&amp;$L118&amp;" "))=TRUE,"",BM$1)</f>
        <v/>
      </c>
      <c r="BN118" s="55" t="str">
        <f>IF(ISERROR(SEARCHB(" "&amp;BN$1&amp;" "," "&amp;$L118&amp;" "))=TRUE,"",BN$1)</f>
        <v/>
      </c>
      <c r="BO118" s="55" t="str">
        <f>IF(ISERROR(SEARCHB(" "&amp;BO$1&amp;" "," "&amp;$L118&amp;" "))=TRUE,"",BO$1)</f>
        <v/>
      </c>
      <c r="BP118" s="55" t="str">
        <f>IF(ISERROR(SEARCHB(" "&amp;BP$1&amp;" "," "&amp;$L118&amp;" "))=TRUE,"",BP$1)</f>
        <v/>
      </c>
      <c r="BQ118" s="55" t="str">
        <f>IF(ISERROR(SEARCHB(" "&amp;BQ$1&amp;" "," "&amp;$L118&amp;" "))=TRUE,"",BQ$1)</f>
        <v/>
      </c>
      <c r="BR118" s="62" t="str">
        <f t="shared" si="7"/>
        <v>Base</v>
      </c>
      <c r="BS118" s="62" t="str">
        <f t="shared" si="8"/>
        <v/>
      </c>
      <c r="BT118" s="63">
        <f>J118-I118+1</f>
        <v>124</v>
      </c>
      <c r="BU118" s="64">
        <f t="shared" si="9"/>
        <v>6.4399999999999995</v>
      </c>
      <c r="BV118" s="64">
        <f t="shared" si="10"/>
        <v>13.879999999999999</v>
      </c>
      <c r="BW118" s="64">
        <f t="shared" si="11"/>
        <v>103.32</v>
      </c>
      <c r="BX118" s="65">
        <f>BU118+I118</f>
        <v>46040.44</v>
      </c>
      <c r="BY118" s="65">
        <f>BV118+I118</f>
        <v>46047.88</v>
      </c>
      <c r="BZ118" s="65">
        <f>IF(WEEKDAY(BW118+I118)=1,BW118+I118+1,IF(WEEKDAY(BW118+I118)=7,BW118+I118+2,BW118+I118))</f>
        <v>46139.32</v>
      </c>
    </row>
    <row r="119" spans="1:78" ht="15.5" x14ac:dyDescent="0.35">
      <c r="A119" t="s">
        <v>1944</v>
      </c>
      <c r="B119" t="s">
        <v>1229</v>
      </c>
      <c r="C119" t="s">
        <v>24</v>
      </c>
      <c r="D119" t="s">
        <v>971</v>
      </c>
      <c r="E119" t="s">
        <v>867</v>
      </c>
      <c r="F119" t="s">
        <v>634</v>
      </c>
      <c r="G119" t="s">
        <v>275</v>
      </c>
      <c r="H119" t="s">
        <v>24</v>
      </c>
      <c r="I119" s="13" t="s">
        <v>1266</v>
      </c>
      <c r="J119" s="13" t="s">
        <v>1225</v>
      </c>
      <c r="K119" s="13" t="s">
        <v>1228</v>
      </c>
      <c r="L119" t="s">
        <v>273</v>
      </c>
      <c r="M119" t="s">
        <v>162</v>
      </c>
      <c r="N119">
        <v>24</v>
      </c>
      <c r="O119">
        <v>0</v>
      </c>
      <c r="P119">
        <v>0</v>
      </c>
      <c r="Q119">
        <v>0</v>
      </c>
      <c r="R119">
        <v>0</v>
      </c>
      <c r="S119" t="s">
        <v>972</v>
      </c>
      <c r="T119" t="s">
        <v>526</v>
      </c>
      <c r="U119">
        <v>0</v>
      </c>
      <c r="V119" t="s">
        <v>856</v>
      </c>
      <c r="W119">
        <v>3</v>
      </c>
      <c r="X119" t="s">
        <v>195</v>
      </c>
      <c r="Y119" t="s">
        <v>856</v>
      </c>
      <c r="Z119" t="s">
        <v>635</v>
      </c>
      <c r="AA119" t="s">
        <v>272</v>
      </c>
      <c r="AB119" t="s">
        <v>199</v>
      </c>
      <c r="AC119" t="s">
        <v>205</v>
      </c>
      <c r="AD119" t="s">
        <v>341</v>
      </c>
      <c r="AE119" t="s">
        <v>486</v>
      </c>
      <c r="AF119" s="13" t="s">
        <v>1266</v>
      </c>
      <c r="AG119" s="13" t="s">
        <v>1225</v>
      </c>
      <c r="AH119" t="s">
        <v>856</v>
      </c>
      <c r="AI119" t="s">
        <v>856</v>
      </c>
      <c r="AJ119" t="s">
        <v>856</v>
      </c>
      <c r="AK119" t="s">
        <v>856</v>
      </c>
      <c r="AL119" t="s">
        <v>856</v>
      </c>
      <c r="AM119" t="s">
        <v>856</v>
      </c>
      <c r="AN119" t="s">
        <v>856</v>
      </c>
      <c r="AO119" t="s">
        <v>856</v>
      </c>
      <c r="AP119" t="s">
        <v>856</v>
      </c>
      <c r="AQ119" t="s">
        <v>856</v>
      </c>
      <c r="AR119" t="s">
        <v>856</v>
      </c>
      <c r="AS119" t="s">
        <v>856</v>
      </c>
      <c r="AT119" s="59">
        <f>VLOOKUP($BR119,Tables!$D$14:$I$27,2,FALSE)*W119</f>
        <v>480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6"/>
        <v>480</v>
      </c>
      <c r="BD119" s="55" t="str">
        <f>IF(ISERROR(SEARCHB(" "&amp;BD$1&amp;" "," "&amp;$L119&amp;" "))=TRUE,"",BD$1)</f>
        <v/>
      </c>
      <c r="BE119" s="55" t="str">
        <f>IF(ISERROR(SEARCHB(" "&amp;BE$1&amp;" "," "&amp;$L119&amp;" "))=TRUE,"",BE$1)</f>
        <v/>
      </c>
      <c r="BF119" s="55" t="str">
        <f>IF(ISERROR(SEARCHB(" "&amp;BF$1&amp;" "," "&amp;$L119&amp;" "))=TRUE,"",BF$1)</f>
        <v/>
      </c>
      <c r="BG119" s="55" t="str">
        <f>IF(ISERROR(SEARCHB(" "&amp;BG$1&amp;" "," "&amp;$L119&amp;" "))=TRUE,"",BG$1)</f>
        <v/>
      </c>
      <c r="BH119" s="55" t="str">
        <f>IF(ISERROR(SEARCHB(" "&amp;BH$1&amp;" "," "&amp;$L119&amp;" "))=TRUE,"",BH$1)</f>
        <v/>
      </c>
      <c r="BI119" s="55" t="str">
        <f>IF(ISERROR(SEARCHB(" "&amp;BI$1&amp;" "," "&amp;$L119&amp;" "))=TRUE,"",BI$1)</f>
        <v/>
      </c>
      <c r="BJ119" s="55" t="str">
        <f>IF(ISERROR(SEARCHB(" "&amp;BJ$1&amp;" "," "&amp;$L119&amp;" "))=TRUE,"",BJ$1)</f>
        <v/>
      </c>
      <c r="BK119" s="55" t="str">
        <f>IF(ISERROR(SEARCHB(" "&amp;BK$1&amp;" "," "&amp;$L119&amp;" "))=TRUE,"",BK$1)</f>
        <v/>
      </c>
      <c r="BL119" s="55" t="str">
        <f>IF(ISERROR(SEARCHB(" "&amp;BL$1&amp;" "," "&amp;$L119&amp;" "))=TRUE,"",BL$1)</f>
        <v/>
      </c>
      <c r="BM119" s="55" t="str">
        <f>IF(ISERROR(SEARCHB(" "&amp;BM$1&amp;" "," "&amp;$L119&amp;" "))=TRUE,"",BM$1)</f>
        <v/>
      </c>
      <c r="BN119" s="55" t="str">
        <f>IF(ISERROR(SEARCHB(" "&amp;BN$1&amp;" "," "&amp;$L119&amp;" "))=TRUE,"",BN$1)</f>
        <v/>
      </c>
      <c r="BO119" s="55" t="str">
        <f>IF(ISERROR(SEARCHB(" "&amp;BO$1&amp;" "," "&amp;$L119&amp;" "))=TRUE,"",BO$1)</f>
        <v/>
      </c>
      <c r="BP119" s="55" t="str">
        <f>IF(ISERROR(SEARCHB(" "&amp;BP$1&amp;" "," "&amp;$L119&amp;" "))=TRUE,"",BP$1)</f>
        <v/>
      </c>
      <c r="BQ119" s="55" t="str">
        <f>IF(ISERROR(SEARCHB(" "&amp;BQ$1&amp;" "," "&amp;$L119&amp;" "))=TRUE,"",BQ$1)</f>
        <v/>
      </c>
      <c r="BR119" s="62" t="str">
        <f t="shared" si="7"/>
        <v>Base</v>
      </c>
      <c r="BS119" s="62" t="str">
        <f t="shared" si="8"/>
        <v/>
      </c>
      <c r="BT119" s="63">
        <f>J119-I119+1</f>
        <v>122</v>
      </c>
      <c r="BU119" s="64">
        <f t="shared" si="9"/>
        <v>6.3199999999999994</v>
      </c>
      <c r="BV119" s="64">
        <f t="shared" si="10"/>
        <v>13.639999999999999</v>
      </c>
      <c r="BW119" s="64">
        <f t="shared" si="11"/>
        <v>101.64</v>
      </c>
      <c r="BX119" s="65">
        <f>BU119+I119</f>
        <v>46042.32</v>
      </c>
      <c r="BY119" s="65">
        <f>BV119+I119</f>
        <v>46049.64</v>
      </c>
      <c r="BZ119" s="65">
        <f>IF(WEEKDAY(BW119+I119)=1,BW119+I119+1,IF(WEEKDAY(BW119+I119)=7,BW119+I119+2,BW119+I119))</f>
        <v>46139.64</v>
      </c>
    </row>
    <row r="120" spans="1:78" ht="15.5" x14ac:dyDescent="0.35">
      <c r="A120" t="s">
        <v>1943</v>
      </c>
      <c r="B120" t="s">
        <v>1229</v>
      </c>
      <c r="C120" t="s">
        <v>24</v>
      </c>
      <c r="D120" t="s">
        <v>973</v>
      </c>
      <c r="E120" t="s">
        <v>867</v>
      </c>
      <c r="F120" t="s">
        <v>342</v>
      </c>
      <c r="G120" t="s">
        <v>275</v>
      </c>
      <c r="H120" t="s">
        <v>24</v>
      </c>
      <c r="I120" s="13" t="s">
        <v>1231</v>
      </c>
      <c r="J120" s="13" t="s">
        <v>1225</v>
      </c>
      <c r="K120" s="13" t="s">
        <v>1233</v>
      </c>
      <c r="L120" t="s">
        <v>1838</v>
      </c>
      <c r="M120" t="s">
        <v>162</v>
      </c>
      <c r="N120">
        <v>10</v>
      </c>
      <c r="O120">
        <v>0</v>
      </c>
      <c r="P120">
        <v>0</v>
      </c>
      <c r="Q120">
        <v>0</v>
      </c>
      <c r="R120">
        <v>0</v>
      </c>
      <c r="S120" t="s">
        <v>974</v>
      </c>
      <c r="T120" t="s">
        <v>343</v>
      </c>
      <c r="U120">
        <v>0</v>
      </c>
      <c r="V120" t="s">
        <v>856</v>
      </c>
      <c r="W120">
        <v>3</v>
      </c>
      <c r="X120" t="s">
        <v>195</v>
      </c>
      <c r="Y120" t="s">
        <v>636</v>
      </c>
      <c r="Z120" t="s">
        <v>283</v>
      </c>
      <c r="AA120" t="s">
        <v>856</v>
      </c>
      <c r="AB120" t="s">
        <v>856</v>
      </c>
      <c r="AC120" t="s">
        <v>856</v>
      </c>
      <c r="AD120" t="s">
        <v>856</v>
      </c>
      <c r="AE120" t="s">
        <v>856</v>
      </c>
      <c r="AF120" s="13" t="s">
        <v>1231</v>
      </c>
      <c r="AG120" s="13" t="s">
        <v>1225</v>
      </c>
      <c r="AH120" t="s">
        <v>856</v>
      </c>
      <c r="AI120" t="s">
        <v>856</v>
      </c>
      <c r="AJ120" t="s">
        <v>856</v>
      </c>
      <c r="AK120" t="s">
        <v>856</v>
      </c>
      <c r="AL120" t="s">
        <v>856</v>
      </c>
      <c r="AM120" t="s">
        <v>856</v>
      </c>
      <c r="AN120" t="s">
        <v>856</v>
      </c>
      <c r="AO120" t="s">
        <v>856</v>
      </c>
      <c r="AP120" t="s">
        <v>856</v>
      </c>
      <c r="AQ120" t="s">
        <v>856</v>
      </c>
      <c r="AR120" t="s">
        <v>856</v>
      </c>
      <c r="AS120" t="s">
        <v>856</v>
      </c>
      <c r="AT120" s="59">
        <f>VLOOKUP($BR120,Tables!$D$14:$I$27,2,FALSE)*W120</f>
        <v>480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6"/>
        <v>480</v>
      </c>
      <c r="BD120" s="55" t="str">
        <f>IF(ISERROR(SEARCHB(" "&amp;BD$1&amp;" "," "&amp;$L120&amp;" "))=TRUE,"",BD$1)</f>
        <v/>
      </c>
      <c r="BE120" s="55" t="str">
        <f>IF(ISERROR(SEARCHB(" "&amp;BE$1&amp;" "," "&amp;$L120&amp;" "))=TRUE,"",BE$1)</f>
        <v/>
      </c>
      <c r="BF120" s="55" t="str">
        <f>IF(ISERROR(SEARCHB(" "&amp;BF$1&amp;" "," "&amp;$L120&amp;" "))=TRUE,"",BF$1)</f>
        <v/>
      </c>
      <c r="BG120" s="55" t="str">
        <f>IF(ISERROR(SEARCHB(" "&amp;BG$1&amp;" "," "&amp;$L120&amp;" "))=TRUE,"",BG$1)</f>
        <v/>
      </c>
      <c r="BH120" s="55" t="str">
        <f>IF(ISERROR(SEARCHB(" "&amp;BH$1&amp;" "," "&amp;$L120&amp;" "))=TRUE,"",BH$1)</f>
        <v/>
      </c>
      <c r="BI120" s="55" t="str">
        <f>IF(ISERROR(SEARCHB(" "&amp;BI$1&amp;" "," "&amp;$L120&amp;" "))=TRUE,"",BI$1)</f>
        <v/>
      </c>
      <c r="BJ120" s="55" t="str">
        <f>IF(ISERROR(SEARCHB(" "&amp;BJ$1&amp;" "," "&amp;$L120&amp;" "))=TRUE,"",BJ$1)</f>
        <v/>
      </c>
      <c r="BK120" s="55" t="str">
        <f>IF(ISERROR(SEARCHB(" "&amp;BK$1&amp;" "," "&amp;$L120&amp;" "))=TRUE,"",BK$1)</f>
        <v/>
      </c>
      <c r="BL120" s="55" t="str">
        <f>IF(ISERROR(SEARCHB(" "&amp;BL$1&amp;" "," "&amp;$L120&amp;" "))=TRUE,"",BL$1)</f>
        <v/>
      </c>
      <c r="BM120" s="55" t="str">
        <f>IF(ISERROR(SEARCHB(" "&amp;BM$1&amp;" "," "&amp;$L120&amp;" "))=TRUE,"",BM$1)</f>
        <v/>
      </c>
      <c r="BN120" s="55" t="str">
        <f>IF(ISERROR(SEARCHB(" "&amp;BN$1&amp;" "," "&amp;$L120&amp;" "))=TRUE,"",BN$1)</f>
        <v/>
      </c>
      <c r="BO120" s="55" t="str">
        <f>IF(ISERROR(SEARCHB(" "&amp;BO$1&amp;" "," "&amp;$L120&amp;" "))=TRUE,"",BO$1)</f>
        <v/>
      </c>
      <c r="BP120" s="55" t="str">
        <f>IF(ISERROR(SEARCHB(" "&amp;BP$1&amp;" "," "&amp;$L120&amp;" "))=TRUE,"",BP$1)</f>
        <v/>
      </c>
      <c r="BQ120" s="55" t="str">
        <f>IF(ISERROR(SEARCHB(" "&amp;BQ$1&amp;" "," "&amp;$L120&amp;" "))=TRUE,"",BQ$1)</f>
        <v/>
      </c>
      <c r="BR120" s="62" t="str">
        <f t="shared" si="7"/>
        <v>Base</v>
      </c>
      <c r="BS120" s="62" t="str">
        <f t="shared" si="8"/>
        <v/>
      </c>
      <c r="BT120" s="63">
        <f>J120-I120+1</f>
        <v>124</v>
      </c>
      <c r="BU120" s="64">
        <f t="shared" si="9"/>
        <v>6.4399999999999995</v>
      </c>
      <c r="BV120" s="64">
        <f t="shared" si="10"/>
        <v>13.879999999999999</v>
      </c>
      <c r="BW120" s="64">
        <f t="shared" si="11"/>
        <v>103.32</v>
      </c>
      <c r="BX120" s="65">
        <f>BU120+I120</f>
        <v>46040.44</v>
      </c>
      <c r="BY120" s="65">
        <f>BV120+I120</f>
        <v>46047.88</v>
      </c>
      <c r="BZ120" s="65">
        <f>IF(WEEKDAY(BW120+I120)=1,BW120+I120+1,IF(WEEKDAY(BW120+I120)=7,BW120+I120+2,BW120+I120))</f>
        <v>46139.32</v>
      </c>
    </row>
    <row r="121" spans="1:78" ht="15.5" x14ac:dyDescent="0.35">
      <c r="A121" t="s">
        <v>1942</v>
      </c>
      <c r="B121" t="s">
        <v>1229</v>
      </c>
      <c r="C121" t="s">
        <v>24</v>
      </c>
      <c r="D121" t="s">
        <v>973</v>
      </c>
      <c r="E121" t="s">
        <v>855</v>
      </c>
      <c r="F121" t="s">
        <v>342</v>
      </c>
      <c r="G121" t="s">
        <v>275</v>
      </c>
      <c r="H121" t="s">
        <v>24</v>
      </c>
      <c r="I121" s="13" t="s">
        <v>1231</v>
      </c>
      <c r="J121" s="13" t="s">
        <v>1225</v>
      </c>
      <c r="K121" s="13" t="s">
        <v>1233</v>
      </c>
      <c r="L121" t="s">
        <v>1365</v>
      </c>
      <c r="M121" t="s">
        <v>194</v>
      </c>
      <c r="N121">
        <v>10</v>
      </c>
      <c r="O121">
        <v>0</v>
      </c>
      <c r="P121">
        <v>0</v>
      </c>
      <c r="Q121">
        <v>0</v>
      </c>
      <c r="R121">
        <v>0</v>
      </c>
      <c r="S121" t="s">
        <v>974</v>
      </c>
      <c r="T121" t="s">
        <v>343</v>
      </c>
      <c r="U121">
        <v>0</v>
      </c>
      <c r="V121" t="s">
        <v>856</v>
      </c>
      <c r="W121">
        <v>3</v>
      </c>
      <c r="X121" t="s">
        <v>195</v>
      </c>
      <c r="Y121" t="s">
        <v>637</v>
      </c>
      <c r="Z121"/>
      <c r="AA121" t="s">
        <v>195</v>
      </c>
      <c r="AB121" t="s">
        <v>1925</v>
      </c>
      <c r="AC121" t="s">
        <v>209</v>
      </c>
      <c r="AD121" t="s">
        <v>210</v>
      </c>
      <c r="AE121" t="s">
        <v>473</v>
      </c>
      <c r="AF121" s="13" t="s">
        <v>1231</v>
      </c>
      <c r="AG121" s="13" t="s">
        <v>1225</v>
      </c>
      <c r="AH121" t="s">
        <v>856</v>
      </c>
      <c r="AI121" t="s">
        <v>856</v>
      </c>
      <c r="AJ121" t="s">
        <v>856</v>
      </c>
      <c r="AK121" t="s">
        <v>856</v>
      </c>
      <c r="AL121" t="s">
        <v>856</v>
      </c>
      <c r="AM121" t="s">
        <v>856</v>
      </c>
      <c r="AN121" t="s">
        <v>856</v>
      </c>
      <c r="AO121" t="s">
        <v>856</v>
      </c>
      <c r="AP121" t="s">
        <v>856</v>
      </c>
      <c r="AQ121" t="s">
        <v>856</v>
      </c>
      <c r="AR121" t="s">
        <v>856</v>
      </c>
      <c r="AS121" t="s">
        <v>856</v>
      </c>
      <c r="AT121" s="59">
        <f>VLOOKUP($BR121,Tables!$D$14:$I$27,2,FALSE)*W121</f>
        <v>480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6"/>
        <v>480</v>
      </c>
      <c r="BD121" s="55" t="str">
        <f>IF(ISERROR(SEARCHB(" "&amp;BD$1&amp;" "," "&amp;$L121&amp;" "))=TRUE,"",BD$1)</f>
        <v/>
      </c>
      <c r="BE121" s="55" t="str">
        <f>IF(ISERROR(SEARCHB(" "&amp;BE$1&amp;" "," "&amp;$L121&amp;" "))=TRUE,"",BE$1)</f>
        <v/>
      </c>
      <c r="BF121" s="55" t="str">
        <f>IF(ISERROR(SEARCHB(" "&amp;BF$1&amp;" "," "&amp;$L121&amp;" "))=TRUE,"",BF$1)</f>
        <v/>
      </c>
      <c r="BG121" s="55" t="str">
        <f>IF(ISERROR(SEARCHB(" "&amp;BG$1&amp;" "," "&amp;$L121&amp;" "))=TRUE,"",BG$1)</f>
        <v/>
      </c>
      <c r="BH121" s="55" t="str">
        <f>IF(ISERROR(SEARCHB(" "&amp;BH$1&amp;" "," "&amp;$L121&amp;" "))=TRUE,"",BH$1)</f>
        <v/>
      </c>
      <c r="BI121" s="55" t="str">
        <f>IF(ISERROR(SEARCHB(" "&amp;BI$1&amp;" "," "&amp;$L121&amp;" "))=TRUE,"",BI$1)</f>
        <v/>
      </c>
      <c r="BJ121" s="55" t="str">
        <f>IF(ISERROR(SEARCHB(" "&amp;BJ$1&amp;" "," "&amp;$L121&amp;" "))=TRUE,"",BJ$1)</f>
        <v/>
      </c>
      <c r="BK121" s="55" t="str">
        <f>IF(ISERROR(SEARCHB(" "&amp;BK$1&amp;" "," "&amp;$L121&amp;" "))=TRUE,"",BK$1)</f>
        <v/>
      </c>
      <c r="BL121" s="55" t="str">
        <f>IF(ISERROR(SEARCHB(" "&amp;BL$1&amp;" "," "&amp;$L121&amp;" "))=TRUE,"",BL$1)</f>
        <v/>
      </c>
      <c r="BM121" s="55" t="str">
        <f>IF(ISERROR(SEARCHB(" "&amp;BM$1&amp;" "," "&amp;$L121&amp;" "))=TRUE,"",BM$1)</f>
        <v/>
      </c>
      <c r="BN121" s="55" t="str">
        <f>IF(ISERROR(SEARCHB(" "&amp;BN$1&amp;" "," "&amp;$L121&amp;" "))=TRUE,"",BN$1)</f>
        <v/>
      </c>
      <c r="BO121" s="55" t="str">
        <f>IF(ISERROR(SEARCHB(" "&amp;BO$1&amp;" "," "&amp;$L121&amp;" "))=TRUE,"",BO$1)</f>
        <v/>
      </c>
      <c r="BP121" s="55" t="str">
        <f>IF(ISERROR(SEARCHB(" "&amp;BP$1&amp;" "," "&amp;$L121&amp;" "))=TRUE,"",BP$1)</f>
        <v/>
      </c>
      <c r="BQ121" s="55" t="str">
        <f>IF(ISERROR(SEARCHB(" "&amp;BQ$1&amp;" "," "&amp;$L121&amp;" "))=TRUE,"",BQ$1)</f>
        <v/>
      </c>
      <c r="BR121" s="62" t="str">
        <f t="shared" si="7"/>
        <v>Base</v>
      </c>
      <c r="BS121" s="62" t="str">
        <f t="shared" si="8"/>
        <v/>
      </c>
      <c r="BT121" s="63">
        <f>J121-I121+1</f>
        <v>124</v>
      </c>
      <c r="BU121" s="64">
        <f t="shared" si="9"/>
        <v>6.4399999999999995</v>
      </c>
      <c r="BV121" s="64">
        <f t="shared" si="10"/>
        <v>13.879999999999999</v>
      </c>
      <c r="BW121" s="64">
        <f t="shared" si="11"/>
        <v>103.32</v>
      </c>
      <c r="BX121" s="65">
        <f>BU121+I121</f>
        <v>46040.44</v>
      </c>
      <c r="BY121" s="65">
        <f>BV121+I121</f>
        <v>46047.88</v>
      </c>
      <c r="BZ121" s="65">
        <f>IF(WEEKDAY(BW121+I121)=1,BW121+I121+1,IF(WEEKDAY(BW121+I121)=7,BW121+I121+2,BW121+I121))</f>
        <v>46139.32</v>
      </c>
    </row>
    <row r="122" spans="1:78" ht="15.5" x14ac:dyDescent="0.35">
      <c r="A122" t="s">
        <v>1941</v>
      </c>
      <c r="B122" t="s">
        <v>1229</v>
      </c>
      <c r="C122" t="s">
        <v>24</v>
      </c>
      <c r="D122" t="s">
        <v>973</v>
      </c>
      <c r="E122" t="s">
        <v>862</v>
      </c>
      <c r="F122" t="s">
        <v>342</v>
      </c>
      <c r="G122" t="s">
        <v>275</v>
      </c>
      <c r="H122" t="s">
        <v>24</v>
      </c>
      <c r="I122" s="13" t="s">
        <v>1231</v>
      </c>
      <c r="J122" s="13" t="s">
        <v>1225</v>
      </c>
      <c r="K122" s="13" t="s">
        <v>1233</v>
      </c>
      <c r="L122" t="s">
        <v>310</v>
      </c>
      <c r="M122" t="s">
        <v>162</v>
      </c>
      <c r="N122">
        <v>24</v>
      </c>
      <c r="O122">
        <v>0</v>
      </c>
      <c r="P122">
        <v>0</v>
      </c>
      <c r="Q122">
        <v>0</v>
      </c>
      <c r="R122">
        <v>0</v>
      </c>
      <c r="S122" t="s">
        <v>198</v>
      </c>
      <c r="T122" t="s">
        <v>198</v>
      </c>
      <c r="U122">
        <v>0</v>
      </c>
      <c r="V122" t="s">
        <v>856</v>
      </c>
      <c r="W122">
        <v>3</v>
      </c>
      <c r="X122" t="s">
        <v>20</v>
      </c>
      <c r="Y122" t="s">
        <v>856</v>
      </c>
      <c r="Z122" t="s">
        <v>638</v>
      </c>
      <c r="AA122" t="s">
        <v>856</v>
      </c>
      <c r="AB122" t="s">
        <v>856</v>
      </c>
      <c r="AC122" t="s">
        <v>856</v>
      </c>
      <c r="AD122" t="s">
        <v>856</v>
      </c>
      <c r="AE122" t="s">
        <v>856</v>
      </c>
      <c r="AF122" s="13" t="s">
        <v>1231</v>
      </c>
      <c r="AG122" s="13" t="s">
        <v>1225</v>
      </c>
      <c r="AH122" t="s">
        <v>856</v>
      </c>
      <c r="AI122" t="s">
        <v>856</v>
      </c>
      <c r="AJ122" t="s">
        <v>856</v>
      </c>
      <c r="AK122" t="s">
        <v>856</v>
      </c>
      <c r="AL122" t="s">
        <v>856</v>
      </c>
      <c r="AM122" t="s">
        <v>856</v>
      </c>
      <c r="AN122" t="s">
        <v>856</v>
      </c>
      <c r="AO122" t="s">
        <v>856</v>
      </c>
      <c r="AP122" t="s">
        <v>856</v>
      </c>
      <c r="AQ122" t="s">
        <v>856</v>
      </c>
      <c r="AR122" t="s">
        <v>856</v>
      </c>
      <c r="AS122" t="s">
        <v>856</v>
      </c>
      <c r="AT122" s="59">
        <f>VLOOKUP($BR122,Tables!$D$14:$I$27,2,FALSE)*W122</f>
        <v>480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6"/>
        <v>480</v>
      </c>
      <c r="BD122" s="55" t="str">
        <f>IF(ISERROR(SEARCHB(" "&amp;BD$1&amp;" "," "&amp;$L122&amp;" "))=TRUE,"",BD$1)</f>
        <v/>
      </c>
      <c r="BE122" s="55" t="str">
        <f>IF(ISERROR(SEARCHB(" "&amp;BE$1&amp;" "," "&amp;$L122&amp;" "))=TRUE,"",BE$1)</f>
        <v/>
      </c>
      <c r="BF122" s="55" t="str">
        <f>IF(ISERROR(SEARCHB(" "&amp;BF$1&amp;" "," "&amp;$L122&amp;" "))=TRUE,"",BF$1)</f>
        <v/>
      </c>
      <c r="BG122" s="55" t="str">
        <f>IF(ISERROR(SEARCHB(" "&amp;BG$1&amp;" "," "&amp;$L122&amp;" "))=TRUE,"",BG$1)</f>
        <v/>
      </c>
      <c r="BH122" s="55" t="str">
        <f>IF(ISERROR(SEARCHB(" "&amp;BH$1&amp;" "," "&amp;$L122&amp;" "))=TRUE,"",BH$1)</f>
        <v/>
      </c>
      <c r="BI122" s="55" t="str">
        <f>IF(ISERROR(SEARCHB(" "&amp;BI$1&amp;" "," "&amp;$L122&amp;" "))=TRUE,"",BI$1)</f>
        <v/>
      </c>
      <c r="BJ122" s="55" t="str">
        <f>IF(ISERROR(SEARCHB(" "&amp;BJ$1&amp;" "," "&amp;$L122&amp;" "))=TRUE,"",BJ$1)</f>
        <v/>
      </c>
      <c r="BK122" s="55" t="str">
        <f>IF(ISERROR(SEARCHB(" "&amp;BK$1&amp;" "," "&amp;$L122&amp;" "))=TRUE,"",BK$1)</f>
        <v/>
      </c>
      <c r="BL122" s="55" t="str">
        <f>IF(ISERROR(SEARCHB(" "&amp;BL$1&amp;" "," "&amp;$L122&amp;" "))=TRUE,"",BL$1)</f>
        <v/>
      </c>
      <c r="BM122" s="55" t="str">
        <f>IF(ISERROR(SEARCHB(" "&amp;BM$1&amp;" "," "&amp;$L122&amp;" "))=TRUE,"",BM$1)</f>
        <v/>
      </c>
      <c r="BN122" s="55" t="str">
        <f>IF(ISERROR(SEARCHB(" "&amp;BN$1&amp;" "," "&amp;$L122&amp;" "))=TRUE,"",BN$1)</f>
        <v/>
      </c>
      <c r="BO122" s="55" t="str">
        <f>IF(ISERROR(SEARCHB(" "&amp;BO$1&amp;" "," "&amp;$L122&amp;" "))=TRUE,"",BO$1)</f>
        <v/>
      </c>
      <c r="BP122" s="55" t="str">
        <f>IF(ISERROR(SEARCHB(" "&amp;BP$1&amp;" "," "&amp;$L122&amp;" "))=TRUE,"",BP$1)</f>
        <v/>
      </c>
      <c r="BQ122" s="55" t="str">
        <f>IF(ISERROR(SEARCHB(" "&amp;BQ$1&amp;" "," "&amp;$L122&amp;" "))=TRUE,"",BQ$1)</f>
        <v/>
      </c>
      <c r="BR122" s="62" t="str">
        <f t="shared" si="7"/>
        <v>Base</v>
      </c>
      <c r="BS122" s="62" t="str">
        <f t="shared" si="8"/>
        <v/>
      </c>
      <c r="BT122" s="63">
        <f>J122-I122+1</f>
        <v>124</v>
      </c>
      <c r="BU122" s="64">
        <f t="shared" si="9"/>
        <v>6.4399999999999995</v>
      </c>
      <c r="BV122" s="64">
        <f t="shared" si="10"/>
        <v>13.879999999999999</v>
      </c>
      <c r="BW122" s="64">
        <f t="shared" si="11"/>
        <v>103.32</v>
      </c>
      <c r="BX122" s="65">
        <f>BU122+I122</f>
        <v>46040.44</v>
      </c>
      <c r="BY122" s="65">
        <f>BV122+I122</f>
        <v>46047.88</v>
      </c>
      <c r="BZ122" s="65">
        <f>IF(WEEKDAY(BW122+I122)=1,BW122+I122+1,IF(WEEKDAY(BW122+I122)=7,BW122+I122+2,BW122+I122))</f>
        <v>46139.32</v>
      </c>
    </row>
    <row r="123" spans="1:78" ht="15.5" x14ac:dyDescent="0.35">
      <c r="A123" t="s">
        <v>1940</v>
      </c>
      <c r="B123" t="s">
        <v>1229</v>
      </c>
      <c r="C123" t="s">
        <v>24</v>
      </c>
      <c r="D123" t="s">
        <v>885</v>
      </c>
      <c r="E123" t="s">
        <v>867</v>
      </c>
      <c r="F123" t="s">
        <v>344</v>
      </c>
      <c r="G123" t="s">
        <v>275</v>
      </c>
      <c r="H123" t="s">
        <v>24</v>
      </c>
      <c r="I123" s="13" t="s">
        <v>1231</v>
      </c>
      <c r="J123" s="13" t="s">
        <v>1225</v>
      </c>
      <c r="K123" s="13" t="s">
        <v>1233</v>
      </c>
      <c r="L123" t="s">
        <v>260</v>
      </c>
      <c r="M123" t="s">
        <v>162</v>
      </c>
      <c r="N123">
        <v>10</v>
      </c>
      <c r="O123">
        <v>0</v>
      </c>
      <c r="P123">
        <v>0</v>
      </c>
      <c r="Q123">
        <v>0</v>
      </c>
      <c r="R123">
        <v>0</v>
      </c>
      <c r="S123" t="s">
        <v>974</v>
      </c>
      <c r="T123" t="s">
        <v>343</v>
      </c>
      <c r="U123">
        <v>0</v>
      </c>
      <c r="V123" t="s">
        <v>856</v>
      </c>
      <c r="W123">
        <v>4</v>
      </c>
      <c r="X123" t="s">
        <v>195</v>
      </c>
      <c r="Y123" t="s">
        <v>639</v>
      </c>
      <c r="Z123" t="s">
        <v>283</v>
      </c>
      <c r="AA123" t="s">
        <v>856</v>
      </c>
      <c r="AB123" t="s">
        <v>856</v>
      </c>
      <c r="AC123" t="s">
        <v>856</v>
      </c>
      <c r="AD123" t="s">
        <v>856</v>
      </c>
      <c r="AE123" t="s">
        <v>856</v>
      </c>
      <c r="AF123" s="13" t="s">
        <v>1231</v>
      </c>
      <c r="AG123" s="13" t="s">
        <v>1225</v>
      </c>
      <c r="AH123" t="s">
        <v>856</v>
      </c>
      <c r="AI123" t="s">
        <v>856</v>
      </c>
      <c r="AJ123" t="s">
        <v>856</v>
      </c>
      <c r="AK123" t="s">
        <v>856</v>
      </c>
      <c r="AL123" t="s">
        <v>856</v>
      </c>
      <c r="AM123" t="s">
        <v>856</v>
      </c>
      <c r="AN123" t="s">
        <v>856</v>
      </c>
      <c r="AO123" t="s">
        <v>856</v>
      </c>
      <c r="AP123" t="s">
        <v>856</v>
      </c>
      <c r="AQ123" t="s">
        <v>856</v>
      </c>
      <c r="AR123" t="s">
        <v>856</v>
      </c>
      <c r="AS123" t="s">
        <v>856</v>
      </c>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6"/>
        <v>640</v>
      </c>
      <c r="BD123" s="55" t="str">
        <f>IF(ISERROR(SEARCHB(" "&amp;BD$1&amp;" "," "&amp;$L123&amp;" "))=TRUE,"",BD$1)</f>
        <v/>
      </c>
      <c r="BE123" s="55" t="str">
        <f>IF(ISERROR(SEARCHB(" "&amp;BE$1&amp;" "," "&amp;$L123&amp;" "))=TRUE,"",BE$1)</f>
        <v/>
      </c>
      <c r="BF123" s="55" t="str">
        <f>IF(ISERROR(SEARCHB(" "&amp;BF$1&amp;" "," "&amp;$L123&amp;" "))=TRUE,"",BF$1)</f>
        <v/>
      </c>
      <c r="BG123" s="55" t="str">
        <f>IF(ISERROR(SEARCHB(" "&amp;BG$1&amp;" "," "&amp;$L123&amp;" "))=TRUE,"",BG$1)</f>
        <v/>
      </c>
      <c r="BH123" s="55" t="str">
        <f>IF(ISERROR(SEARCHB(" "&amp;BH$1&amp;" "," "&amp;$L123&amp;" "))=TRUE,"",BH$1)</f>
        <v/>
      </c>
      <c r="BI123" s="55" t="str">
        <f>IF(ISERROR(SEARCHB(" "&amp;BI$1&amp;" "," "&amp;$L123&amp;" "))=TRUE,"",BI$1)</f>
        <v/>
      </c>
      <c r="BJ123" s="55" t="str">
        <f>IF(ISERROR(SEARCHB(" "&amp;BJ$1&amp;" "," "&amp;$L123&amp;" "))=TRUE,"",BJ$1)</f>
        <v/>
      </c>
      <c r="BK123" s="55" t="str">
        <f>IF(ISERROR(SEARCHB(" "&amp;BK$1&amp;" "," "&amp;$L123&amp;" "))=TRUE,"",BK$1)</f>
        <v/>
      </c>
      <c r="BL123" s="55" t="str">
        <f>IF(ISERROR(SEARCHB(" "&amp;BL$1&amp;" "," "&amp;$L123&amp;" "))=TRUE,"",BL$1)</f>
        <v/>
      </c>
      <c r="BM123" s="55" t="str">
        <f>IF(ISERROR(SEARCHB(" "&amp;BM$1&amp;" "," "&amp;$L123&amp;" "))=TRUE,"",BM$1)</f>
        <v/>
      </c>
      <c r="BN123" s="55" t="str">
        <f>IF(ISERROR(SEARCHB(" "&amp;BN$1&amp;" "," "&amp;$L123&amp;" "))=TRUE,"",BN$1)</f>
        <v/>
      </c>
      <c r="BO123" s="55" t="str">
        <f>IF(ISERROR(SEARCHB(" "&amp;BO$1&amp;" "," "&amp;$L123&amp;" "))=TRUE,"",BO$1)</f>
        <v/>
      </c>
      <c r="BP123" s="55" t="str">
        <f>IF(ISERROR(SEARCHB(" "&amp;BP$1&amp;" "," "&amp;$L123&amp;" "))=TRUE,"",BP$1)</f>
        <v/>
      </c>
      <c r="BQ123" s="55" t="str">
        <f>IF(ISERROR(SEARCHB(" "&amp;BQ$1&amp;" "," "&amp;$L123&amp;" "))=TRUE,"",BQ$1)</f>
        <v/>
      </c>
      <c r="BR123" s="62" t="str">
        <f t="shared" si="7"/>
        <v>Base</v>
      </c>
      <c r="BS123" s="62" t="str">
        <f t="shared" si="8"/>
        <v/>
      </c>
      <c r="BT123" s="63">
        <f>J123-I123+1</f>
        <v>124</v>
      </c>
      <c r="BU123" s="64">
        <f t="shared" si="9"/>
        <v>6.4399999999999995</v>
      </c>
      <c r="BV123" s="64">
        <f t="shared" si="10"/>
        <v>13.879999999999999</v>
      </c>
      <c r="BW123" s="64">
        <f t="shared" si="11"/>
        <v>103.32</v>
      </c>
      <c r="BX123" s="65">
        <f>BU123+I123</f>
        <v>46040.44</v>
      </c>
      <c r="BY123" s="65">
        <f>BV123+I123</f>
        <v>46047.88</v>
      </c>
      <c r="BZ123" s="65">
        <f>IF(WEEKDAY(BW123+I123)=1,BW123+I123+1,IF(WEEKDAY(BW123+I123)=7,BW123+I123+2,BW123+I123))</f>
        <v>46139.32</v>
      </c>
    </row>
    <row r="124" spans="1:78" ht="15.5" x14ac:dyDescent="0.35">
      <c r="A124" t="s">
        <v>1939</v>
      </c>
      <c r="B124" t="s">
        <v>1229</v>
      </c>
      <c r="C124" t="s">
        <v>24</v>
      </c>
      <c r="D124" t="s">
        <v>885</v>
      </c>
      <c r="E124" t="s">
        <v>855</v>
      </c>
      <c r="F124" t="s">
        <v>344</v>
      </c>
      <c r="G124" t="s">
        <v>275</v>
      </c>
      <c r="H124" t="s">
        <v>24</v>
      </c>
      <c r="I124" s="13" t="s">
        <v>1231</v>
      </c>
      <c r="J124" s="13" t="s">
        <v>1225</v>
      </c>
      <c r="K124" s="13" t="s">
        <v>1233</v>
      </c>
      <c r="L124" t="s">
        <v>286</v>
      </c>
      <c r="M124" t="s">
        <v>194</v>
      </c>
      <c r="N124">
        <v>10</v>
      </c>
      <c r="O124">
        <v>0</v>
      </c>
      <c r="P124">
        <v>0</v>
      </c>
      <c r="Q124">
        <v>0</v>
      </c>
      <c r="R124">
        <v>0</v>
      </c>
      <c r="S124" t="s">
        <v>974</v>
      </c>
      <c r="T124" t="s">
        <v>343</v>
      </c>
      <c r="U124">
        <v>0</v>
      </c>
      <c r="V124" t="s">
        <v>856</v>
      </c>
      <c r="W124">
        <v>4</v>
      </c>
      <c r="X124" t="s">
        <v>195</v>
      </c>
      <c r="Y124" t="s">
        <v>640</v>
      </c>
      <c r="Z124"/>
      <c r="AA124" t="s">
        <v>195</v>
      </c>
      <c r="AB124" t="s">
        <v>1925</v>
      </c>
      <c r="AC124" t="s">
        <v>2</v>
      </c>
      <c r="AD124" t="s">
        <v>297</v>
      </c>
      <c r="AE124" t="s">
        <v>473</v>
      </c>
      <c r="AF124" s="13" t="s">
        <v>1231</v>
      </c>
      <c r="AG124" s="13" t="s">
        <v>1225</v>
      </c>
      <c r="AH124" t="s">
        <v>856</v>
      </c>
      <c r="AI124" t="s">
        <v>856</v>
      </c>
      <c r="AJ124" t="s">
        <v>856</v>
      </c>
      <c r="AK124" t="s">
        <v>856</v>
      </c>
      <c r="AL124" t="s">
        <v>856</v>
      </c>
      <c r="AM124" t="s">
        <v>856</v>
      </c>
      <c r="AN124" t="s">
        <v>856</v>
      </c>
      <c r="AO124" t="s">
        <v>856</v>
      </c>
      <c r="AP124" t="s">
        <v>856</v>
      </c>
      <c r="AQ124" t="s">
        <v>856</v>
      </c>
      <c r="AR124" t="s">
        <v>856</v>
      </c>
      <c r="AS124" t="s">
        <v>856</v>
      </c>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6"/>
        <v>640</v>
      </c>
      <c r="BD124" s="55" t="str">
        <f>IF(ISERROR(SEARCHB(" "&amp;BD$1&amp;" "," "&amp;$L124&amp;" "))=TRUE,"",BD$1)</f>
        <v/>
      </c>
      <c r="BE124" s="55" t="str">
        <f>IF(ISERROR(SEARCHB(" "&amp;BE$1&amp;" "," "&amp;$L124&amp;" "))=TRUE,"",BE$1)</f>
        <v/>
      </c>
      <c r="BF124" s="55" t="str">
        <f>IF(ISERROR(SEARCHB(" "&amp;BF$1&amp;" "," "&amp;$L124&amp;" "))=TRUE,"",BF$1)</f>
        <v/>
      </c>
      <c r="BG124" s="55" t="str">
        <f>IF(ISERROR(SEARCHB(" "&amp;BG$1&amp;" "," "&amp;$L124&amp;" "))=TRUE,"",BG$1)</f>
        <v/>
      </c>
      <c r="BH124" s="55" t="str">
        <f>IF(ISERROR(SEARCHB(" "&amp;BH$1&amp;" "," "&amp;$L124&amp;" "))=TRUE,"",BH$1)</f>
        <v/>
      </c>
      <c r="BI124" s="55" t="str">
        <f>IF(ISERROR(SEARCHB(" "&amp;BI$1&amp;" "," "&amp;$L124&amp;" "))=TRUE,"",BI$1)</f>
        <v/>
      </c>
      <c r="BJ124" s="55" t="str">
        <f>IF(ISERROR(SEARCHB(" "&amp;BJ$1&amp;" "," "&amp;$L124&amp;" "))=TRUE,"",BJ$1)</f>
        <v/>
      </c>
      <c r="BK124" s="55" t="str">
        <f>IF(ISERROR(SEARCHB(" "&amp;BK$1&amp;" "," "&amp;$L124&amp;" "))=TRUE,"",BK$1)</f>
        <v/>
      </c>
      <c r="BL124" s="55" t="str">
        <f>IF(ISERROR(SEARCHB(" "&amp;BL$1&amp;" "," "&amp;$L124&amp;" "))=TRUE,"",BL$1)</f>
        <v/>
      </c>
      <c r="BM124" s="55" t="str">
        <f>IF(ISERROR(SEARCHB(" "&amp;BM$1&amp;" "," "&amp;$L124&amp;" "))=TRUE,"",BM$1)</f>
        <v/>
      </c>
      <c r="BN124" s="55" t="str">
        <f>IF(ISERROR(SEARCHB(" "&amp;BN$1&amp;" "," "&amp;$L124&amp;" "))=TRUE,"",BN$1)</f>
        <v/>
      </c>
      <c r="BO124" s="55" t="str">
        <f>IF(ISERROR(SEARCHB(" "&amp;BO$1&amp;" "," "&amp;$L124&amp;" "))=TRUE,"",BO$1)</f>
        <v/>
      </c>
      <c r="BP124" s="55" t="str">
        <f>IF(ISERROR(SEARCHB(" "&amp;BP$1&amp;" "," "&amp;$L124&amp;" "))=TRUE,"",BP$1)</f>
        <v/>
      </c>
      <c r="BQ124" s="55" t="str">
        <f>IF(ISERROR(SEARCHB(" "&amp;BQ$1&amp;" "," "&amp;$L124&amp;" "))=TRUE,"",BQ$1)</f>
        <v/>
      </c>
      <c r="BR124" s="62" t="str">
        <f t="shared" si="7"/>
        <v>Base</v>
      </c>
      <c r="BS124" s="62" t="str">
        <f t="shared" si="8"/>
        <v/>
      </c>
      <c r="BT124" s="63">
        <f>J124-I124+1</f>
        <v>124</v>
      </c>
      <c r="BU124" s="64">
        <f t="shared" si="9"/>
        <v>6.4399999999999995</v>
      </c>
      <c r="BV124" s="64">
        <f t="shared" si="10"/>
        <v>13.879999999999999</v>
      </c>
      <c r="BW124" s="64">
        <f t="shared" si="11"/>
        <v>103.32</v>
      </c>
      <c r="BX124" s="65">
        <f>BU124+I124</f>
        <v>46040.44</v>
      </c>
      <c r="BY124" s="65">
        <f>BV124+I124</f>
        <v>46047.88</v>
      </c>
      <c r="BZ124" s="65">
        <f>IF(WEEKDAY(BW124+I124)=1,BW124+I124+1,IF(WEEKDAY(BW124+I124)=7,BW124+I124+2,BW124+I124))</f>
        <v>46139.32</v>
      </c>
    </row>
    <row r="125" spans="1:78" ht="15.5" x14ac:dyDescent="0.35">
      <c r="A125" t="s">
        <v>1938</v>
      </c>
      <c r="B125" t="s">
        <v>1229</v>
      </c>
      <c r="C125" t="s">
        <v>24</v>
      </c>
      <c r="D125" t="s">
        <v>885</v>
      </c>
      <c r="E125" t="s">
        <v>882</v>
      </c>
      <c r="F125" t="s">
        <v>344</v>
      </c>
      <c r="G125" t="s">
        <v>275</v>
      </c>
      <c r="H125" t="s">
        <v>24</v>
      </c>
      <c r="I125" s="13" t="s">
        <v>1252</v>
      </c>
      <c r="J125" s="13" t="s">
        <v>1251</v>
      </c>
      <c r="K125" s="13" t="s">
        <v>1233</v>
      </c>
      <c r="L125" t="s">
        <v>1678</v>
      </c>
      <c r="M125" t="s">
        <v>483</v>
      </c>
      <c r="N125">
        <v>16</v>
      </c>
      <c r="O125">
        <v>0</v>
      </c>
      <c r="P125">
        <v>0</v>
      </c>
      <c r="Q125">
        <v>0</v>
      </c>
      <c r="R125">
        <v>0</v>
      </c>
      <c r="S125" t="s">
        <v>198</v>
      </c>
      <c r="T125" t="s">
        <v>198</v>
      </c>
      <c r="U125">
        <v>0</v>
      </c>
      <c r="V125" t="s">
        <v>856</v>
      </c>
      <c r="W125">
        <v>4</v>
      </c>
      <c r="X125" t="s">
        <v>1253</v>
      </c>
      <c r="Y125" t="s">
        <v>856</v>
      </c>
      <c r="Z125" t="s">
        <v>154</v>
      </c>
      <c r="AA125" t="s">
        <v>154</v>
      </c>
      <c r="AB125" t="s">
        <v>200</v>
      </c>
      <c r="AC125" t="s">
        <v>316</v>
      </c>
      <c r="AD125" t="s">
        <v>307</v>
      </c>
      <c r="AE125" t="s">
        <v>471</v>
      </c>
      <c r="AF125" s="13" t="s">
        <v>1252</v>
      </c>
      <c r="AG125" s="13" t="s">
        <v>1251</v>
      </c>
      <c r="AH125" t="s">
        <v>856</v>
      </c>
      <c r="AI125" t="s">
        <v>856</v>
      </c>
      <c r="AJ125" t="s">
        <v>856</v>
      </c>
      <c r="AK125" t="s">
        <v>856</v>
      </c>
      <c r="AL125" t="s">
        <v>856</v>
      </c>
      <c r="AM125" t="s">
        <v>856</v>
      </c>
      <c r="AN125" t="s">
        <v>856</v>
      </c>
      <c r="AO125" t="s">
        <v>856</v>
      </c>
      <c r="AP125" t="s">
        <v>856</v>
      </c>
      <c r="AQ125" t="s">
        <v>856</v>
      </c>
      <c r="AR125" t="s">
        <v>856</v>
      </c>
      <c r="AS125" t="s">
        <v>856</v>
      </c>
      <c r="AT125" s="59" t="e">
        <f>VLOOKUP($BR125,Tables!$D$14:$I$27,2,FALSE)*W125</f>
        <v>#VALUE!</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t="e">
        <f t="shared" si="6"/>
        <v>#VALUE!</v>
      </c>
      <c r="BD125" s="55" t="str">
        <f>IF(ISERROR(SEARCHB(" "&amp;BD$1&amp;" "," "&amp;$L125&amp;" "))=TRUE,"",BD$1)</f>
        <v>KEC</v>
      </c>
      <c r="BE125" s="55" t="str">
        <f>IF(ISERROR(SEARCHB(" "&amp;BE$1&amp;" "," "&amp;$L125&amp;" "))=TRUE,"",BE$1)</f>
        <v/>
      </c>
      <c r="BF125" s="55" t="str">
        <f>IF(ISERROR(SEARCHB(" "&amp;BF$1&amp;" "," "&amp;$L125&amp;" "))=TRUE,"",BF$1)</f>
        <v/>
      </c>
      <c r="BG125" s="55" t="str">
        <f>IF(ISERROR(SEARCHB(" "&amp;BG$1&amp;" "," "&amp;$L125&amp;" "))=TRUE,"",BG$1)</f>
        <v/>
      </c>
      <c r="BH125" s="55" t="str">
        <f>IF(ISERROR(SEARCHB(" "&amp;BH$1&amp;" "," "&amp;$L125&amp;" "))=TRUE,"",BH$1)</f>
        <v/>
      </c>
      <c r="BI125" s="55" t="str">
        <f>IF(ISERROR(SEARCHB(" "&amp;BI$1&amp;" "," "&amp;$L125&amp;" "))=TRUE,"",BI$1)</f>
        <v/>
      </c>
      <c r="BJ125" s="55" t="str">
        <f>IF(ISERROR(SEARCHB(" "&amp;BJ$1&amp;" "," "&amp;$L125&amp;" "))=TRUE,"",BJ$1)</f>
        <v/>
      </c>
      <c r="BK125" s="55" t="str">
        <f>IF(ISERROR(SEARCHB(" "&amp;BK$1&amp;" "," "&amp;$L125&amp;" "))=TRUE,"",BK$1)</f>
        <v/>
      </c>
      <c r="BL125" s="55" t="str">
        <f>IF(ISERROR(SEARCHB(" "&amp;BL$1&amp;" "," "&amp;$L125&amp;" "))=TRUE,"",BL$1)</f>
        <v/>
      </c>
      <c r="BM125" s="55" t="str">
        <f>IF(ISERROR(SEARCHB(" "&amp;BM$1&amp;" "," "&amp;$L125&amp;" "))=TRUE,"",BM$1)</f>
        <v/>
      </c>
      <c r="BN125" s="55" t="str">
        <f>IF(ISERROR(SEARCHB(" "&amp;BN$1&amp;" "," "&amp;$L125&amp;" "))=TRUE,"",BN$1)</f>
        <v/>
      </c>
      <c r="BO125" s="55" t="str">
        <f>IF(ISERROR(SEARCHB(" "&amp;BO$1&amp;" "," "&amp;$L125&amp;" "))=TRUE,"",BO$1)</f>
        <v/>
      </c>
      <c r="BP125" s="55" t="str">
        <f>IF(ISERROR(SEARCHB(" "&amp;BP$1&amp;" "," "&amp;$L125&amp;" "))=TRUE,"",BP$1)</f>
        <v/>
      </c>
      <c r="BQ125" s="55" t="str">
        <f>IF(ISERROR(SEARCHB(" "&amp;BQ$1&amp;" "," "&amp;$L125&amp;" "))=TRUE,"",BQ$1)</f>
        <v/>
      </c>
      <c r="BR125" s="62" t="str">
        <f t="shared" si="7"/>
        <v>KEC</v>
      </c>
      <c r="BS125" s="62" t="str">
        <f t="shared" si="8"/>
        <v/>
      </c>
      <c r="BT125" s="63">
        <f>J125-I125+1</f>
        <v>138</v>
      </c>
      <c r="BU125" s="64">
        <f t="shared" si="9"/>
        <v>7.2799999999999994</v>
      </c>
      <c r="BV125" s="64">
        <f t="shared" si="10"/>
        <v>15.559999999999999</v>
      </c>
      <c r="BW125" s="64">
        <f t="shared" si="11"/>
        <v>115.08</v>
      </c>
      <c r="BX125" s="65">
        <f>BU125+I125</f>
        <v>46034.28</v>
      </c>
      <c r="BY125" s="65">
        <f>BV125+I125</f>
        <v>46042.559999999998</v>
      </c>
      <c r="BZ125" s="65">
        <f>IF(WEEKDAY(BW125+I125)=1,BW125+I125+1,IF(WEEKDAY(BW125+I125)=7,BW125+I125+2,BW125+I125))</f>
        <v>46142.080000000002</v>
      </c>
    </row>
    <row r="126" spans="1:78" ht="15.5" x14ac:dyDescent="0.35">
      <c r="A126" t="s">
        <v>1937</v>
      </c>
      <c r="B126" t="s">
        <v>1229</v>
      </c>
      <c r="C126" t="s">
        <v>24</v>
      </c>
      <c r="D126" t="s">
        <v>885</v>
      </c>
      <c r="E126" t="s">
        <v>987</v>
      </c>
      <c r="F126" t="s">
        <v>344</v>
      </c>
      <c r="G126" t="s">
        <v>275</v>
      </c>
      <c r="H126" t="s">
        <v>24</v>
      </c>
      <c r="I126" s="13" t="s">
        <v>1231</v>
      </c>
      <c r="J126" s="13" t="s">
        <v>1225</v>
      </c>
      <c r="K126" s="13" t="s">
        <v>1233</v>
      </c>
      <c r="L126" t="s">
        <v>565</v>
      </c>
      <c r="M126" t="s">
        <v>483</v>
      </c>
      <c r="N126">
        <v>16</v>
      </c>
      <c r="O126">
        <v>0</v>
      </c>
      <c r="P126">
        <v>0</v>
      </c>
      <c r="Q126">
        <v>0</v>
      </c>
      <c r="R126">
        <v>0</v>
      </c>
      <c r="S126" t="s">
        <v>972</v>
      </c>
      <c r="T126" t="s">
        <v>526</v>
      </c>
      <c r="U126">
        <v>0</v>
      </c>
      <c r="V126" t="s">
        <v>856</v>
      </c>
      <c r="W126">
        <v>4</v>
      </c>
      <c r="X126" t="s">
        <v>1253</v>
      </c>
      <c r="Y126" t="s">
        <v>856</v>
      </c>
      <c r="Z126" t="s">
        <v>154</v>
      </c>
      <c r="AA126" t="s">
        <v>154</v>
      </c>
      <c r="AB126" t="s">
        <v>200</v>
      </c>
      <c r="AC126" t="s">
        <v>316</v>
      </c>
      <c r="AD126" t="s">
        <v>307</v>
      </c>
      <c r="AE126" t="s">
        <v>471</v>
      </c>
      <c r="AF126" s="13" t="s">
        <v>1231</v>
      </c>
      <c r="AG126" s="13" t="s">
        <v>1225</v>
      </c>
      <c r="AH126" t="s">
        <v>856</v>
      </c>
      <c r="AI126" t="s">
        <v>856</v>
      </c>
      <c r="AJ126" t="s">
        <v>856</v>
      </c>
      <c r="AK126" t="s">
        <v>856</v>
      </c>
      <c r="AL126" t="s">
        <v>856</v>
      </c>
      <c r="AM126" t="s">
        <v>856</v>
      </c>
      <c r="AN126" t="s">
        <v>856</v>
      </c>
      <c r="AO126" t="s">
        <v>856</v>
      </c>
      <c r="AP126" t="s">
        <v>856</v>
      </c>
      <c r="AQ126" t="s">
        <v>856</v>
      </c>
      <c r="AR126" t="s">
        <v>856</v>
      </c>
      <c r="AS126" t="s">
        <v>856</v>
      </c>
      <c r="AT126" s="59" t="e">
        <f>VLOOKUP($BR126,Tables!$D$14:$I$27,2,FALSE)*W126</f>
        <v>#VALUE!</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t="e">
        <f t="shared" si="6"/>
        <v>#VALUE!</v>
      </c>
      <c r="BD126" s="55" t="str">
        <f>IF(ISERROR(SEARCHB(" "&amp;BD$1&amp;" "," "&amp;$L126&amp;" "))=TRUE,"",BD$1)</f>
        <v>KEC</v>
      </c>
      <c r="BE126" s="55" t="str">
        <f>IF(ISERROR(SEARCHB(" "&amp;BE$1&amp;" "," "&amp;$L126&amp;" "))=TRUE,"",BE$1)</f>
        <v/>
      </c>
      <c r="BF126" s="55" t="str">
        <f>IF(ISERROR(SEARCHB(" "&amp;BF$1&amp;" "," "&amp;$L126&amp;" "))=TRUE,"",BF$1)</f>
        <v/>
      </c>
      <c r="BG126" s="55" t="str">
        <f>IF(ISERROR(SEARCHB(" "&amp;BG$1&amp;" "," "&amp;$L126&amp;" "))=TRUE,"",BG$1)</f>
        <v/>
      </c>
      <c r="BH126" s="55" t="str">
        <f>IF(ISERROR(SEARCHB(" "&amp;BH$1&amp;" "," "&amp;$L126&amp;" "))=TRUE,"",BH$1)</f>
        <v/>
      </c>
      <c r="BI126" s="55" t="str">
        <f>IF(ISERROR(SEARCHB(" "&amp;BI$1&amp;" "," "&amp;$L126&amp;" "))=TRUE,"",BI$1)</f>
        <v/>
      </c>
      <c r="BJ126" s="55" t="str">
        <f>IF(ISERROR(SEARCHB(" "&amp;BJ$1&amp;" "," "&amp;$L126&amp;" "))=TRUE,"",BJ$1)</f>
        <v/>
      </c>
      <c r="BK126" s="55" t="str">
        <f>IF(ISERROR(SEARCHB(" "&amp;BK$1&amp;" "," "&amp;$L126&amp;" "))=TRUE,"",BK$1)</f>
        <v/>
      </c>
      <c r="BL126" s="55" t="str">
        <f>IF(ISERROR(SEARCHB(" "&amp;BL$1&amp;" "," "&amp;$L126&amp;" "))=TRUE,"",BL$1)</f>
        <v/>
      </c>
      <c r="BM126" s="55" t="str">
        <f>IF(ISERROR(SEARCHB(" "&amp;BM$1&amp;" "," "&amp;$L126&amp;" "))=TRUE,"",BM$1)</f>
        <v/>
      </c>
      <c r="BN126" s="55" t="str">
        <f>IF(ISERROR(SEARCHB(" "&amp;BN$1&amp;" "," "&amp;$L126&amp;" "))=TRUE,"",BN$1)</f>
        <v/>
      </c>
      <c r="BO126" s="55" t="str">
        <f>IF(ISERROR(SEARCHB(" "&amp;BO$1&amp;" "," "&amp;$L126&amp;" "))=TRUE,"",BO$1)</f>
        <v/>
      </c>
      <c r="BP126" s="55" t="str">
        <f>IF(ISERROR(SEARCHB(" "&amp;BP$1&amp;" "," "&amp;$L126&amp;" "))=TRUE,"",BP$1)</f>
        <v/>
      </c>
      <c r="BQ126" s="55" t="str">
        <f>IF(ISERROR(SEARCHB(" "&amp;BQ$1&amp;" "," "&amp;$L126&amp;" "))=TRUE,"",BQ$1)</f>
        <v/>
      </c>
      <c r="BR126" s="62" t="str">
        <f t="shared" si="7"/>
        <v>KEC</v>
      </c>
      <c r="BS126" s="62" t="str">
        <f t="shared" si="8"/>
        <v/>
      </c>
      <c r="BT126" s="63">
        <f>J126-I126+1</f>
        <v>124</v>
      </c>
      <c r="BU126" s="64">
        <f t="shared" si="9"/>
        <v>6.4399999999999995</v>
      </c>
      <c r="BV126" s="64">
        <f t="shared" si="10"/>
        <v>13.879999999999999</v>
      </c>
      <c r="BW126" s="64">
        <f t="shared" si="11"/>
        <v>103.32</v>
      </c>
      <c r="BX126" s="65">
        <f>BU126+I126</f>
        <v>46040.44</v>
      </c>
      <c r="BY126" s="65">
        <f>BV126+I126</f>
        <v>46047.88</v>
      </c>
      <c r="BZ126" s="65">
        <f>IF(WEEKDAY(BW126+I126)=1,BW126+I126+1,IF(WEEKDAY(BW126+I126)=7,BW126+I126+2,BW126+I126))</f>
        <v>46139.32</v>
      </c>
    </row>
    <row r="127" spans="1:78" ht="15.5" x14ac:dyDescent="0.35">
      <c r="A127" t="s">
        <v>1936</v>
      </c>
      <c r="B127" t="s">
        <v>1229</v>
      </c>
      <c r="C127" t="s">
        <v>24</v>
      </c>
      <c r="D127" t="s">
        <v>976</v>
      </c>
      <c r="E127" t="s">
        <v>867</v>
      </c>
      <c r="F127" t="s">
        <v>345</v>
      </c>
      <c r="G127" t="s">
        <v>275</v>
      </c>
      <c r="H127" t="s">
        <v>24</v>
      </c>
      <c r="I127" s="13" t="s">
        <v>1231</v>
      </c>
      <c r="J127" s="13" t="s">
        <v>1225</v>
      </c>
      <c r="K127" s="13" t="s">
        <v>1233</v>
      </c>
      <c r="L127" t="s">
        <v>1838</v>
      </c>
      <c r="M127" t="s">
        <v>162</v>
      </c>
      <c r="N127">
        <v>24</v>
      </c>
      <c r="O127">
        <v>0</v>
      </c>
      <c r="P127">
        <v>0</v>
      </c>
      <c r="Q127">
        <v>0</v>
      </c>
      <c r="R127">
        <v>0</v>
      </c>
      <c r="S127" t="s">
        <v>1931</v>
      </c>
      <c r="T127" t="s">
        <v>1930</v>
      </c>
      <c r="U127">
        <v>0</v>
      </c>
      <c r="V127" t="s">
        <v>856</v>
      </c>
      <c r="W127">
        <v>3</v>
      </c>
      <c r="X127" t="s">
        <v>195</v>
      </c>
      <c r="Y127" t="s">
        <v>856</v>
      </c>
      <c r="Z127" t="s">
        <v>283</v>
      </c>
      <c r="AA127" t="s">
        <v>856</v>
      </c>
      <c r="AB127" t="s">
        <v>856</v>
      </c>
      <c r="AC127" t="s">
        <v>856</v>
      </c>
      <c r="AD127" t="s">
        <v>856</v>
      </c>
      <c r="AE127" t="s">
        <v>856</v>
      </c>
      <c r="AF127" s="13" t="s">
        <v>1231</v>
      </c>
      <c r="AG127" s="13" t="s">
        <v>1225</v>
      </c>
      <c r="AH127" t="s">
        <v>856</v>
      </c>
      <c r="AI127" t="s">
        <v>856</v>
      </c>
      <c r="AJ127" t="s">
        <v>856</v>
      </c>
      <c r="AK127" t="s">
        <v>856</v>
      </c>
      <c r="AL127" t="s">
        <v>856</v>
      </c>
      <c r="AM127" t="s">
        <v>856</v>
      </c>
      <c r="AN127" t="s">
        <v>856</v>
      </c>
      <c r="AO127" t="s">
        <v>856</v>
      </c>
      <c r="AP127" t="s">
        <v>856</v>
      </c>
      <c r="AQ127" t="s">
        <v>856</v>
      </c>
      <c r="AR127" t="s">
        <v>856</v>
      </c>
      <c r="AS127" t="s">
        <v>856</v>
      </c>
      <c r="AT127" s="59">
        <f>VLOOKUP($BR127,Tables!$D$14:$I$27,2,FALSE)*W127</f>
        <v>480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6"/>
        <v>480</v>
      </c>
      <c r="BD127" s="55" t="str">
        <f>IF(ISERROR(SEARCHB(" "&amp;BD$1&amp;" "," "&amp;$L127&amp;" "))=TRUE,"",BD$1)</f>
        <v/>
      </c>
      <c r="BE127" s="55" t="str">
        <f>IF(ISERROR(SEARCHB(" "&amp;BE$1&amp;" "," "&amp;$L127&amp;" "))=TRUE,"",BE$1)</f>
        <v/>
      </c>
      <c r="BF127" s="55" t="str">
        <f>IF(ISERROR(SEARCHB(" "&amp;BF$1&amp;" "," "&amp;$L127&amp;" "))=TRUE,"",BF$1)</f>
        <v/>
      </c>
      <c r="BG127" s="55" t="str">
        <f>IF(ISERROR(SEARCHB(" "&amp;BG$1&amp;" "," "&amp;$L127&amp;" "))=TRUE,"",BG$1)</f>
        <v/>
      </c>
      <c r="BH127" s="55" t="str">
        <f>IF(ISERROR(SEARCHB(" "&amp;BH$1&amp;" "," "&amp;$L127&amp;" "))=TRUE,"",BH$1)</f>
        <v/>
      </c>
      <c r="BI127" s="55" t="str">
        <f>IF(ISERROR(SEARCHB(" "&amp;BI$1&amp;" "," "&amp;$L127&amp;" "))=TRUE,"",BI$1)</f>
        <v/>
      </c>
      <c r="BJ127" s="55" t="str">
        <f>IF(ISERROR(SEARCHB(" "&amp;BJ$1&amp;" "," "&amp;$L127&amp;" "))=TRUE,"",BJ$1)</f>
        <v/>
      </c>
      <c r="BK127" s="55" t="str">
        <f>IF(ISERROR(SEARCHB(" "&amp;BK$1&amp;" "," "&amp;$L127&amp;" "))=TRUE,"",BK$1)</f>
        <v/>
      </c>
      <c r="BL127" s="55" t="str">
        <f>IF(ISERROR(SEARCHB(" "&amp;BL$1&amp;" "," "&amp;$L127&amp;" "))=TRUE,"",BL$1)</f>
        <v/>
      </c>
      <c r="BM127" s="55" t="str">
        <f>IF(ISERROR(SEARCHB(" "&amp;BM$1&amp;" "," "&amp;$L127&amp;" "))=TRUE,"",BM$1)</f>
        <v/>
      </c>
      <c r="BN127" s="55" t="str">
        <f>IF(ISERROR(SEARCHB(" "&amp;BN$1&amp;" "," "&amp;$L127&amp;" "))=TRUE,"",BN$1)</f>
        <v/>
      </c>
      <c r="BO127" s="55" t="str">
        <f>IF(ISERROR(SEARCHB(" "&amp;BO$1&amp;" "," "&amp;$L127&amp;" "))=TRUE,"",BO$1)</f>
        <v/>
      </c>
      <c r="BP127" s="55" t="str">
        <f>IF(ISERROR(SEARCHB(" "&amp;BP$1&amp;" "," "&amp;$L127&amp;" "))=TRUE,"",BP$1)</f>
        <v/>
      </c>
      <c r="BQ127" s="55" t="str">
        <f>IF(ISERROR(SEARCHB(" "&amp;BQ$1&amp;" "," "&amp;$L127&amp;" "))=TRUE,"",BQ$1)</f>
        <v/>
      </c>
      <c r="BR127" s="62" t="str">
        <f t="shared" si="7"/>
        <v>Base</v>
      </c>
      <c r="BS127" s="62" t="str">
        <f t="shared" si="8"/>
        <v/>
      </c>
      <c r="BT127" s="63">
        <f>J127-I127+1</f>
        <v>124</v>
      </c>
      <c r="BU127" s="64">
        <f t="shared" si="9"/>
        <v>6.4399999999999995</v>
      </c>
      <c r="BV127" s="64">
        <f t="shared" si="10"/>
        <v>13.879999999999999</v>
      </c>
      <c r="BW127" s="64">
        <f t="shared" si="11"/>
        <v>103.32</v>
      </c>
      <c r="BX127" s="65">
        <f>BU127+I127</f>
        <v>46040.44</v>
      </c>
      <c r="BY127" s="65">
        <f>BV127+I127</f>
        <v>46047.88</v>
      </c>
      <c r="BZ127" s="65">
        <f>IF(WEEKDAY(BW127+I127)=1,BW127+I127+1,IF(WEEKDAY(BW127+I127)=7,BW127+I127+2,BW127+I127))</f>
        <v>46139.32</v>
      </c>
    </row>
    <row r="128" spans="1:78" ht="15.5" x14ac:dyDescent="0.35">
      <c r="A128" t="s">
        <v>1935</v>
      </c>
      <c r="B128" t="s">
        <v>1229</v>
      </c>
      <c r="C128" t="s">
        <v>24</v>
      </c>
      <c r="D128" t="s">
        <v>889</v>
      </c>
      <c r="E128" t="s">
        <v>867</v>
      </c>
      <c r="F128" t="s">
        <v>641</v>
      </c>
      <c r="G128" t="s">
        <v>275</v>
      </c>
      <c r="H128" t="s">
        <v>24</v>
      </c>
      <c r="I128" s="13" t="s">
        <v>1231</v>
      </c>
      <c r="J128" s="13" t="s">
        <v>1225</v>
      </c>
      <c r="K128" s="13" t="s">
        <v>1233</v>
      </c>
      <c r="L128" t="s">
        <v>260</v>
      </c>
      <c r="M128" t="s">
        <v>162</v>
      </c>
      <c r="N128">
        <v>10</v>
      </c>
      <c r="O128">
        <v>0</v>
      </c>
      <c r="P128">
        <v>0</v>
      </c>
      <c r="Q128">
        <v>0</v>
      </c>
      <c r="R128">
        <v>0</v>
      </c>
      <c r="S128" t="s">
        <v>974</v>
      </c>
      <c r="T128" t="s">
        <v>343</v>
      </c>
      <c r="U128">
        <v>0</v>
      </c>
      <c r="V128" t="s">
        <v>856</v>
      </c>
      <c r="W128">
        <v>3</v>
      </c>
      <c r="X128" t="s">
        <v>195</v>
      </c>
      <c r="Y128" t="s">
        <v>642</v>
      </c>
      <c r="Z128" t="s">
        <v>283</v>
      </c>
      <c r="AA128" t="s">
        <v>856</v>
      </c>
      <c r="AB128" t="s">
        <v>856</v>
      </c>
      <c r="AC128" t="s">
        <v>856</v>
      </c>
      <c r="AD128" t="s">
        <v>856</v>
      </c>
      <c r="AE128" t="s">
        <v>856</v>
      </c>
      <c r="AF128" s="13" t="s">
        <v>1231</v>
      </c>
      <c r="AG128" s="13" t="s">
        <v>1225</v>
      </c>
      <c r="AH128" t="s">
        <v>856</v>
      </c>
      <c r="AI128" t="s">
        <v>856</v>
      </c>
      <c r="AJ128" t="s">
        <v>856</v>
      </c>
      <c r="AK128" t="s">
        <v>856</v>
      </c>
      <c r="AL128" t="s">
        <v>856</v>
      </c>
      <c r="AM128" t="s">
        <v>856</v>
      </c>
      <c r="AN128" t="s">
        <v>856</v>
      </c>
      <c r="AO128" t="s">
        <v>856</v>
      </c>
      <c r="AP128" t="s">
        <v>856</v>
      </c>
      <c r="AQ128" t="s">
        <v>856</v>
      </c>
      <c r="AR128" t="s">
        <v>856</v>
      </c>
      <c r="AS128" t="s">
        <v>856</v>
      </c>
      <c r="AT128" s="59">
        <f>VLOOKUP($BR128,Tables!$D$14:$I$27,2,FALSE)*W128</f>
        <v>480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6"/>
        <v>480</v>
      </c>
      <c r="BD128" s="55" t="str">
        <f>IF(ISERROR(SEARCHB(" "&amp;BD$1&amp;" "," "&amp;$L128&amp;" "))=TRUE,"",BD$1)</f>
        <v/>
      </c>
      <c r="BE128" s="55" t="str">
        <f>IF(ISERROR(SEARCHB(" "&amp;BE$1&amp;" "," "&amp;$L128&amp;" "))=TRUE,"",BE$1)</f>
        <v/>
      </c>
      <c r="BF128" s="55" t="str">
        <f>IF(ISERROR(SEARCHB(" "&amp;BF$1&amp;" "," "&amp;$L128&amp;" "))=TRUE,"",BF$1)</f>
        <v/>
      </c>
      <c r="BG128" s="55" t="str">
        <f>IF(ISERROR(SEARCHB(" "&amp;BG$1&amp;" "," "&amp;$L128&amp;" "))=TRUE,"",BG$1)</f>
        <v/>
      </c>
      <c r="BH128" s="55" t="str">
        <f>IF(ISERROR(SEARCHB(" "&amp;BH$1&amp;" "," "&amp;$L128&amp;" "))=TRUE,"",BH$1)</f>
        <v/>
      </c>
      <c r="BI128" s="55" t="str">
        <f>IF(ISERROR(SEARCHB(" "&amp;BI$1&amp;" "," "&amp;$L128&amp;" "))=TRUE,"",BI$1)</f>
        <v/>
      </c>
      <c r="BJ128" s="55" t="str">
        <f>IF(ISERROR(SEARCHB(" "&amp;BJ$1&amp;" "," "&amp;$L128&amp;" "))=TRUE,"",BJ$1)</f>
        <v/>
      </c>
      <c r="BK128" s="55" t="str">
        <f>IF(ISERROR(SEARCHB(" "&amp;BK$1&amp;" "," "&amp;$L128&amp;" "))=TRUE,"",BK$1)</f>
        <v/>
      </c>
      <c r="BL128" s="55" t="str">
        <f>IF(ISERROR(SEARCHB(" "&amp;BL$1&amp;" "," "&amp;$L128&amp;" "))=TRUE,"",BL$1)</f>
        <v/>
      </c>
      <c r="BM128" s="55" t="str">
        <f>IF(ISERROR(SEARCHB(" "&amp;BM$1&amp;" "," "&amp;$L128&amp;" "))=TRUE,"",BM$1)</f>
        <v/>
      </c>
      <c r="BN128" s="55" t="str">
        <f>IF(ISERROR(SEARCHB(" "&amp;BN$1&amp;" "," "&amp;$L128&amp;" "))=TRUE,"",BN$1)</f>
        <v/>
      </c>
      <c r="BO128" s="55" t="str">
        <f>IF(ISERROR(SEARCHB(" "&amp;BO$1&amp;" "," "&amp;$L128&amp;" "))=TRUE,"",BO$1)</f>
        <v/>
      </c>
      <c r="BP128" s="55" t="str">
        <f>IF(ISERROR(SEARCHB(" "&amp;BP$1&amp;" "," "&amp;$L128&amp;" "))=TRUE,"",BP$1)</f>
        <v/>
      </c>
      <c r="BQ128" s="55" t="str">
        <f>IF(ISERROR(SEARCHB(" "&amp;BQ$1&amp;" "," "&amp;$L128&amp;" "))=TRUE,"",BQ$1)</f>
        <v/>
      </c>
      <c r="BR128" s="62" t="str">
        <f t="shared" si="7"/>
        <v>Base</v>
      </c>
      <c r="BS128" s="62" t="str">
        <f t="shared" si="8"/>
        <v/>
      </c>
      <c r="BT128" s="63">
        <f>J128-I128+1</f>
        <v>124</v>
      </c>
      <c r="BU128" s="64">
        <f t="shared" si="9"/>
        <v>6.4399999999999995</v>
      </c>
      <c r="BV128" s="64">
        <f t="shared" si="10"/>
        <v>13.879999999999999</v>
      </c>
      <c r="BW128" s="64">
        <f t="shared" si="11"/>
        <v>103.32</v>
      </c>
      <c r="BX128" s="65">
        <f>BU128+I128</f>
        <v>46040.44</v>
      </c>
      <c r="BY128" s="65">
        <f>BV128+I128</f>
        <v>46047.88</v>
      </c>
      <c r="BZ128" s="65">
        <f>IF(WEEKDAY(BW128+I128)=1,BW128+I128+1,IF(WEEKDAY(BW128+I128)=7,BW128+I128+2,BW128+I128))</f>
        <v>46139.32</v>
      </c>
    </row>
    <row r="129" spans="1:78" ht="15.5" x14ac:dyDescent="0.35">
      <c r="A129" t="s">
        <v>1934</v>
      </c>
      <c r="B129" t="s">
        <v>1229</v>
      </c>
      <c r="C129" t="s">
        <v>24</v>
      </c>
      <c r="D129" t="s">
        <v>889</v>
      </c>
      <c r="E129" t="s">
        <v>855</v>
      </c>
      <c r="F129" t="s">
        <v>641</v>
      </c>
      <c r="G129" t="s">
        <v>275</v>
      </c>
      <c r="H129" t="s">
        <v>24</v>
      </c>
      <c r="I129" s="13" t="s">
        <v>1231</v>
      </c>
      <c r="J129" s="13" t="s">
        <v>1225</v>
      </c>
      <c r="K129" s="13" t="s">
        <v>1233</v>
      </c>
      <c r="L129" t="s">
        <v>286</v>
      </c>
      <c r="M129" t="s">
        <v>194</v>
      </c>
      <c r="N129">
        <v>10</v>
      </c>
      <c r="O129">
        <v>0</v>
      </c>
      <c r="P129">
        <v>0</v>
      </c>
      <c r="Q129">
        <v>0</v>
      </c>
      <c r="R129">
        <v>0</v>
      </c>
      <c r="S129" t="s">
        <v>974</v>
      </c>
      <c r="T129" t="s">
        <v>343</v>
      </c>
      <c r="U129">
        <v>0</v>
      </c>
      <c r="V129" t="s">
        <v>856</v>
      </c>
      <c r="W129">
        <v>3</v>
      </c>
      <c r="X129" t="s">
        <v>195</v>
      </c>
      <c r="Y129" t="s">
        <v>643</v>
      </c>
      <c r="Z129"/>
      <c r="AA129" t="s">
        <v>195</v>
      </c>
      <c r="AB129" t="s">
        <v>1925</v>
      </c>
      <c r="AC129" t="s">
        <v>8</v>
      </c>
      <c r="AD129" t="s">
        <v>221</v>
      </c>
      <c r="AE129" t="s">
        <v>473</v>
      </c>
      <c r="AF129" s="13" t="s">
        <v>1231</v>
      </c>
      <c r="AG129" s="13" t="s">
        <v>1225</v>
      </c>
      <c r="AH129" t="s">
        <v>856</v>
      </c>
      <c r="AI129" t="s">
        <v>856</v>
      </c>
      <c r="AJ129" t="s">
        <v>856</v>
      </c>
      <c r="AK129" t="s">
        <v>856</v>
      </c>
      <c r="AL129" t="s">
        <v>856</v>
      </c>
      <c r="AM129" t="s">
        <v>856</v>
      </c>
      <c r="AN129" t="s">
        <v>856</v>
      </c>
      <c r="AO129" t="s">
        <v>856</v>
      </c>
      <c r="AP129" t="s">
        <v>856</v>
      </c>
      <c r="AQ129" t="s">
        <v>856</v>
      </c>
      <c r="AR129" t="s">
        <v>856</v>
      </c>
      <c r="AS129" t="s">
        <v>856</v>
      </c>
      <c r="AT129" s="59">
        <f>VLOOKUP($BR129,Tables!$D$14:$I$27,2,FALSE)*W129</f>
        <v>480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12">SUM(AT129:BB129)</f>
        <v>480</v>
      </c>
      <c r="BD129" s="55" t="str">
        <f>IF(ISERROR(SEARCHB(" "&amp;BD$1&amp;" "," "&amp;$L129&amp;" "))=TRUE,"",BD$1)</f>
        <v/>
      </c>
      <c r="BE129" s="55" t="str">
        <f>IF(ISERROR(SEARCHB(" "&amp;BE$1&amp;" "," "&amp;$L129&amp;" "))=TRUE,"",BE$1)</f>
        <v/>
      </c>
      <c r="BF129" s="55" t="str">
        <f>IF(ISERROR(SEARCHB(" "&amp;BF$1&amp;" "," "&amp;$L129&amp;" "))=TRUE,"",BF$1)</f>
        <v/>
      </c>
      <c r="BG129" s="55" t="str">
        <f>IF(ISERROR(SEARCHB(" "&amp;BG$1&amp;" "," "&amp;$L129&amp;" "))=TRUE,"",BG$1)</f>
        <v/>
      </c>
      <c r="BH129" s="55" t="str">
        <f>IF(ISERROR(SEARCHB(" "&amp;BH$1&amp;" "," "&amp;$L129&amp;" "))=TRUE,"",BH$1)</f>
        <v/>
      </c>
      <c r="BI129" s="55" t="str">
        <f>IF(ISERROR(SEARCHB(" "&amp;BI$1&amp;" "," "&amp;$L129&amp;" "))=TRUE,"",BI$1)</f>
        <v/>
      </c>
      <c r="BJ129" s="55" t="str">
        <f>IF(ISERROR(SEARCHB(" "&amp;BJ$1&amp;" "," "&amp;$L129&amp;" "))=TRUE,"",BJ$1)</f>
        <v/>
      </c>
      <c r="BK129" s="55" t="str">
        <f>IF(ISERROR(SEARCHB(" "&amp;BK$1&amp;" "," "&amp;$L129&amp;" "))=TRUE,"",BK$1)</f>
        <v/>
      </c>
      <c r="BL129" s="55" t="str">
        <f>IF(ISERROR(SEARCHB(" "&amp;BL$1&amp;" "," "&amp;$L129&amp;" "))=TRUE,"",BL$1)</f>
        <v/>
      </c>
      <c r="BM129" s="55" t="str">
        <f>IF(ISERROR(SEARCHB(" "&amp;BM$1&amp;" "," "&amp;$L129&amp;" "))=TRUE,"",BM$1)</f>
        <v/>
      </c>
      <c r="BN129" s="55" t="str">
        <f>IF(ISERROR(SEARCHB(" "&amp;BN$1&amp;" "," "&amp;$L129&amp;" "))=TRUE,"",BN$1)</f>
        <v/>
      </c>
      <c r="BO129" s="55" t="str">
        <f>IF(ISERROR(SEARCHB(" "&amp;BO$1&amp;" "," "&amp;$L129&amp;" "))=TRUE,"",BO$1)</f>
        <v/>
      </c>
      <c r="BP129" s="55" t="str">
        <f>IF(ISERROR(SEARCHB(" "&amp;BP$1&amp;" "," "&amp;$L129&amp;" "))=TRUE,"",BP$1)</f>
        <v/>
      </c>
      <c r="BQ129" s="55" t="str">
        <f>IF(ISERROR(SEARCHB(" "&amp;BQ$1&amp;" "," "&amp;$L129&amp;" "))=TRUE,"",BQ$1)</f>
        <v/>
      </c>
      <c r="BR129" s="62" t="str">
        <f t="shared" ref="BR129:BR183" si="13">IF(BD129&amp;BE129&amp;BF129&amp;BG129&amp;BH129&amp;BI129&amp;BJ129&amp;BK129&amp;BP129&amp;BQ129="","Base",BD129&amp;BE129&amp;BF129&amp;BG129&amp;BH129&amp;BI129&amp;BJ129&amp;BK129&amp;BP129&amp;BQ129)</f>
        <v>Base</v>
      </c>
      <c r="BS129" s="62" t="str">
        <f t="shared" ref="BS129:BS183" si="14">IF(BL129&amp;BM129&amp;BN129&amp;BO129="","",BL129&amp;BM129&amp;BN129&amp;BO129)</f>
        <v/>
      </c>
      <c r="BT129" s="63">
        <f>J129-I129+1</f>
        <v>124</v>
      </c>
      <c r="BU129" s="64">
        <f t="shared" ref="BU129:BU183" si="15">BT129*0.06-1</f>
        <v>6.4399999999999995</v>
      </c>
      <c r="BV129" s="64">
        <f t="shared" ref="BV129:BV183" si="16">BT129*0.12-1</f>
        <v>13.879999999999999</v>
      </c>
      <c r="BW129" s="64">
        <f t="shared" ref="BW129:BW183" si="17">(BT129-1)*0.84</f>
        <v>103.32</v>
      </c>
      <c r="BX129" s="65">
        <f>BU129+I129</f>
        <v>46040.44</v>
      </c>
      <c r="BY129" s="65">
        <f>BV129+I129</f>
        <v>46047.88</v>
      </c>
      <c r="BZ129" s="65">
        <f>IF(WEEKDAY(BW129+I129)=1,BW129+I129+1,IF(WEEKDAY(BW129+I129)=7,BW129+I129+2,BW129+I129))</f>
        <v>46139.32</v>
      </c>
    </row>
    <row r="130" spans="1:78" ht="15.5" x14ac:dyDescent="0.35">
      <c r="A130" t="s">
        <v>1933</v>
      </c>
      <c r="B130" t="s">
        <v>1229</v>
      </c>
      <c r="C130" t="s">
        <v>24</v>
      </c>
      <c r="D130" t="s">
        <v>977</v>
      </c>
      <c r="E130" t="s">
        <v>867</v>
      </c>
      <c r="F130" t="s">
        <v>435</v>
      </c>
      <c r="G130" t="s">
        <v>275</v>
      </c>
      <c r="H130" t="s">
        <v>24</v>
      </c>
      <c r="I130" s="13" t="s">
        <v>1231</v>
      </c>
      <c r="J130" s="13" t="s">
        <v>1225</v>
      </c>
      <c r="K130" s="13" t="s">
        <v>1233</v>
      </c>
      <c r="L130" t="s">
        <v>260</v>
      </c>
      <c r="M130" t="s">
        <v>162</v>
      </c>
      <c r="N130">
        <v>5</v>
      </c>
      <c r="O130">
        <v>0</v>
      </c>
      <c r="P130">
        <v>0</v>
      </c>
      <c r="Q130">
        <v>0</v>
      </c>
      <c r="R130">
        <v>0</v>
      </c>
      <c r="S130" t="s">
        <v>974</v>
      </c>
      <c r="T130" t="s">
        <v>343</v>
      </c>
      <c r="U130">
        <v>0</v>
      </c>
      <c r="V130" t="s">
        <v>856</v>
      </c>
      <c r="W130">
        <v>3</v>
      </c>
      <c r="X130" t="s">
        <v>195</v>
      </c>
      <c r="Y130" t="s">
        <v>856</v>
      </c>
      <c r="Z130" t="s">
        <v>644</v>
      </c>
      <c r="AA130" t="s">
        <v>856</v>
      </c>
      <c r="AB130" t="s">
        <v>856</v>
      </c>
      <c r="AC130" t="s">
        <v>856</v>
      </c>
      <c r="AD130" t="s">
        <v>856</v>
      </c>
      <c r="AE130" t="s">
        <v>856</v>
      </c>
      <c r="AF130" s="13" t="s">
        <v>1231</v>
      </c>
      <c r="AG130" s="13" t="s">
        <v>1225</v>
      </c>
      <c r="AH130" t="s">
        <v>856</v>
      </c>
      <c r="AI130" t="s">
        <v>856</v>
      </c>
      <c r="AJ130" t="s">
        <v>856</v>
      </c>
      <c r="AK130" t="s">
        <v>856</v>
      </c>
      <c r="AL130" t="s">
        <v>856</v>
      </c>
      <c r="AM130" t="s">
        <v>856</v>
      </c>
      <c r="AN130" t="s">
        <v>856</v>
      </c>
      <c r="AO130" t="s">
        <v>856</v>
      </c>
      <c r="AP130" t="s">
        <v>856</v>
      </c>
      <c r="AQ130" t="s">
        <v>856</v>
      </c>
      <c r="AR130" t="s">
        <v>856</v>
      </c>
      <c r="AS130" t="s">
        <v>856</v>
      </c>
      <c r="AT130" s="66">
        <f>VLOOKUP($BR130,Tables!$D$14:$I$27,2,FALSE)*W130</f>
        <v>480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12"/>
        <v>480</v>
      </c>
      <c r="BD130" s="55" t="str">
        <f>IF(ISERROR(SEARCHB(" "&amp;BD$1&amp;" "," "&amp;$L130&amp;" "))=TRUE,"",BD$1)</f>
        <v/>
      </c>
      <c r="BE130" s="55" t="str">
        <f>IF(ISERROR(SEARCHB(" "&amp;BE$1&amp;" "," "&amp;$L130&amp;" "))=TRUE,"",BE$1)</f>
        <v/>
      </c>
      <c r="BF130" s="55" t="str">
        <f>IF(ISERROR(SEARCHB(" "&amp;BF$1&amp;" "," "&amp;$L130&amp;" "))=TRUE,"",BF$1)</f>
        <v/>
      </c>
      <c r="BG130" s="55" t="str">
        <f>IF(ISERROR(SEARCHB(" "&amp;BG$1&amp;" "," "&amp;$L130&amp;" "))=TRUE,"",BG$1)</f>
        <v/>
      </c>
      <c r="BH130" s="55" t="str">
        <f>IF(ISERROR(SEARCHB(" "&amp;BH$1&amp;" "," "&amp;$L130&amp;" "))=TRUE,"",BH$1)</f>
        <v/>
      </c>
      <c r="BI130" s="55" t="str">
        <f>IF(ISERROR(SEARCHB(" "&amp;BI$1&amp;" "," "&amp;$L130&amp;" "))=TRUE,"",BI$1)</f>
        <v/>
      </c>
      <c r="BJ130" s="55" t="str">
        <f>IF(ISERROR(SEARCHB(" "&amp;BJ$1&amp;" "," "&amp;$L130&amp;" "))=TRUE,"",BJ$1)</f>
        <v/>
      </c>
      <c r="BK130" s="55" t="str">
        <f>IF(ISERROR(SEARCHB(" "&amp;BK$1&amp;" "," "&amp;$L130&amp;" "))=TRUE,"",BK$1)</f>
        <v/>
      </c>
      <c r="BL130" s="55" t="str">
        <f>IF(ISERROR(SEARCHB(" "&amp;BL$1&amp;" "," "&amp;$L130&amp;" "))=TRUE,"",BL$1)</f>
        <v/>
      </c>
      <c r="BM130" s="55" t="str">
        <f>IF(ISERROR(SEARCHB(" "&amp;BM$1&amp;" "," "&amp;$L130&amp;" "))=TRUE,"",BM$1)</f>
        <v/>
      </c>
      <c r="BN130" s="55" t="str">
        <f>IF(ISERROR(SEARCHB(" "&amp;BN$1&amp;" "," "&amp;$L130&amp;" "))=TRUE,"",BN$1)</f>
        <v/>
      </c>
      <c r="BO130" s="55" t="str">
        <f>IF(ISERROR(SEARCHB(" "&amp;BO$1&amp;" "," "&amp;$L130&amp;" "))=TRUE,"",BO$1)</f>
        <v/>
      </c>
      <c r="BP130" s="55" t="str">
        <f>IF(ISERROR(SEARCHB(" "&amp;BP$1&amp;" "," "&amp;$L130&amp;" "))=TRUE,"",BP$1)</f>
        <v/>
      </c>
      <c r="BQ130" s="55" t="str">
        <f>IF(ISERROR(SEARCHB(" "&amp;BQ$1&amp;" "," "&amp;$L130&amp;" "))=TRUE,"",BQ$1)</f>
        <v/>
      </c>
      <c r="BR130" s="62" t="str">
        <f t="shared" si="13"/>
        <v>Base</v>
      </c>
      <c r="BS130" s="62" t="str">
        <f t="shared" si="14"/>
        <v/>
      </c>
      <c r="BT130" s="67">
        <f>J130-I130+1</f>
        <v>124</v>
      </c>
      <c r="BU130" s="64">
        <f t="shared" si="15"/>
        <v>6.4399999999999995</v>
      </c>
      <c r="BV130" s="64">
        <f t="shared" si="16"/>
        <v>13.879999999999999</v>
      </c>
      <c r="BW130" s="64">
        <f t="shared" si="17"/>
        <v>103.32</v>
      </c>
      <c r="BX130" s="65">
        <f>BU130+I130</f>
        <v>46040.44</v>
      </c>
      <c r="BY130" s="65">
        <f>BV130+I130</f>
        <v>46047.88</v>
      </c>
      <c r="BZ130" s="65">
        <f>IF(WEEKDAY(BW130+I130)=1,BW130+I130+1,IF(WEEKDAY(BW130+I130)=7,BW130+I130+2,BW130+I130))</f>
        <v>46139.32</v>
      </c>
    </row>
    <row r="131" spans="1:78" ht="15.5" x14ac:dyDescent="0.35">
      <c r="A131" t="s">
        <v>1932</v>
      </c>
      <c r="B131" t="s">
        <v>1229</v>
      </c>
      <c r="C131" t="s">
        <v>24</v>
      </c>
      <c r="D131" t="s">
        <v>920</v>
      </c>
      <c r="E131" t="s">
        <v>867</v>
      </c>
      <c r="F131" t="s">
        <v>645</v>
      </c>
      <c r="G131" t="s">
        <v>275</v>
      </c>
      <c r="H131" t="s">
        <v>24</v>
      </c>
      <c r="I131" s="13" t="s">
        <v>1231</v>
      </c>
      <c r="J131" s="13" t="s">
        <v>1225</v>
      </c>
      <c r="K131" s="13" t="s">
        <v>1233</v>
      </c>
      <c r="L131" t="s">
        <v>1838</v>
      </c>
      <c r="M131" t="s">
        <v>162</v>
      </c>
      <c r="N131">
        <v>24</v>
      </c>
      <c r="O131">
        <v>0</v>
      </c>
      <c r="P131">
        <v>0</v>
      </c>
      <c r="Q131">
        <v>0</v>
      </c>
      <c r="R131">
        <v>0</v>
      </c>
      <c r="S131" t="s">
        <v>1931</v>
      </c>
      <c r="T131" t="s">
        <v>1930</v>
      </c>
      <c r="U131">
        <v>0</v>
      </c>
      <c r="V131" t="s">
        <v>856</v>
      </c>
      <c r="W131">
        <v>3</v>
      </c>
      <c r="X131" t="s">
        <v>195</v>
      </c>
      <c r="Y131" t="s">
        <v>856</v>
      </c>
      <c r="Z131" t="s">
        <v>283</v>
      </c>
      <c r="AA131" t="s">
        <v>856</v>
      </c>
      <c r="AB131" t="s">
        <v>856</v>
      </c>
      <c r="AC131" t="s">
        <v>856</v>
      </c>
      <c r="AD131" t="s">
        <v>856</v>
      </c>
      <c r="AE131" t="s">
        <v>856</v>
      </c>
      <c r="AF131" s="13" t="s">
        <v>1231</v>
      </c>
      <c r="AG131" s="13" t="s">
        <v>1225</v>
      </c>
      <c r="AH131" t="s">
        <v>856</v>
      </c>
      <c r="AI131" t="s">
        <v>856</v>
      </c>
      <c r="AJ131" t="s">
        <v>856</v>
      </c>
      <c r="AK131" t="s">
        <v>856</v>
      </c>
      <c r="AL131" t="s">
        <v>856</v>
      </c>
      <c r="AM131" t="s">
        <v>856</v>
      </c>
      <c r="AN131" t="s">
        <v>856</v>
      </c>
      <c r="AO131" t="s">
        <v>856</v>
      </c>
      <c r="AP131" t="s">
        <v>856</v>
      </c>
      <c r="AQ131" t="s">
        <v>856</v>
      </c>
      <c r="AR131" t="s">
        <v>856</v>
      </c>
      <c r="AS131" t="s">
        <v>856</v>
      </c>
      <c r="AT131" s="59">
        <f>VLOOKUP($BR131,Tables!$D$14:$I$27,2,FALSE)*W131</f>
        <v>480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12"/>
        <v>480</v>
      </c>
      <c r="BD131" s="55" t="str">
        <f>IF(ISERROR(SEARCHB(" "&amp;BD$1&amp;" "," "&amp;$L131&amp;" "))=TRUE,"",BD$1)</f>
        <v/>
      </c>
      <c r="BE131" s="55" t="str">
        <f>IF(ISERROR(SEARCHB(" "&amp;BE$1&amp;" "," "&amp;$L131&amp;" "))=TRUE,"",BE$1)</f>
        <v/>
      </c>
      <c r="BF131" s="55" t="str">
        <f>IF(ISERROR(SEARCHB(" "&amp;BF$1&amp;" "," "&amp;$L131&amp;" "))=TRUE,"",BF$1)</f>
        <v/>
      </c>
      <c r="BG131" s="55" t="str">
        <f>IF(ISERROR(SEARCHB(" "&amp;BG$1&amp;" "," "&amp;$L131&amp;" "))=TRUE,"",BG$1)</f>
        <v/>
      </c>
      <c r="BH131" s="55" t="str">
        <f>IF(ISERROR(SEARCHB(" "&amp;BH$1&amp;" "," "&amp;$L131&amp;" "))=TRUE,"",BH$1)</f>
        <v/>
      </c>
      <c r="BI131" s="55" t="str">
        <f>IF(ISERROR(SEARCHB(" "&amp;BI$1&amp;" "," "&amp;$L131&amp;" "))=TRUE,"",BI$1)</f>
        <v/>
      </c>
      <c r="BJ131" s="55" t="str">
        <f>IF(ISERROR(SEARCHB(" "&amp;BJ$1&amp;" "," "&amp;$L131&amp;" "))=TRUE,"",BJ$1)</f>
        <v/>
      </c>
      <c r="BK131" s="55" t="str">
        <f>IF(ISERROR(SEARCHB(" "&amp;BK$1&amp;" "," "&amp;$L131&amp;" "))=TRUE,"",BK$1)</f>
        <v/>
      </c>
      <c r="BL131" s="55" t="str">
        <f>IF(ISERROR(SEARCHB(" "&amp;BL$1&amp;" "," "&amp;$L131&amp;" "))=TRUE,"",BL$1)</f>
        <v/>
      </c>
      <c r="BM131" s="55" t="str">
        <f>IF(ISERROR(SEARCHB(" "&amp;BM$1&amp;" "," "&amp;$L131&amp;" "))=TRUE,"",BM$1)</f>
        <v/>
      </c>
      <c r="BN131" s="55" t="str">
        <f>IF(ISERROR(SEARCHB(" "&amp;BN$1&amp;" "," "&amp;$L131&amp;" "))=TRUE,"",BN$1)</f>
        <v/>
      </c>
      <c r="BO131" s="55" t="str">
        <f>IF(ISERROR(SEARCHB(" "&amp;BO$1&amp;" "," "&amp;$L131&amp;" "))=TRUE,"",BO$1)</f>
        <v/>
      </c>
      <c r="BP131" s="55" t="str">
        <f>IF(ISERROR(SEARCHB(" "&amp;BP$1&amp;" "," "&amp;$L131&amp;" "))=TRUE,"",BP$1)</f>
        <v/>
      </c>
      <c r="BQ131" s="55" t="str">
        <f>IF(ISERROR(SEARCHB(" "&amp;BQ$1&amp;" "," "&amp;$L131&amp;" "))=TRUE,"",BQ$1)</f>
        <v/>
      </c>
      <c r="BR131" s="62" t="str">
        <f t="shared" si="13"/>
        <v>Base</v>
      </c>
      <c r="BS131" s="62" t="str">
        <f t="shared" si="14"/>
        <v/>
      </c>
      <c r="BT131" s="63">
        <f>J131-I131+1</f>
        <v>124</v>
      </c>
      <c r="BU131" s="64">
        <f t="shared" si="15"/>
        <v>6.4399999999999995</v>
      </c>
      <c r="BV131" s="64">
        <f t="shared" si="16"/>
        <v>13.879999999999999</v>
      </c>
      <c r="BW131" s="64">
        <f t="shared" si="17"/>
        <v>103.32</v>
      </c>
      <c r="BX131" s="65">
        <f>BU131+I131</f>
        <v>46040.44</v>
      </c>
      <c r="BY131" s="65">
        <f>BV131+I131</f>
        <v>46047.88</v>
      </c>
      <c r="BZ131" s="65">
        <f>IF(WEEKDAY(BW131+I131)=1,BW131+I131+1,IF(WEEKDAY(BW131+I131)=7,BW131+I131+2,BW131+I131))</f>
        <v>46139.32</v>
      </c>
    </row>
    <row r="132" spans="1:78" ht="15.5" x14ac:dyDescent="0.35">
      <c r="A132" t="s">
        <v>1929</v>
      </c>
      <c r="B132" t="s">
        <v>1229</v>
      </c>
      <c r="C132" t="s">
        <v>24</v>
      </c>
      <c r="D132" t="s">
        <v>978</v>
      </c>
      <c r="E132" t="s">
        <v>867</v>
      </c>
      <c r="F132" t="s">
        <v>646</v>
      </c>
      <c r="G132" t="s">
        <v>275</v>
      </c>
      <c r="H132" t="s">
        <v>24</v>
      </c>
      <c r="I132" s="13" t="s">
        <v>1231</v>
      </c>
      <c r="J132" s="13" t="s">
        <v>1225</v>
      </c>
      <c r="K132" s="13" t="s">
        <v>1233</v>
      </c>
      <c r="L132" t="s">
        <v>310</v>
      </c>
      <c r="M132" t="s">
        <v>162</v>
      </c>
      <c r="N132">
        <v>24</v>
      </c>
      <c r="O132">
        <v>0</v>
      </c>
      <c r="P132">
        <v>0</v>
      </c>
      <c r="Q132">
        <v>0</v>
      </c>
      <c r="R132">
        <v>0</v>
      </c>
      <c r="S132" t="s">
        <v>198</v>
      </c>
      <c r="T132" t="s">
        <v>198</v>
      </c>
      <c r="U132">
        <v>0</v>
      </c>
      <c r="V132" t="s">
        <v>856</v>
      </c>
      <c r="W132">
        <v>3</v>
      </c>
      <c r="X132" t="s">
        <v>298</v>
      </c>
      <c r="Y132" t="s">
        <v>856</v>
      </c>
      <c r="Z132" t="s">
        <v>465</v>
      </c>
      <c r="AA132" t="s">
        <v>272</v>
      </c>
      <c r="AB132" t="s">
        <v>199</v>
      </c>
      <c r="AC132" t="s">
        <v>205</v>
      </c>
      <c r="AD132" t="s">
        <v>341</v>
      </c>
      <c r="AE132" t="s">
        <v>466</v>
      </c>
      <c r="AF132" s="13" t="s">
        <v>1231</v>
      </c>
      <c r="AG132" s="13" t="s">
        <v>1225</v>
      </c>
      <c r="AH132" t="s">
        <v>856</v>
      </c>
      <c r="AI132" t="s">
        <v>856</v>
      </c>
      <c r="AJ132" t="s">
        <v>856</v>
      </c>
      <c r="AK132" t="s">
        <v>856</v>
      </c>
      <c r="AL132" t="s">
        <v>856</v>
      </c>
      <c r="AM132" t="s">
        <v>856</v>
      </c>
      <c r="AN132" t="s">
        <v>856</v>
      </c>
      <c r="AO132" t="s">
        <v>856</v>
      </c>
      <c r="AP132" t="s">
        <v>856</v>
      </c>
      <c r="AQ132" t="s">
        <v>856</v>
      </c>
      <c r="AR132" t="s">
        <v>856</v>
      </c>
      <c r="AS132" t="s">
        <v>856</v>
      </c>
      <c r="AT132" s="59">
        <f>VLOOKUP($BR132,Tables!$D$14:$I$27,2,FALSE)*W132</f>
        <v>480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12"/>
        <v>480</v>
      </c>
      <c r="BD132" s="55" t="str">
        <f>IF(ISERROR(SEARCHB(" "&amp;BD$1&amp;" "," "&amp;$L132&amp;" "))=TRUE,"",BD$1)</f>
        <v/>
      </c>
      <c r="BE132" s="55" t="str">
        <f>IF(ISERROR(SEARCHB(" "&amp;BE$1&amp;" "," "&amp;$L132&amp;" "))=TRUE,"",BE$1)</f>
        <v/>
      </c>
      <c r="BF132" s="55" t="str">
        <f>IF(ISERROR(SEARCHB(" "&amp;BF$1&amp;" "," "&amp;$L132&amp;" "))=TRUE,"",BF$1)</f>
        <v/>
      </c>
      <c r="BG132" s="55" t="str">
        <f>IF(ISERROR(SEARCHB(" "&amp;BG$1&amp;" "," "&amp;$L132&amp;" "))=TRUE,"",BG$1)</f>
        <v/>
      </c>
      <c r="BH132" s="55" t="str">
        <f>IF(ISERROR(SEARCHB(" "&amp;BH$1&amp;" "," "&amp;$L132&amp;" "))=TRUE,"",BH$1)</f>
        <v/>
      </c>
      <c r="BI132" s="55" t="str">
        <f>IF(ISERROR(SEARCHB(" "&amp;BI$1&amp;" "," "&amp;$L132&amp;" "))=TRUE,"",BI$1)</f>
        <v/>
      </c>
      <c r="BJ132" s="55" t="str">
        <f>IF(ISERROR(SEARCHB(" "&amp;BJ$1&amp;" "," "&amp;$L132&amp;" "))=TRUE,"",BJ$1)</f>
        <v/>
      </c>
      <c r="BK132" s="55" t="str">
        <f>IF(ISERROR(SEARCHB(" "&amp;BK$1&amp;" "," "&amp;$L132&amp;" "))=TRUE,"",BK$1)</f>
        <v/>
      </c>
      <c r="BL132" s="55" t="str">
        <f>IF(ISERROR(SEARCHB(" "&amp;BL$1&amp;" "," "&amp;$L132&amp;" "))=TRUE,"",BL$1)</f>
        <v/>
      </c>
      <c r="BM132" s="55" t="str">
        <f>IF(ISERROR(SEARCHB(" "&amp;BM$1&amp;" "," "&amp;$L132&amp;" "))=TRUE,"",BM$1)</f>
        <v/>
      </c>
      <c r="BN132" s="55" t="str">
        <f>IF(ISERROR(SEARCHB(" "&amp;BN$1&amp;" "," "&amp;$L132&amp;" "))=TRUE,"",BN$1)</f>
        <v/>
      </c>
      <c r="BO132" s="55" t="str">
        <f>IF(ISERROR(SEARCHB(" "&amp;BO$1&amp;" "," "&amp;$L132&amp;" "))=TRUE,"",BO$1)</f>
        <v/>
      </c>
      <c r="BP132" s="55" t="str">
        <f>IF(ISERROR(SEARCHB(" "&amp;BP$1&amp;" "," "&amp;$L132&amp;" "))=TRUE,"",BP$1)</f>
        <v/>
      </c>
      <c r="BQ132" s="55" t="str">
        <f>IF(ISERROR(SEARCHB(" "&amp;BQ$1&amp;" "," "&amp;$L132&amp;" "))=TRUE,"",BQ$1)</f>
        <v/>
      </c>
      <c r="BR132" s="62" t="str">
        <f t="shared" si="13"/>
        <v>Base</v>
      </c>
      <c r="BS132" s="62" t="str">
        <f t="shared" si="14"/>
        <v/>
      </c>
      <c r="BT132" s="63">
        <f>J132-I132+1</f>
        <v>124</v>
      </c>
      <c r="BU132" s="64">
        <f t="shared" si="15"/>
        <v>6.4399999999999995</v>
      </c>
      <c r="BV132" s="64">
        <f t="shared" si="16"/>
        <v>13.879999999999999</v>
      </c>
      <c r="BW132" s="64">
        <f t="shared" si="17"/>
        <v>103.32</v>
      </c>
      <c r="BX132" s="65">
        <f>BU132+I132</f>
        <v>46040.44</v>
      </c>
      <c r="BY132" s="65">
        <f>BV132+I132</f>
        <v>46047.88</v>
      </c>
      <c r="BZ132" s="65">
        <f>IF(WEEKDAY(BW132+I132)=1,BW132+I132+1,IF(WEEKDAY(BW132+I132)=7,BW132+I132+2,BW132+I132))</f>
        <v>46139.32</v>
      </c>
    </row>
    <row r="133" spans="1:78" ht="15.5" x14ac:dyDescent="0.35">
      <c r="A133" t="s">
        <v>1928</v>
      </c>
      <c r="B133" t="s">
        <v>1229</v>
      </c>
      <c r="C133" t="s">
        <v>24</v>
      </c>
      <c r="D133" t="s">
        <v>979</v>
      </c>
      <c r="E133" t="s">
        <v>867</v>
      </c>
      <c r="F133" t="s">
        <v>647</v>
      </c>
      <c r="G133" t="s">
        <v>275</v>
      </c>
      <c r="H133" t="s">
        <v>24</v>
      </c>
      <c r="I133" s="13" t="s">
        <v>1231</v>
      </c>
      <c r="J133" s="13" t="s">
        <v>1225</v>
      </c>
      <c r="K133" s="13" t="s">
        <v>1233</v>
      </c>
      <c r="L133" t="s">
        <v>260</v>
      </c>
      <c r="M133" t="s">
        <v>162</v>
      </c>
      <c r="N133">
        <v>24</v>
      </c>
      <c r="O133">
        <v>0</v>
      </c>
      <c r="P133">
        <v>0</v>
      </c>
      <c r="Q133">
        <v>0</v>
      </c>
      <c r="R133">
        <v>0</v>
      </c>
      <c r="S133" t="s">
        <v>972</v>
      </c>
      <c r="T133" t="s">
        <v>526</v>
      </c>
      <c r="U133">
        <v>0</v>
      </c>
      <c r="V133" t="s">
        <v>856</v>
      </c>
      <c r="W133">
        <v>3</v>
      </c>
      <c r="X133" t="s">
        <v>195</v>
      </c>
      <c r="Y133" t="s">
        <v>856</v>
      </c>
      <c r="Z133" t="s">
        <v>283</v>
      </c>
      <c r="AA133" t="s">
        <v>856</v>
      </c>
      <c r="AB133" t="s">
        <v>856</v>
      </c>
      <c r="AC133" t="s">
        <v>856</v>
      </c>
      <c r="AD133" t="s">
        <v>856</v>
      </c>
      <c r="AE133" t="s">
        <v>856</v>
      </c>
      <c r="AF133" s="13" t="s">
        <v>1231</v>
      </c>
      <c r="AG133" s="13" t="s">
        <v>1225</v>
      </c>
      <c r="AH133" t="s">
        <v>856</v>
      </c>
      <c r="AI133" t="s">
        <v>856</v>
      </c>
      <c r="AJ133" t="s">
        <v>856</v>
      </c>
      <c r="AK133" t="s">
        <v>856</v>
      </c>
      <c r="AL133" t="s">
        <v>856</v>
      </c>
      <c r="AM133" t="s">
        <v>856</v>
      </c>
      <c r="AN133" t="s">
        <v>856</v>
      </c>
      <c r="AO133" t="s">
        <v>856</v>
      </c>
      <c r="AP133" t="s">
        <v>856</v>
      </c>
      <c r="AQ133" t="s">
        <v>856</v>
      </c>
      <c r="AR133" t="s">
        <v>856</v>
      </c>
      <c r="AS133" t="s">
        <v>856</v>
      </c>
      <c r="AT133" s="59">
        <f>VLOOKUP($BR133,Tables!$D$14:$I$27,2,FALSE)*W133</f>
        <v>480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12"/>
        <v>480</v>
      </c>
      <c r="BD133" s="55" t="str">
        <f>IF(ISERROR(SEARCHB(" "&amp;BD$1&amp;" "," "&amp;$L133&amp;" "))=TRUE,"",BD$1)</f>
        <v/>
      </c>
      <c r="BE133" s="55" t="str">
        <f>IF(ISERROR(SEARCHB(" "&amp;BE$1&amp;" "," "&amp;$L133&amp;" "))=TRUE,"",BE$1)</f>
        <v/>
      </c>
      <c r="BF133" s="55" t="str">
        <f>IF(ISERROR(SEARCHB(" "&amp;BF$1&amp;" "," "&amp;$L133&amp;" "))=TRUE,"",BF$1)</f>
        <v/>
      </c>
      <c r="BG133" s="55" t="str">
        <f>IF(ISERROR(SEARCHB(" "&amp;BG$1&amp;" "," "&amp;$L133&amp;" "))=TRUE,"",BG$1)</f>
        <v/>
      </c>
      <c r="BH133" s="55" t="str">
        <f>IF(ISERROR(SEARCHB(" "&amp;BH$1&amp;" "," "&amp;$L133&amp;" "))=TRUE,"",BH$1)</f>
        <v/>
      </c>
      <c r="BI133" s="55" t="str">
        <f>IF(ISERROR(SEARCHB(" "&amp;BI$1&amp;" "," "&amp;$L133&amp;" "))=TRUE,"",BI$1)</f>
        <v/>
      </c>
      <c r="BJ133" s="55" t="str">
        <f>IF(ISERROR(SEARCHB(" "&amp;BJ$1&amp;" "," "&amp;$L133&amp;" "))=TRUE,"",BJ$1)</f>
        <v/>
      </c>
      <c r="BK133" s="55" t="str">
        <f>IF(ISERROR(SEARCHB(" "&amp;BK$1&amp;" "," "&amp;$L133&amp;" "))=TRUE,"",BK$1)</f>
        <v/>
      </c>
      <c r="BL133" s="55" t="str">
        <f>IF(ISERROR(SEARCHB(" "&amp;BL$1&amp;" "," "&amp;$L133&amp;" "))=TRUE,"",BL$1)</f>
        <v/>
      </c>
      <c r="BM133" s="55" t="str">
        <f>IF(ISERROR(SEARCHB(" "&amp;BM$1&amp;" "," "&amp;$L133&amp;" "))=TRUE,"",BM$1)</f>
        <v/>
      </c>
      <c r="BN133" s="55" t="str">
        <f>IF(ISERROR(SEARCHB(" "&amp;BN$1&amp;" "," "&amp;$L133&amp;" "))=TRUE,"",BN$1)</f>
        <v/>
      </c>
      <c r="BO133" s="55" t="str">
        <f>IF(ISERROR(SEARCHB(" "&amp;BO$1&amp;" "," "&amp;$L133&amp;" "))=TRUE,"",BO$1)</f>
        <v/>
      </c>
      <c r="BP133" s="55" t="str">
        <f>IF(ISERROR(SEARCHB(" "&amp;BP$1&amp;" "," "&amp;$L133&amp;" "))=TRUE,"",BP$1)</f>
        <v/>
      </c>
      <c r="BQ133" s="55" t="str">
        <f>IF(ISERROR(SEARCHB(" "&amp;BQ$1&amp;" "," "&amp;$L133&amp;" "))=TRUE,"",BQ$1)</f>
        <v/>
      </c>
      <c r="BR133" s="62" t="str">
        <f t="shared" si="13"/>
        <v>Base</v>
      </c>
      <c r="BS133" s="62" t="str">
        <f t="shared" si="14"/>
        <v/>
      </c>
      <c r="BT133" s="63">
        <f>J133-I133+1</f>
        <v>124</v>
      </c>
      <c r="BU133" s="64">
        <f t="shared" si="15"/>
        <v>6.4399999999999995</v>
      </c>
      <c r="BV133" s="64">
        <f t="shared" si="16"/>
        <v>13.879999999999999</v>
      </c>
      <c r="BW133" s="64">
        <f t="shared" si="17"/>
        <v>103.32</v>
      </c>
      <c r="BX133" s="65">
        <f>BU133+I133</f>
        <v>46040.44</v>
      </c>
      <c r="BY133" s="65">
        <f>BV133+I133</f>
        <v>46047.88</v>
      </c>
      <c r="BZ133" s="65">
        <f>IF(WEEKDAY(BW133+I133)=1,BW133+I133+1,IF(WEEKDAY(BW133+I133)=7,BW133+I133+2,BW133+I133))</f>
        <v>46139.32</v>
      </c>
    </row>
    <row r="134" spans="1:78" ht="15.5" x14ac:dyDescent="0.35">
      <c r="A134" t="s">
        <v>1927</v>
      </c>
      <c r="B134" t="s">
        <v>1229</v>
      </c>
      <c r="C134" t="s">
        <v>24</v>
      </c>
      <c r="D134" t="s">
        <v>922</v>
      </c>
      <c r="E134" t="s">
        <v>867</v>
      </c>
      <c r="F134" t="s">
        <v>648</v>
      </c>
      <c r="G134" t="s">
        <v>275</v>
      </c>
      <c r="H134" t="s">
        <v>24</v>
      </c>
      <c r="I134" s="13" t="s">
        <v>1231</v>
      </c>
      <c r="J134" s="13" t="s">
        <v>1225</v>
      </c>
      <c r="K134" s="13" t="s">
        <v>1233</v>
      </c>
      <c r="L134" t="s">
        <v>260</v>
      </c>
      <c r="M134" t="s">
        <v>162</v>
      </c>
      <c r="N134">
        <v>10</v>
      </c>
      <c r="O134">
        <v>0</v>
      </c>
      <c r="P134">
        <v>0</v>
      </c>
      <c r="Q134">
        <v>0</v>
      </c>
      <c r="R134">
        <v>0</v>
      </c>
      <c r="S134" t="s">
        <v>974</v>
      </c>
      <c r="T134" t="s">
        <v>343</v>
      </c>
      <c r="U134">
        <v>0</v>
      </c>
      <c r="V134" t="s">
        <v>856</v>
      </c>
      <c r="W134">
        <v>3</v>
      </c>
      <c r="X134" t="s">
        <v>195</v>
      </c>
      <c r="Y134" t="s">
        <v>649</v>
      </c>
      <c r="Z134" t="s">
        <v>283</v>
      </c>
      <c r="AA134" t="s">
        <v>856</v>
      </c>
      <c r="AB134" t="s">
        <v>856</v>
      </c>
      <c r="AC134" t="s">
        <v>856</v>
      </c>
      <c r="AD134" t="s">
        <v>856</v>
      </c>
      <c r="AE134" t="s">
        <v>856</v>
      </c>
      <c r="AF134" s="13" t="s">
        <v>1231</v>
      </c>
      <c r="AG134" s="13" t="s">
        <v>1225</v>
      </c>
      <c r="AH134" t="s">
        <v>856</v>
      </c>
      <c r="AI134" t="s">
        <v>856</v>
      </c>
      <c r="AJ134" t="s">
        <v>856</v>
      </c>
      <c r="AK134" t="s">
        <v>856</v>
      </c>
      <c r="AL134" t="s">
        <v>856</v>
      </c>
      <c r="AM134" t="s">
        <v>856</v>
      </c>
      <c r="AN134" t="s">
        <v>856</v>
      </c>
      <c r="AO134" t="s">
        <v>856</v>
      </c>
      <c r="AP134" t="s">
        <v>856</v>
      </c>
      <c r="AQ134" t="s">
        <v>856</v>
      </c>
      <c r="AR134" t="s">
        <v>856</v>
      </c>
      <c r="AS134" t="s">
        <v>856</v>
      </c>
      <c r="AT134" s="59">
        <f>VLOOKUP($BR134,Tables!$D$14:$I$27,2,FALSE)*W134</f>
        <v>480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12"/>
        <v>480</v>
      </c>
      <c r="BD134" s="55" t="str">
        <f>IF(ISERROR(SEARCHB(" "&amp;BD$1&amp;" "," "&amp;$L134&amp;" "))=TRUE,"",BD$1)</f>
        <v/>
      </c>
      <c r="BE134" s="55" t="str">
        <f>IF(ISERROR(SEARCHB(" "&amp;BE$1&amp;" "," "&amp;$L134&amp;" "))=TRUE,"",BE$1)</f>
        <v/>
      </c>
      <c r="BF134" s="55" t="str">
        <f>IF(ISERROR(SEARCHB(" "&amp;BF$1&amp;" "," "&amp;$L134&amp;" "))=TRUE,"",BF$1)</f>
        <v/>
      </c>
      <c r="BG134" s="55" t="str">
        <f>IF(ISERROR(SEARCHB(" "&amp;BG$1&amp;" "," "&amp;$L134&amp;" "))=TRUE,"",BG$1)</f>
        <v/>
      </c>
      <c r="BH134" s="55" t="str">
        <f>IF(ISERROR(SEARCHB(" "&amp;BH$1&amp;" "," "&amp;$L134&amp;" "))=TRUE,"",BH$1)</f>
        <v/>
      </c>
      <c r="BI134" s="55" t="str">
        <f>IF(ISERROR(SEARCHB(" "&amp;BI$1&amp;" "," "&amp;$L134&amp;" "))=TRUE,"",BI$1)</f>
        <v/>
      </c>
      <c r="BJ134" s="55" t="str">
        <f>IF(ISERROR(SEARCHB(" "&amp;BJ$1&amp;" "," "&amp;$L134&amp;" "))=TRUE,"",BJ$1)</f>
        <v/>
      </c>
      <c r="BK134" s="55" t="str">
        <f>IF(ISERROR(SEARCHB(" "&amp;BK$1&amp;" "," "&amp;$L134&amp;" "))=TRUE,"",BK$1)</f>
        <v/>
      </c>
      <c r="BL134" s="55" t="str">
        <f>IF(ISERROR(SEARCHB(" "&amp;BL$1&amp;" "," "&amp;$L134&amp;" "))=TRUE,"",BL$1)</f>
        <v/>
      </c>
      <c r="BM134" s="55" t="str">
        <f>IF(ISERROR(SEARCHB(" "&amp;BM$1&amp;" "," "&amp;$L134&amp;" "))=TRUE,"",BM$1)</f>
        <v/>
      </c>
      <c r="BN134" s="55" t="str">
        <f>IF(ISERROR(SEARCHB(" "&amp;BN$1&amp;" "," "&amp;$L134&amp;" "))=TRUE,"",BN$1)</f>
        <v/>
      </c>
      <c r="BO134" s="55" t="str">
        <f>IF(ISERROR(SEARCHB(" "&amp;BO$1&amp;" "," "&amp;$L134&amp;" "))=TRUE,"",BO$1)</f>
        <v/>
      </c>
      <c r="BP134" s="55" t="str">
        <f>IF(ISERROR(SEARCHB(" "&amp;BP$1&amp;" "," "&amp;$L134&amp;" "))=TRUE,"",BP$1)</f>
        <v/>
      </c>
      <c r="BQ134" s="55" t="str">
        <f>IF(ISERROR(SEARCHB(" "&amp;BQ$1&amp;" "," "&amp;$L134&amp;" "))=TRUE,"",BQ$1)</f>
        <v/>
      </c>
      <c r="BR134" s="62" t="str">
        <f t="shared" si="13"/>
        <v>Base</v>
      </c>
      <c r="BS134" s="62" t="str">
        <f t="shared" si="14"/>
        <v/>
      </c>
      <c r="BT134" s="63">
        <f>J134-I134+1</f>
        <v>124</v>
      </c>
      <c r="BU134" s="64">
        <f t="shared" si="15"/>
        <v>6.4399999999999995</v>
      </c>
      <c r="BV134" s="64">
        <f t="shared" si="16"/>
        <v>13.879999999999999</v>
      </c>
      <c r="BW134" s="64">
        <f t="shared" si="17"/>
        <v>103.32</v>
      </c>
      <c r="BX134" s="65">
        <f>BU134+I134</f>
        <v>46040.44</v>
      </c>
      <c r="BY134" s="65">
        <f>BV134+I134</f>
        <v>46047.88</v>
      </c>
      <c r="BZ134" s="65">
        <f>IF(WEEKDAY(BW134+I134)=1,BW134+I134+1,IF(WEEKDAY(BW134+I134)=7,BW134+I134+2,BW134+I134))</f>
        <v>46139.32</v>
      </c>
    </row>
    <row r="135" spans="1:78" ht="15.5" x14ac:dyDescent="0.35">
      <c r="A135" t="s">
        <v>1926</v>
      </c>
      <c r="B135" t="s">
        <v>1229</v>
      </c>
      <c r="C135" t="s">
        <v>24</v>
      </c>
      <c r="D135" t="s">
        <v>922</v>
      </c>
      <c r="E135" t="s">
        <v>855</v>
      </c>
      <c r="F135" t="s">
        <v>648</v>
      </c>
      <c r="G135" t="s">
        <v>275</v>
      </c>
      <c r="H135" t="s">
        <v>24</v>
      </c>
      <c r="I135" s="13" t="s">
        <v>1231</v>
      </c>
      <c r="J135" s="13" t="s">
        <v>1225</v>
      </c>
      <c r="K135" s="13" t="s">
        <v>1233</v>
      </c>
      <c r="L135" t="s">
        <v>286</v>
      </c>
      <c r="M135" t="s">
        <v>194</v>
      </c>
      <c r="N135">
        <v>10</v>
      </c>
      <c r="O135">
        <v>0</v>
      </c>
      <c r="P135">
        <v>0</v>
      </c>
      <c r="Q135">
        <v>0</v>
      </c>
      <c r="R135">
        <v>0</v>
      </c>
      <c r="S135" t="s">
        <v>974</v>
      </c>
      <c r="T135" t="s">
        <v>343</v>
      </c>
      <c r="U135">
        <v>0</v>
      </c>
      <c r="V135" t="s">
        <v>856</v>
      </c>
      <c r="W135">
        <v>3</v>
      </c>
      <c r="X135" t="s">
        <v>195</v>
      </c>
      <c r="Y135" t="s">
        <v>650</v>
      </c>
      <c r="Z135"/>
      <c r="AA135" t="s">
        <v>195</v>
      </c>
      <c r="AB135" t="s">
        <v>1925</v>
      </c>
      <c r="AC135" t="s">
        <v>201</v>
      </c>
      <c r="AD135" t="s">
        <v>325</v>
      </c>
      <c r="AE135" t="s">
        <v>473</v>
      </c>
      <c r="AF135" s="13" t="s">
        <v>1231</v>
      </c>
      <c r="AG135" s="13" t="s">
        <v>1225</v>
      </c>
      <c r="AH135" t="s">
        <v>856</v>
      </c>
      <c r="AI135" t="s">
        <v>856</v>
      </c>
      <c r="AJ135" t="s">
        <v>856</v>
      </c>
      <c r="AK135" t="s">
        <v>856</v>
      </c>
      <c r="AL135" t="s">
        <v>856</v>
      </c>
      <c r="AM135" t="s">
        <v>856</v>
      </c>
      <c r="AN135" t="s">
        <v>856</v>
      </c>
      <c r="AO135" t="s">
        <v>856</v>
      </c>
      <c r="AP135" t="s">
        <v>856</v>
      </c>
      <c r="AQ135" t="s">
        <v>856</v>
      </c>
      <c r="AR135" t="s">
        <v>856</v>
      </c>
      <c r="AS135" t="s">
        <v>856</v>
      </c>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12"/>
        <v>480</v>
      </c>
      <c r="BD135" s="55" t="str">
        <f>IF(ISERROR(SEARCHB(" "&amp;BD$1&amp;" "," "&amp;$L135&amp;" "))=TRUE,"",BD$1)</f>
        <v/>
      </c>
      <c r="BE135" s="55" t="str">
        <f>IF(ISERROR(SEARCHB(" "&amp;BE$1&amp;" "," "&amp;$L135&amp;" "))=TRUE,"",BE$1)</f>
        <v/>
      </c>
      <c r="BF135" s="55" t="str">
        <f>IF(ISERROR(SEARCHB(" "&amp;BF$1&amp;" "," "&amp;$L135&amp;" "))=TRUE,"",BF$1)</f>
        <v/>
      </c>
      <c r="BG135" s="55" t="str">
        <f>IF(ISERROR(SEARCHB(" "&amp;BG$1&amp;" "," "&amp;$L135&amp;" "))=TRUE,"",BG$1)</f>
        <v/>
      </c>
      <c r="BH135" s="55" t="str">
        <f>IF(ISERROR(SEARCHB(" "&amp;BH$1&amp;" "," "&amp;$L135&amp;" "))=TRUE,"",BH$1)</f>
        <v/>
      </c>
      <c r="BI135" s="55" t="str">
        <f>IF(ISERROR(SEARCHB(" "&amp;BI$1&amp;" "," "&amp;$L135&amp;" "))=TRUE,"",BI$1)</f>
        <v/>
      </c>
      <c r="BJ135" s="55" t="str">
        <f>IF(ISERROR(SEARCHB(" "&amp;BJ$1&amp;" "," "&amp;$L135&amp;" "))=TRUE,"",BJ$1)</f>
        <v/>
      </c>
      <c r="BK135" s="55" t="str">
        <f>IF(ISERROR(SEARCHB(" "&amp;BK$1&amp;" "," "&amp;$L135&amp;" "))=TRUE,"",BK$1)</f>
        <v/>
      </c>
      <c r="BL135" s="55" t="str">
        <f>IF(ISERROR(SEARCHB(" "&amp;BL$1&amp;" "," "&amp;$L135&amp;" "))=TRUE,"",BL$1)</f>
        <v/>
      </c>
      <c r="BM135" s="55" t="str">
        <f>IF(ISERROR(SEARCHB(" "&amp;BM$1&amp;" "," "&amp;$L135&amp;" "))=TRUE,"",BM$1)</f>
        <v/>
      </c>
      <c r="BN135" s="55" t="str">
        <f>IF(ISERROR(SEARCHB(" "&amp;BN$1&amp;" "," "&amp;$L135&amp;" "))=TRUE,"",BN$1)</f>
        <v/>
      </c>
      <c r="BO135" s="55" t="str">
        <f>IF(ISERROR(SEARCHB(" "&amp;BO$1&amp;" "," "&amp;$L135&amp;" "))=TRUE,"",BO$1)</f>
        <v/>
      </c>
      <c r="BP135" s="55" t="str">
        <f>IF(ISERROR(SEARCHB(" "&amp;BP$1&amp;" "," "&amp;$L135&amp;" "))=TRUE,"",BP$1)</f>
        <v/>
      </c>
      <c r="BQ135" s="55" t="str">
        <f>IF(ISERROR(SEARCHB(" "&amp;BQ$1&amp;" "," "&amp;$L135&amp;" "))=TRUE,"",BQ$1)</f>
        <v/>
      </c>
      <c r="BR135" s="62" t="str">
        <f t="shared" si="13"/>
        <v>Base</v>
      </c>
      <c r="BS135" s="62" t="str">
        <f t="shared" si="14"/>
        <v/>
      </c>
      <c r="BT135" s="63">
        <f>J135-I135+1</f>
        <v>124</v>
      </c>
      <c r="BU135" s="64">
        <f t="shared" si="15"/>
        <v>6.4399999999999995</v>
      </c>
      <c r="BV135" s="64">
        <f t="shared" si="16"/>
        <v>13.879999999999999</v>
      </c>
      <c r="BW135" s="64">
        <f t="shared" si="17"/>
        <v>103.32</v>
      </c>
      <c r="BX135" s="65">
        <f>BU135+I135</f>
        <v>46040.44</v>
      </c>
      <c r="BY135" s="65">
        <f>BV135+I135</f>
        <v>46047.88</v>
      </c>
      <c r="BZ135" s="65">
        <f>IF(WEEKDAY(BW135+I135)=1,BW135+I135+1,IF(WEEKDAY(BW135+I135)=7,BW135+I135+2,BW135+I135))</f>
        <v>46139.32</v>
      </c>
    </row>
    <row r="136" spans="1:78" ht="15.5" x14ac:dyDescent="0.35">
      <c r="A136" t="s">
        <v>1924</v>
      </c>
      <c r="B136" t="s">
        <v>1229</v>
      </c>
      <c r="C136" t="s">
        <v>24</v>
      </c>
      <c r="D136" t="s">
        <v>1044</v>
      </c>
      <c r="E136" t="s">
        <v>867</v>
      </c>
      <c r="F136" t="s">
        <v>1923</v>
      </c>
      <c r="G136" t="s">
        <v>275</v>
      </c>
      <c r="H136" t="s">
        <v>24</v>
      </c>
      <c r="I136" s="13" t="s">
        <v>1231</v>
      </c>
      <c r="J136" s="13" t="s">
        <v>1225</v>
      </c>
      <c r="K136" s="13" t="s">
        <v>1233</v>
      </c>
      <c r="L136" t="s">
        <v>260</v>
      </c>
      <c r="M136" t="s">
        <v>162</v>
      </c>
      <c r="N136">
        <v>24</v>
      </c>
      <c r="O136">
        <v>0</v>
      </c>
      <c r="P136">
        <v>0</v>
      </c>
      <c r="Q136">
        <v>0</v>
      </c>
      <c r="R136">
        <v>0</v>
      </c>
      <c r="S136" t="s">
        <v>974</v>
      </c>
      <c r="T136" t="s">
        <v>343</v>
      </c>
      <c r="U136">
        <v>0</v>
      </c>
      <c r="V136" t="s">
        <v>856</v>
      </c>
      <c r="W136">
        <v>3</v>
      </c>
      <c r="X136" t="s">
        <v>195</v>
      </c>
      <c r="Y136" t="s">
        <v>856</v>
      </c>
      <c r="Z136" t="s">
        <v>283</v>
      </c>
      <c r="AA136" t="s">
        <v>856</v>
      </c>
      <c r="AB136" t="s">
        <v>856</v>
      </c>
      <c r="AC136" t="s">
        <v>856</v>
      </c>
      <c r="AD136" t="s">
        <v>856</v>
      </c>
      <c r="AE136" t="s">
        <v>856</v>
      </c>
      <c r="AF136" s="13" t="s">
        <v>1231</v>
      </c>
      <c r="AG136" s="13" t="s">
        <v>1225</v>
      </c>
      <c r="AH136" t="s">
        <v>856</v>
      </c>
      <c r="AI136" t="s">
        <v>856</v>
      </c>
      <c r="AJ136" t="s">
        <v>856</v>
      </c>
      <c r="AK136" t="s">
        <v>856</v>
      </c>
      <c r="AL136" t="s">
        <v>856</v>
      </c>
      <c r="AM136" t="s">
        <v>856</v>
      </c>
      <c r="AN136" t="s">
        <v>856</v>
      </c>
      <c r="AO136" t="s">
        <v>856</v>
      </c>
      <c r="AP136" t="s">
        <v>856</v>
      </c>
      <c r="AQ136" t="s">
        <v>856</v>
      </c>
      <c r="AR136" t="s">
        <v>856</v>
      </c>
      <c r="AS136" t="s">
        <v>856</v>
      </c>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12"/>
        <v>480</v>
      </c>
      <c r="BD136" s="55" t="str">
        <f>IF(ISERROR(SEARCHB(" "&amp;BD$1&amp;" "," "&amp;$L136&amp;" "))=TRUE,"",BD$1)</f>
        <v/>
      </c>
      <c r="BE136" s="55" t="str">
        <f>IF(ISERROR(SEARCHB(" "&amp;BE$1&amp;" "," "&amp;$L136&amp;" "))=TRUE,"",BE$1)</f>
        <v/>
      </c>
      <c r="BF136" s="55" t="str">
        <f>IF(ISERROR(SEARCHB(" "&amp;BF$1&amp;" "," "&amp;$L136&amp;" "))=TRUE,"",BF$1)</f>
        <v/>
      </c>
      <c r="BG136" s="55" t="str">
        <f>IF(ISERROR(SEARCHB(" "&amp;BG$1&amp;" "," "&amp;$L136&amp;" "))=TRUE,"",BG$1)</f>
        <v/>
      </c>
      <c r="BH136" s="55" t="str">
        <f>IF(ISERROR(SEARCHB(" "&amp;BH$1&amp;" "," "&amp;$L136&amp;" "))=TRUE,"",BH$1)</f>
        <v/>
      </c>
      <c r="BI136" s="55" t="str">
        <f>IF(ISERROR(SEARCHB(" "&amp;BI$1&amp;" "," "&amp;$L136&amp;" "))=TRUE,"",BI$1)</f>
        <v/>
      </c>
      <c r="BJ136" s="55" t="str">
        <f>IF(ISERROR(SEARCHB(" "&amp;BJ$1&amp;" "," "&amp;$L136&amp;" "))=TRUE,"",BJ$1)</f>
        <v/>
      </c>
      <c r="BK136" s="55" t="str">
        <f>IF(ISERROR(SEARCHB(" "&amp;BK$1&amp;" "," "&amp;$L136&amp;" "))=TRUE,"",BK$1)</f>
        <v/>
      </c>
      <c r="BL136" s="55" t="str">
        <f>IF(ISERROR(SEARCHB(" "&amp;BL$1&amp;" "," "&amp;$L136&amp;" "))=TRUE,"",BL$1)</f>
        <v/>
      </c>
      <c r="BM136" s="55" t="str">
        <f>IF(ISERROR(SEARCHB(" "&amp;BM$1&amp;" "," "&amp;$L136&amp;" "))=TRUE,"",BM$1)</f>
        <v/>
      </c>
      <c r="BN136" s="55" t="str">
        <f>IF(ISERROR(SEARCHB(" "&amp;BN$1&amp;" "," "&amp;$L136&amp;" "))=TRUE,"",BN$1)</f>
        <v/>
      </c>
      <c r="BO136" s="55" t="str">
        <f>IF(ISERROR(SEARCHB(" "&amp;BO$1&amp;" "," "&amp;$L136&amp;" "))=TRUE,"",BO$1)</f>
        <v/>
      </c>
      <c r="BP136" s="55" t="str">
        <f>IF(ISERROR(SEARCHB(" "&amp;BP$1&amp;" "," "&amp;$L136&amp;" "))=TRUE,"",BP$1)</f>
        <v/>
      </c>
      <c r="BQ136" s="55" t="str">
        <f>IF(ISERROR(SEARCHB(" "&amp;BQ$1&amp;" "," "&amp;$L136&amp;" "))=TRUE,"",BQ$1)</f>
        <v/>
      </c>
      <c r="BR136" s="62" t="str">
        <f t="shared" si="13"/>
        <v>Base</v>
      </c>
      <c r="BS136" s="62" t="str">
        <f t="shared" si="14"/>
        <v/>
      </c>
      <c r="BT136" s="63">
        <f>J136-I136+1</f>
        <v>124</v>
      </c>
      <c r="BU136" s="64">
        <f t="shared" si="15"/>
        <v>6.4399999999999995</v>
      </c>
      <c r="BV136" s="64">
        <f t="shared" si="16"/>
        <v>13.879999999999999</v>
      </c>
      <c r="BW136" s="64">
        <f t="shared" si="17"/>
        <v>103.32</v>
      </c>
      <c r="BX136" s="65">
        <f>BU136+I136</f>
        <v>46040.44</v>
      </c>
      <c r="BY136" s="65">
        <f>BV136+I136</f>
        <v>46047.88</v>
      </c>
      <c r="BZ136" s="65">
        <f>IF(WEEKDAY(BW136+I136)=1,BW136+I136+1,IF(WEEKDAY(BW136+I136)=7,BW136+I136+2,BW136+I136))</f>
        <v>46139.32</v>
      </c>
    </row>
    <row r="137" spans="1:78" ht="15.5" x14ac:dyDescent="0.35">
      <c r="A137" t="s">
        <v>1922</v>
      </c>
      <c r="B137" t="s">
        <v>1229</v>
      </c>
      <c r="C137" t="s">
        <v>24</v>
      </c>
      <c r="D137" t="s">
        <v>980</v>
      </c>
      <c r="E137" t="s">
        <v>867</v>
      </c>
      <c r="F137" t="s">
        <v>346</v>
      </c>
      <c r="G137" t="s">
        <v>275</v>
      </c>
      <c r="H137" t="s">
        <v>24</v>
      </c>
      <c r="I137" s="13" t="s">
        <v>1231</v>
      </c>
      <c r="J137" s="13" t="s">
        <v>1225</v>
      </c>
      <c r="K137" s="13" t="s">
        <v>1233</v>
      </c>
      <c r="L137" t="s">
        <v>260</v>
      </c>
      <c r="M137" t="s">
        <v>162</v>
      </c>
      <c r="N137">
        <v>5</v>
      </c>
      <c r="O137">
        <v>0</v>
      </c>
      <c r="P137">
        <v>0</v>
      </c>
      <c r="Q137">
        <v>0</v>
      </c>
      <c r="R137">
        <v>0</v>
      </c>
      <c r="S137" t="s">
        <v>974</v>
      </c>
      <c r="T137" t="s">
        <v>343</v>
      </c>
      <c r="U137">
        <v>0</v>
      </c>
      <c r="V137" t="s">
        <v>856</v>
      </c>
      <c r="W137">
        <v>3</v>
      </c>
      <c r="X137" t="s">
        <v>195</v>
      </c>
      <c r="Y137" t="s">
        <v>856</v>
      </c>
      <c r="Z137" t="s">
        <v>283</v>
      </c>
      <c r="AA137" t="s">
        <v>856</v>
      </c>
      <c r="AB137" t="s">
        <v>856</v>
      </c>
      <c r="AC137" t="s">
        <v>856</v>
      </c>
      <c r="AD137" t="s">
        <v>856</v>
      </c>
      <c r="AE137" t="s">
        <v>856</v>
      </c>
      <c r="AF137" s="13" t="s">
        <v>1231</v>
      </c>
      <c r="AG137" s="13" t="s">
        <v>1225</v>
      </c>
      <c r="AH137" t="s">
        <v>856</v>
      </c>
      <c r="AI137" t="s">
        <v>856</v>
      </c>
      <c r="AJ137" t="s">
        <v>856</v>
      </c>
      <c r="AK137" t="s">
        <v>856</v>
      </c>
      <c r="AL137" t="s">
        <v>856</v>
      </c>
      <c r="AM137" t="s">
        <v>856</v>
      </c>
      <c r="AN137" t="s">
        <v>856</v>
      </c>
      <c r="AO137" t="s">
        <v>856</v>
      </c>
      <c r="AP137" t="s">
        <v>856</v>
      </c>
      <c r="AQ137" t="s">
        <v>856</v>
      </c>
      <c r="AR137" t="s">
        <v>856</v>
      </c>
      <c r="AS137" t="s">
        <v>856</v>
      </c>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12"/>
        <v>480</v>
      </c>
      <c r="BD137" s="55" t="str">
        <f>IF(ISERROR(SEARCHB(" "&amp;BD$1&amp;" "," "&amp;$L137&amp;" "))=TRUE,"",BD$1)</f>
        <v/>
      </c>
      <c r="BE137" s="55" t="str">
        <f>IF(ISERROR(SEARCHB(" "&amp;BE$1&amp;" "," "&amp;$L137&amp;" "))=TRUE,"",BE$1)</f>
        <v/>
      </c>
      <c r="BF137" s="55" t="str">
        <f>IF(ISERROR(SEARCHB(" "&amp;BF$1&amp;" "," "&amp;$L137&amp;" "))=TRUE,"",BF$1)</f>
        <v/>
      </c>
      <c r="BG137" s="55" t="str">
        <f>IF(ISERROR(SEARCHB(" "&amp;BG$1&amp;" "," "&amp;$L137&amp;" "))=TRUE,"",BG$1)</f>
        <v/>
      </c>
      <c r="BH137" s="55" t="str">
        <f>IF(ISERROR(SEARCHB(" "&amp;BH$1&amp;" "," "&amp;$L137&amp;" "))=TRUE,"",BH$1)</f>
        <v/>
      </c>
      <c r="BI137" s="55" t="str">
        <f>IF(ISERROR(SEARCHB(" "&amp;BI$1&amp;" "," "&amp;$L137&amp;" "))=TRUE,"",BI$1)</f>
        <v/>
      </c>
      <c r="BJ137" s="55" t="str">
        <f>IF(ISERROR(SEARCHB(" "&amp;BJ$1&amp;" "," "&amp;$L137&amp;" "))=TRUE,"",BJ$1)</f>
        <v/>
      </c>
      <c r="BK137" s="55" t="str">
        <f>IF(ISERROR(SEARCHB(" "&amp;BK$1&amp;" "," "&amp;$L137&amp;" "))=TRUE,"",BK$1)</f>
        <v/>
      </c>
      <c r="BL137" s="55" t="str">
        <f>IF(ISERROR(SEARCHB(" "&amp;BL$1&amp;" "," "&amp;$L137&amp;" "))=TRUE,"",BL$1)</f>
        <v/>
      </c>
      <c r="BM137" s="55" t="str">
        <f>IF(ISERROR(SEARCHB(" "&amp;BM$1&amp;" "," "&amp;$L137&amp;" "))=TRUE,"",BM$1)</f>
        <v/>
      </c>
      <c r="BN137" s="55" t="str">
        <f>IF(ISERROR(SEARCHB(" "&amp;BN$1&amp;" "," "&amp;$L137&amp;" "))=TRUE,"",BN$1)</f>
        <v/>
      </c>
      <c r="BO137" s="55" t="str">
        <f>IF(ISERROR(SEARCHB(" "&amp;BO$1&amp;" "," "&amp;$L137&amp;" "))=TRUE,"",BO$1)</f>
        <v/>
      </c>
      <c r="BP137" s="55" t="str">
        <f>IF(ISERROR(SEARCHB(" "&amp;BP$1&amp;" "," "&amp;$L137&amp;" "))=TRUE,"",BP$1)</f>
        <v/>
      </c>
      <c r="BQ137" s="55" t="str">
        <f>IF(ISERROR(SEARCHB(" "&amp;BQ$1&amp;" "," "&amp;$L137&amp;" "))=TRUE,"",BQ$1)</f>
        <v/>
      </c>
      <c r="BR137" s="62" t="str">
        <f t="shared" si="13"/>
        <v>Base</v>
      </c>
      <c r="BS137" s="62" t="str">
        <f t="shared" si="14"/>
        <v/>
      </c>
      <c r="BT137" s="63">
        <f>J137-I137+1</f>
        <v>124</v>
      </c>
      <c r="BU137" s="64">
        <f t="shared" si="15"/>
        <v>6.4399999999999995</v>
      </c>
      <c r="BV137" s="64">
        <f t="shared" si="16"/>
        <v>13.879999999999999</v>
      </c>
      <c r="BW137" s="64">
        <f t="shared" si="17"/>
        <v>103.32</v>
      </c>
      <c r="BX137" s="65">
        <f>BU137+I137</f>
        <v>46040.44</v>
      </c>
      <c r="BY137" s="65">
        <f>BV137+I137</f>
        <v>46047.88</v>
      </c>
      <c r="BZ137" s="65">
        <f>IF(WEEKDAY(BW137+I137)=1,BW137+I137+1,IF(WEEKDAY(BW137+I137)=7,BW137+I137+2,BW137+I137))</f>
        <v>46139.32</v>
      </c>
    </row>
    <row r="138" spans="1:78" ht="15.5" x14ac:dyDescent="0.35">
      <c r="A138" t="s">
        <v>1921</v>
      </c>
      <c r="B138" t="s">
        <v>1229</v>
      </c>
      <c r="C138" t="s">
        <v>232</v>
      </c>
      <c r="D138" t="s">
        <v>860</v>
      </c>
      <c r="E138" t="s">
        <v>867</v>
      </c>
      <c r="F138" t="s">
        <v>240</v>
      </c>
      <c r="G138" t="s">
        <v>217</v>
      </c>
      <c r="H138" t="s">
        <v>232</v>
      </c>
      <c r="I138" s="13" t="s">
        <v>1231</v>
      </c>
      <c r="J138" s="13" t="s">
        <v>1225</v>
      </c>
      <c r="K138" s="13" t="s">
        <v>1233</v>
      </c>
      <c r="L138" t="s">
        <v>1367</v>
      </c>
      <c r="M138" t="s">
        <v>194</v>
      </c>
      <c r="N138">
        <v>24</v>
      </c>
      <c r="O138">
        <v>0</v>
      </c>
      <c r="P138">
        <v>0</v>
      </c>
      <c r="Q138">
        <v>0</v>
      </c>
      <c r="R138">
        <v>0</v>
      </c>
      <c r="S138" t="s">
        <v>981</v>
      </c>
      <c r="T138" t="s">
        <v>459</v>
      </c>
      <c r="U138">
        <v>0</v>
      </c>
      <c r="V138" t="s">
        <v>856</v>
      </c>
      <c r="W138">
        <v>3</v>
      </c>
      <c r="X138" t="s">
        <v>195</v>
      </c>
      <c r="Y138" t="s">
        <v>856</v>
      </c>
      <c r="Z138"/>
      <c r="AA138" t="s">
        <v>207</v>
      </c>
      <c r="AB138" t="s">
        <v>982</v>
      </c>
      <c r="AC138" t="s">
        <v>201</v>
      </c>
      <c r="AD138" t="s">
        <v>325</v>
      </c>
      <c r="AE138" t="s">
        <v>473</v>
      </c>
      <c r="AF138" s="13" t="s">
        <v>1231</v>
      </c>
      <c r="AG138" s="13" t="s">
        <v>1225</v>
      </c>
      <c r="AH138" t="s">
        <v>856</v>
      </c>
      <c r="AI138" t="s">
        <v>856</v>
      </c>
      <c r="AJ138" t="s">
        <v>856</v>
      </c>
      <c r="AK138" t="s">
        <v>856</v>
      </c>
      <c r="AL138" t="s">
        <v>856</v>
      </c>
      <c r="AM138" t="s">
        <v>856</v>
      </c>
      <c r="AN138" t="s">
        <v>856</v>
      </c>
      <c r="AO138" t="s">
        <v>856</v>
      </c>
      <c r="AP138" t="s">
        <v>856</v>
      </c>
      <c r="AQ138" t="s">
        <v>856</v>
      </c>
      <c r="AR138" t="s">
        <v>856</v>
      </c>
      <c r="AS138" t="s">
        <v>856</v>
      </c>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12"/>
        <v>480</v>
      </c>
      <c r="BD138" s="55" t="str">
        <f>IF(ISERROR(SEARCHB(" "&amp;BD$1&amp;" "," "&amp;$L138&amp;" "))=TRUE,"",BD$1)</f>
        <v/>
      </c>
      <c r="BE138" s="55" t="str">
        <f>IF(ISERROR(SEARCHB(" "&amp;BE$1&amp;" "," "&amp;$L138&amp;" "))=TRUE,"",BE$1)</f>
        <v/>
      </c>
      <c r="BF138" s="55" t="str">
        <f>IF(ISERROR(SEARCHB(" "&amp;BF$1&amp;" "," "&amp;$L138&amp;" "))=TRUE,"",BF$1)</f>
        <v/>
      </c>
      <c r="BG138" s="55" t="str">
        <f>IF(ISERROR(SEARCHB(" "&amp;BG$1&amp;" "," "&amp;$L138&amp;" "))=TRUE,"",BG$1)</f>
        <v/>
      </c>
      <c r="BH138" s="55" t="str">
        <f>IF(ISERROR(SEARCHB(" "&amp;BH$1&amp;" "," "&amp;$L138&amp;" "))=TRUE,"",BH$1)</f>
        <v/>
      </c>
      <c r="BI138" s="55" t="str">
        <f>IF(ISERROR(SEARCHB(" "&amp;BI$1&amp;" "," "&amp;$L138&amp;" "))=TRUE,"",BI$1)</f>
        <v/>
      </c>
      <c r="BJ138" s="55" t="str">
        <f>IF(ISERROR(SEARCHB(" "&amp;BJ$1&amp;" "," "&amp;$L138&amp;" "))=TRUE,"",BJ$1)</f>
        <v/>
      </c>
      <c r="BK138" s="55" t="str">
        <f>IF(ISERROR(SEARCHB(" "&amp;BK$1&amp;" "," "&amp;$L138&amp;" "))=TRUE,"",BK$1)</f>
        <v/>
      </c>
      <c r="BL138" s="55" t="str">
        <f>IF(ISERROR(SEARCHB(" "&amp;BL$1&amp;" "," "&amp;$L138&amp;" "))=TRUE,"",BL$1)</f>
        <v/>
      </c>
      <c r="BM138" s="55" t="str">
        <f>IF(ISERROR(SEARCHB(" "&amp;BM$1&amp;" "," "&amp;$L138&amp;" "))=TRUE,"",BM$1)</f>
        <v/>
      </c>
      <c r="BN138" s="55" t="str">
        <f>IF(ISERROR(SEARCHB(" "&amp;BN$1&amp;" "," "&amp;$L138&amp;" "))=TRUE,"",BN$1)</f>
        <v/>
      </c>
      <c r="BO138" s="55" t="str">
        <f>IF(ISERROR(SEARCHB(" "&amp;BO$1&amp;" "," "&amp;$L138&amp;" "))=TRUE,"",BO$1)</f>
        <v/>
      </c>
      <c r="BP138" s="55" t="str">
        <f>IF(ISERROR(SEARCHB(" "&amp;BP$1&amp;" "," "&amp;$L138&amp;" "))=TRUE,"",BP$1)</f>
        <v/>
      </c>
      <c r="BQ138" s="55" t="str">
        <f>IF(ISERROR(SEARCHB(" "&amp;BQ$1&amp;" "," "&amp;$L138&amp;" "))=TRUE,"",BQ$1)</f>
        <v/>
      </c>
      <c r="BR138" s="62" t="str">
        <f t="shared" si="13"/>
        <v>Base</v>
      </c>
      <c r="BS138" s="62" t="str">
        <f t="shared" si="14"/>
        <v/>
      </c>
      <c r="BT138" s="63">
        <f>J138-I138+1</f>
        <v>124</v>
      </c>
      <c r="BU138" s="64">
        <f t="shared" si="15"/>
        <v>6.4399999999999995</v>
      </c>
      <c r="BV138" s="64">
        <f t="shared" si="16"/>
        <v>13.879999999999999</v>
      </c>
      <c r="BW138" s="64">
        <f t="shared" si="17"/>
        <v>103.32</v>
      </c>
      <c r="BX138" s="65">
        <f>BU138+I138</f>
        <v>46040.44</v>
      </c>
      <c r="BY138" s="65">
        <f>BV138+I138</f>
        <v>46047.88</v>
      </c>
      <c r="BZ138" s="65">
        <f>IF(WEEKDAY(BW138+I138)=1,BW138+I138+1,IF(WEEKDAY(BW138+I138)=7,BW138+I138+2,BW138+I138))</f>
        <v>46139.32</v>
      </c>
    </row>
    <row r="139" spans="1:78" ht="15.5" x14ac:dyDescent="0.35">
      <c r="A139" t="s">
        <v>1920</v>
      </c>
      <c r="B139" t="s">
        <v>1229</v>
      </c>
      <c r="C139" t="s">
        <v>232</v>
      </c>
      <c r="D139" t="s">
        <v>860</v>
      </c>
      <c r="E139" t="s">
        <v>855</v>
      </c>
      <c r="F139" t="s">
        <v>240</v>
      </c>
      <c r="G139" t="s">
        <v>217</v>
      </c>
      <c r="H139" t="s">
        <v>232</v>
      </c>
      <c r="I139" s="13" t="s">
        <v>1231</v>
      </c>
      <c r="J139" s="13" t="s">
        <v>1225</v>
      </c>
      <c r="K139" s="13" t="s">
        <v>1233</v>
      </c>
      <c r="L139" t="s">
        <v>1367</v>
      </c>
      <c r="M139" t="s">
        <v>194</v>
      </c>
      <c r="N139">
        <v>24</v>
      </c>
      <c r="O139">
        <v>0</v>
      </c>
      <c r="P139">
        <v>0</v>
      </c>
      <c r="Q139">
        <v>0</v>
      </c>
      <c r="R139">
        <v>0</v>
      </c>
      <c r="S139" t="s">
        <v>981</v>
      </c>
      <c r="T139" t="s">
        <v>459</v>
      </c>
      <c r="U139">
        <v>0</v>
      </c>
      <c r="V139" t="s">
        <v>856</v>
      </c>
      <c r="W139">
        <v>3</v>
      </c>
      <c r="X139" t="s">
        <v>195</v>
      </c>
      <c r="Y139" t="s">
        <v>856</v>
      </c>
      <c r="Z139"/>
      <c r="AA139" t="s">
        <v>207</v>
      </c>
      <c r="AB139" t="s">
        <v>982</v>
      </c>
      <c r="AC139" t="s">
        <v>209</v>
      </c>
      <c r="AD139" t="s">
        <v>210</v>
      </c>
      <c r="AE139" t="s">
        <v>473</v>
      </c>
      <c r="AF139" s="13" t="s">
        <v>1231</v>
      </c>
      <c r="AG139" s="13" t="s">
        <v>1225</v>
      </c>
      <c r="AH139" t="s">
        <v>856</v>
      </c>
      <c r="AI139" t="s">
        <v>856</v>
      </c>
      <c r="AJ139" t="s">
        <v>856</v>
      </c>
      <c r="AK139" t="s">
        <v>856</v>
      </c>
      <c r="AL139" t="s">
        <v>856</v>
      </c>
      <c r="AM139" t="s">
        <v>856</v>
      </c>
      <c r="AN139" t="s">
        <v>856</v>
      </c>
      <c r="AO139" t="s">
        <v>856</v>
      </c>
      <c r="AP139" t="s">
        <v>856</v>
      </c>
      <c r="AQ139" t="s">
        <v>856</v>
      </c>
      <c r="AR139" t="s">
        <v>856</v>
      </c>
      <c r="AS139" t="s">
        <v>856</v>
      </c>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12"/>
        <v>480</v>
      </c>
      <c r="BD139" s="55" t="str">
        <f>IF(ISERROR(SEARCHB(" "&amp;BD$1&amp;" "," "&amp;$L139&amp;" "))=TRUE,"",BD$1)</f>
        <v/>
      </c>
      <c r="BE139" s="55" t="str">
        <f>IF(ISERROR(SEARCHB(" "&amp;BE$1&amp;" "," "&amp;$L139&amp;" "))=TRUE,"",BE$1)</f>
        <v/>
      </c>
      <c r="BF139" s="55" t="str">
        <f>IF(ISERROR(SEARCHB(" "&amp;BF$1&amp;" "," "&amp;$L139&amp;" "))=TRUE,"",BF$1)</f>
        <v/>
      </c>
      <c r="BG139" s="55" t="str">
        <f>IF(ISERROR(SEARCHB(" "&amp;BG$1&amp;" "," "&amp;$L139&amp;" "))=TRUE,"",BG$1)</f>
        <v/>
      </c>
      <c r="BH139" s="55" t="str">
        <f>IF(ISERROR(SEARCHB(" "&amp;BH$1&amp;" "," "&amp;$L139&amp;" "))=TRUE,"",BH$1)</f>
        <v/>
      </c>
      <c r="BI139" s="55" t="str">
        <f>IF(ISERROR(SEARCHB(" "&amp;BI$1&amp;" "," "&amp;$L139&amp;" "))=TRUE,"",BI$1)</f>
        <v/>
      </c>
      <c r="BJ139" s="55" t="str">
        <f>IF(ISERROR(SEARCHB(" "&amp;BJ$1&amp;" "," "&amp;$L139&amp;" "))=TRUE,"",BJ$1)</f>
        <v/>
      </c>
      <c r="BK139" s="55" t="str">
        <f>IF(ISERROR(SEARCHB(" "&amp;BK$1&amp;" "," "&amp;$L139&amp;" "))=TRUE,"",BK$1)</f>
        <v/>
      </c>
      <c r="BL139" s="55" t="str">
        <f>IF(ISERROR(SEARCHB(" "&amp;BL$1&amp;" "," "&amp;$L139&amp;" "))=TRUE,"",BL$1)</f>
        <v/>
      </c>
      <c r="BM139" s="55" t="str">
        <f>IF(ISERROR(SEARCHB(" "&amp;BM$1&amp;" "," "&amp;$L139&amp;" "))=TRUE,"",BM$1)</f>
        <v/>
      </c>
      <c r="BN139" s="55" t="str">
        <f>IF(ISERROR(SEARCHB(" "&amp;BN$1&amp;" "," "&amp;$L139&amp;" "))=TRUE,"",BN$1)</f>
        <v/>
      </c>
      <c r="BO139" s="55" t="str">
        <f>IF(ISERROR(SEARCHB(" "&amp;BO$1&amp;" "," "&amp;$L139&amp;" "))=TRUE,"",BO$1)</f>
        <v/>
      </c>
      <c r="BP139" s="55" t="str">
        <f>IF(ISERROR(SEARCHB(" "&amp;BP$1&amp;" "," "&amp;$L139&amp;" "))=TRUE,"",BP$1)</f>
        <v/>
      </c>
      <c r="BQ139" s="55" t="str">
        <f>IF(ISERROR(SEARCHB(" "&amp;BQ$1&amp;" "," "&amp;$L139&amp;" "))=TRUE,"",BQ$1)</f>
        <v/>
      </c>
      <c r="BR139" s="62" t="str">
        <f t="shared" si="13"/>
        <v>Base</v>
      </c>
      <c r="BS139" s="62" t="str">
        <f t="shared" si="14"/>
        <v/>
      </c>
      <c r="BT139" s="63">
        <f>J139-I139+1</f>
        <v>124</v>
      </c>
      <c r="BU139" s="64">
        <f t="shared" si="15"/>
        <v>6.4399999999999995</v>
      </c>
      <c r="BV139" s="64">
        <f t="shared" si="16"/>
        <v>13.879999999999999</v>
      </c>
      <c r="BW139" s="64">
        <f t="shared" si="17"/>
        <v>103.32</v>
      </c>
      <c r="BX139" s="65">
        <f>BU139+I139</f>
        <v>46040.44</v>
      </c>
      <c r="BY139" s="65">
        <f>BV139+I139</f>
        <v>46047.88</v>
      </c>
      <c r="BZ139" s="65">
        <f>IF(WEEKDAY(BW139+I139)=1,BW139+I139+1,IF(WEEKDAY(BW139+I139)=7,BW139+I139+2,BW139+I139))</f>
        <v>46139.32</v>
      </c>
    </row>
    <row r="140" spans="1:78" ht="15.5" x14ac:dyDescent="0.35">
      <c r="A140" t="s">
        <v>1919</v>
      </c>
      <c r="B140" t="s">
        <v>1229</v>
      </c>
      <c r="C140" t="s">
        <v>232</v>
      </c>
      <c r="D140" t="s">
        <v>860</v>
      </c>
      <c r="E140" t="s">
        <v>862</v>
      </c>
      <c r="F140" t="s">
        <v>240</v>
      </c>
      <c r="G140" t="s">
        <v>217</v>
      </c>
      <c r="H140" t="s">
        <v>232</v>
      </c>
      <c r="I140" s="13" t="s">
        <v>1226</v>
      </c>
      <c r="J140" s="13" t="s">
        <v>1225</v>
      </c>
      <c r="K140" s="13" t="s">
        <v>1228</v>
      </c>
      <c r="L140" t="s">
        <v>1367</v>
      </c>
      <c r="M140" t="s">
        <v>194</v>
      </c>
      <c r="N140">
        <v>24</v>
      </c>
      <c r="O140">
        <v>0</v>
      </c>
      <c r="P140">
        <v>0</v>
      </c>
      <c r="Q140">
        <v>0</v>
      </c>
      <c r="R140">
        <v>0</v>
      </c>
      <c r="S140" t="s">
        <v>983</v>
      </c>
      <c r="T140" t="s">
        <v>984</v>
      </c>
      <c r="U140">
        <v>0</v>
      </c>
      <c r="V140" t="s">
        <v>856</v>
      </c>
      <c r="W140">
        <v>3</v>
      </c>
      <c r="X140" t="s">
        <v>195</v>
      </c>
      <c r="Y140" t="s">
        <v>856</v>
      </c>
      <c r="Z140"/>
      <c r="AA140" t="s">
        <v>20</v>
      </c>
      <c r="AB140" t="s">
        <v>997</v>
      </c>
      <c r="AC140" t="s">
        <v>208</v>
      </c>
      <c r="AD140" t="s">
        <v>330</v>
      </c>
      <c r="AE140" t="s">
        <v>480</v>
      </c>
      <c r="AF140" s="13" t="s">
        <v>1226</v>
      </c>
      <c r="AG140" s="13" t="s">
        <v>1225</v>
      </c>
      <c r="AH140" t="s">
        <v>856</v>
      </c>
      <c r="AI140" t="s">
        <v>856</v>
      </c>
      <c r="AJ140" t="s">
        <v>856</v>
      </c>
      <c r="AK140" t="s">
        <v>856</v>
      </c>
      <c r="AL140" t="s">
        <v>856</v>
      </c>
      <c r="AM140" t="s">
        <v>856</v>
      </c>
      <c r="AN140" t="s">
        <v>856</v>
      </c>
      <c r="AO140" t="s">
        <v>856</v>
      </c>
      <c r="AP140" t="s">
        <v>856</v>
      </c>
      <c r="AQ140" t="s">
        <v>856</v>
      </c>
      <c r="AR140" t="s">
        <v>856</v>
      </c>
      <c r="AS140" t="s">
        <v>856</v>
      </c>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12"/>
        <v>480</v>
      </c>
      <c r="BD140" s="55" t="str">
        <f>IF(ISERROR(SEARCHB(" "&amp;BD$1&amp;" "," "&amp;$L140&amp;" "))=TRUE,"",BD$1)</f>
        <v/>
      </c>
      <c r="BE140" s="55" t="str">
        <f>IF(ISERROR(SEARCHB(" "&amp;BE$1&amp;" "," "&amp;$L140&amp;" "))=TRUE,"",BE$1)</f>
        <v/>
      </c>
      <c r="BF140" s="55" t="str">
        <f>IF(ISERROR(SEARCHB(" "&amp;BF$1&amp;" "," "&amp;$L140&amp;" "))=TRUE,"",BF$1)</f>
        <v/>
      </c>
      <c r="BG140" s="55" t="str">
        <f>IF(ISERROR(SEARCHB(" "&amp;BG$1&amp;" "," "&amp;$L140&amp;" "))=TRUE,"",BG$1)</f>
        <v/>
      </c>
      <c r="BH140" s="55" t="str">
        <f>IF(ISERROR(SEARCHB(" "&amp;BH$1&amp;" "," "&amp;$L140&amp;" "))=TRUE,"",BH$1)</f>
        <v/>
      </c>
      <c r="BI140" s="55" t="str">
        <f>IF(ISERROR(SEARCHB(" "&amp;BI$1&amp;" "," "&amp;$L140&amp;" "))=TRUE,"",BI$1)</f>
        <v/>
      </c>
      <c r="BJ140" s="55" t="str">
        <f>IF(ISERROR(SEARCHB(" "&amp;BJ$1&amp;" "," "&amp;$L140&amp;" "))=TRUE,"",BJ$1)</f>
        <v/>
      </c>
      <c r="BK140" s="55" t="str">
        <f>IF(ISERROR(SEARCHB(" "&amp;BK$1&amp;" "," "&amp;$L140&amp;" "))=TRUE,"",BK$1)</f>
        <v/>
      </c>
      <c r="BL140" s="55" t="str">
        <f>IF(ISERROR(SEARCHB(" "&amp;BL$1&amp;" "," "&amp;$L140&amp;" "))=TRUE,"",BL$1)</f>
        <v/>
      </c>
      <c r="BM140" s="55" t="str">
        <f>IF(ISERROR(SEARCHB(" "&amp;BM$1&amp;" "," "&amp;$L140&amp;" "))=TRUE,"",BM$1)</f>
        <v/>
      </c>
      <c r="BN140" s="55" t="str">
        <f>IF(ISERROR(SEARCHB(" "&amp;BN$1&amp;" "," "&amp;$L140&amp;" "))=TRUE,"",BN$1)</f>
        <v/>
      </c>
      <c r="BO140" s="55" t="str">
        <f>IF(ISERROR(SEARCHB(" "&amp;BO$1&amp;" "," "&amp;$L140&amp;" "))=TRUE,"",BO$1)</f>
        <v/>
      </c>
      <c r="BP140" s="55" t="str">
        <f>IF(ISERROR(SEARCHB(" "&amp;BP$1&amp;" "," "&amp;$L140&amp;" "))=TRUE,"",BP$1)</f>
        <v/>
      </c>
      <c r="BQ140" s="55" t="str">
        <f>IF(ISERROR(SEARCHB(" "&amp;BQ$1&amp;" "," "&amp;$L140&amp;" "))=TRUE,"",BQ$1)</f>
        <v/>
      </c>
      <c r="BR140" s="62" t="str">
        <f t="shared" si="13"/>
        <v>Base</v>
      </c>
      <c r="BS140" s="62" t="str">
        <f t="shared" si="14"/>
        <v/>
      </c>
      <c r="BT140" s="63">
        <f>J140-I140+1</f>
        <v>123</v>
      </c>
      <c r="BU140" s="64">
        <f t="shared" si="15"/>
        <v>6.38</v>
      </c>
      <c r="BV140" s="64">
        <f t="shared" si="16"/>
        <v>13.76</v>
      </c>
      <c r="BW140" s="64">
        <f t="shared" si="17"/>
        <v>102.47999999999999</v>
      </c>
      <c r="BX140" s="65">
        <f>BU140+I140</f>
        <v>46041.38</v>
      </c>
      <c r="BY140" s="65">
        <f>BV140+I140</f>
        <v>46048.76</v>
      </c>
      <c r="BZ140" s="65">
        <f>IF(WEEKDAY(BW140+I140)=1,BW140+I140+1,IF(WEEKDAY(BW140+I140)=7,BW140+I140+2,BW140+I140))</f>
        <v>46139.48</v>
      </c>
    </row>
    <row r="141" spans="1:78" ht="15.5" x14ac:dyDescent="0.35">
      <c r="A141" t="s">
        <v>1918</v>
      </c>
      <c r="B141" t="s">
        <v>1229</v>
      </c>
      <c r="C141" t="s">
        <v>232</v>
      </c>
      <c r="D141" t="s">
        <v>860</v>
      </c>
      <c r="E141" t="s">
        <v>869</v>
      </c>
      <c r="F141" t="s">
        <v>240</v>
      </c>
      <c r="G141" t="s">
        <v>217</v>
      </c>
      <c r="H141" t="s">
        <v>232</v>
      </c>
      <c r="I141" s="13" t="s">
        <v>1226</v>
      </c>
      <c r="J141" s="13" t="s">
        <v>1225</v>
      </c>
      <c r="K141" s="13" t="s">
        <v>1228</v>
      </c>
      <c r="L141" t="s">
        <v>1367</v>
      </c>
      <c r="M141" t="s">
        <v>194</v>
      </c>
      <c r="N141">
        <v>24</v>
      </c>
      <c r="O141">
        <v>0</v>
      </c>
      <c r="P141">
        <v>0</v>
      </c>
      <c r="Q141">
        <v>0</v>
      </c>
      <c r="R141">
        <v>0</v>
      </c>
      <c r="S141" t="s">
        <v>198</v>
      </c>
      <c r="T141" t="s">
        <v>198</v>
      </c>
      <c r="U141">
        <v>0</v>
      </c>
      <c r="V141" t="s">
        <v>856</v>
      </c>
      <c r="W141">
        <v>3</v>
      </c>
      <c r="X141" t="s">
        <v>195</v>
      </c>
      <c r="Y141" t="s">
        <v>856</v>
      </c>
      <c r="Z141"/>
      <c r="AA141" t="s">
        <v>20</v>
      </c>
      <c r="AB141" t="s">
        <v>985</v>
      </c>
      <c r="AC141" t="s">
        <v>8</v>
      </c>
      <c r="AD141" t="s">
        <v>221</v>
      </c>
      <c r="AE141" t="s">
        <v>480</v>
      </c>
      <c r="AF141" s="13" t="s">
        <v>1226</v>
      </c>
      <c r="AG141" s="13" t="s">
        <v>1225</v>
      </c>
      <c r="AH141" t="s">
        <v>856</v>
      </c>
      <c r="AI141" t="s">
        <v>856</v>
      </c>
      <c r="AJ141" t="s">
        <v>856</v>
      </c>
      <c r="AK141" t="s">
        <v>856</v>
      </c>
      <c r="AL141" t="s">
        <v>856</v>
      </c>
      <c r="AM141" s="13" t="s">
        <v>856</v>
      </c>
      <c r="AN141" s="13" t="s">
        <v>856</v>
      </c>
      <c r="AO141" t="s">
        <v>856</v>
      </c>
      <c r="AP141" t="s">
        <v>856</v>
      </c>
      <c r="AQ141" t="s">
        <v>856</v>
      </c>
      <c r="AR141" t="s">
        <v>856</v>
      </c>
      <c r="AS141" t="s">
        <v>856</v>
      </c>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12"/>
        <v>480</v>
      </c>
      <c r="BD141" s="55" t="str">
        <f>IF(ISERROR(SEARCHB(" "&amp;BD$1&amp;" "," "&amp;$L141&amp;" "))=TRUE,"",BD$1)</f>
        <v/>
      </c>
      <c r="BE141" s="55" t="str">
        <f>IF(ISERROR(SEARCHB(" "&amp;BE$1&amp;" "," "&amp;$L141&amp;" "))=TRUE,"",BE$1)</f>
        <v/>
      </c>
      <c r="BF141" s="55" t="str">
        <f>IF(ISERROR(SEARCHB(" "&amp;BF$1&amp;" "," "&amp;$L141&amp;" "))=TRUE,"",BF$1)</f>
        <v/>
      </c>
      <c r="BG141" s="55" t="str">
        <f>IF(ISERROR(SEARCHB(" "&amp;BG$1&amp;" "," "&amp;$L141&amp;" "))=TRUE,"",BG$1)</f>
        <v/>
      </c>
      <c r="BH141" s="55" t="str">
        <f>IF(ISERROR(SEARCHB(" "&amp;BH$1&amp;" "," "&amp;$L141&amp;" "))=TRUE,"",BH$1)</f>
        <v/>
      </c>
      <c r="BI141" s="55" t="str">
        <f>IF(ISERROR(SEARCHB(" "&amp;BI$1&amp;" "," "&amp;$L141&amp;" "))=TRUE,"",BI$1)</f>
        <v/>
      </c>
      <c r="BJ141" s="55" t="str">
        <f>IF(ISERROR(SEARCHB(" "&amp;BJ$1&amp;" "," "&amp;$L141&amp;" "))=TRUE,"",BJ$1)</f>
        <v/>
      </c>
      <c r="BK141" s="55" t="str">
        <f>IF(ISERROR(SEARCHB(" "&amp;BK$1&amp;" "," "&amp;$L141&amp;" "))=TRUE,"",BK$1)</f>
        <v/>
      </c>
      <c r="BL141" s="55" t="str">
        <f>IF(ISERROR(SEARCHB(" "&amp;BL$1&amp;" "," "&amp;$L141&amp;" "))=TRUE,"",BL$1)</f>
        <v/>
      </c>
      <c r="BM141" s="55" t="str">
        <f>IF(ISERROR(SEARCHB(" "&amp;BM$1&amp;" "," "&amp;$L141&amp;" "))=TRUE,"",BM$1)</f>
        <v/>
      </c>
      <c r="BN141" s="55" t="str">
        <f>IF(ISERROR(SEARCHB(" "&amp;BN$1&amp;" "," "&amp;$L141&amp;" "))=TRUE,"",BN$1)</f>
        <v/>
      </c>
      <c r="BO141" s="55" t="str">
        <f>IF(ISERROR(SEARCHB(" "&amp;BO$1&amp;" "," "&amp;$L141&amp;" "))=TRUE,"",BO$1)</f>
        <v/>
      </c>
      <c r="BP141" s="55" t="str">
        <f>IF(ISERROR(SEARCHB(" "&amp;BP$1&amp;" "," "&amp;$L141&amp;" "))=TRUE,"",BP$1)</f>
        <v/>
      </c>
      <c r="BQ141" s="55" t="str">
        <f>IF(ISERROR(SEARCHB(" "&amp;BQ$1&amp;" "," "&amp;$L141&amp;" "))=TRUE,"",BQ$1)</f>
        <v/>
      </c>
      <c r="BR141" s="62" t="str">
        <f t="shared" si="13"/>
        <v>Base</v>
      </c>
      <c r="BS141" s="62" t="str">
        <f t="shared" si="14"/>
        <v/>
      </c>
      <c r="BT141" s="63">
        <f>J141-I141+1</f>
        <v>123</v>
      </c>
      <c r="BU141" s="64">
        <f t="shared" si="15"/>
        <v>6.38</v>
      </c>
      <c r="BV141" s="64">
        <f t="shared" si="16"/>
        <v>13.76</v>
      </c>
      <c r="BW141" s="64">
        <f t="shared" si="17"/>
        <v>102.47999999999999</v>
      </c>
      <c r="BX141" s="65">
        <f>BU141+I141</f>
        <v>46041.38</v>
      </c>
      <c r="BY141" s="65">
        <f>BV141+I141</f>
        <v>46048.76</v>
      </c>
      <c r="BZ141" s="65">
        <f>IF(WEEKDAY(BW141+I141)=1,BW141+I141+1,IF(WEEKDAY(BW141+I141)=7,BW141+I141+2,BW141+I141))</f>
        <v>46139.48</v>
      </c>
    </row>
    <row r="142" spans="1:78" ht="15.5" x14ac:dyDescent="0.35">
      <c r="A142" t="s">
        <v>1917</v>
      </c>
      <c r="B142" t="s">
        <v>1229</v>
      </c>
      <c r="C142" t="s">
        <v>232</v>
      </c>
      <c r="D142" t="s">
        <v>860</v>
      </c>
      <c r="E142" t="s">
        <v>866</v>
      </c>
      <c r="F142" t="s">
        <v>240</v>
      </c>
      <c r="G142" t="s">
        <v>217</v>
      </c>
      <c r="H142" t="s">
        <v>232</v>
      </c>
      <c r="I142" s="13" t="s">
        <v>1231</v>
      </c>
      <c r="J142" s="13" t="s">
        <v>1225</v>
      </c>
      <c r="K142" s="13" t="s">
        <v>1233</v>
      </c>
      <c r="L142" t="s">
        <v>1574</v>
      </c>
      <c r="M142" t="s">
        <v>162</v>
      </c>
      <c r="N142">
        <v>24</v>
      </c>
      <c r="O142">
        <v>0</v>
      </c>
      <c r="P142">
        <v>0</v>
      </c>
      <c r="Q142">
        <v>0</v>
      </c>
      <c r="R142">
        <v>0</v>
      </c>
      <c r="S142" t="s">
        <v>986</v>
      </c>
      <c r="T142" t="s">
        <v>496</v>
      </c>
      <c r="U142">
        <v>0</v>
      </c>
      <c r="V142" t="s">
        <v>856</v>
      </c>
      <c r="W142">
        <v>3</v>
      </c>
      <c r="X142" t="s">
        <v>195</v>
      </c>
      <c r="Y142" t="s">
        <v>856</v>
      </c>
      <c r="Z142" t="s">
        <v>651</v>
      </c>
      <c r="AA142" t="s">
        <v>856</v>
      </c>
      <c r="AB142" t="s">
        <v>856</v>
      </c>
      <c r="AC142" t="s">
        <v>856</v>
      </c>
      <c r="AD142" t="s">
        <v>856</v>
      </c>
      <c r="AE142" t="s">
        <v>856</v>
      </c>
      <c r="AF142" s="13" t="s">
        <v>1231</v>
      </c>
      <c r="AG142" s="13" t="s">
        <v>1225</v>
      </c>
      <c r="AH142" t="s">
        <v>20</v>
      </c>
      <c r="AI142" t="s">
        <v>965</v>
      </c>
      <c r="AJ142" t="s">
        <v>8</v>
      </c>
      <c r="AK142" t="s">
        <v>221</v>
      </c>
      <c r="AL142" t="s">
        <v>523</v>
      </c>
      <c r="AM142" t="s">
        <v>1402</v>
      </c>
      <c r="AN142" t="s">
        <v>1225</v>
      </c>
      <c r="AO142" t="s">
        <v>856</v>
      </c>
      <c r="AP142" t="s">
        <v>856</v>
      </c>
      <c r="AQ142" t="s">
        <v>856</v>
      </c>
      <c r="AR142" t="s">
        <v>856</v>
      </c>
      <c r="AS142" t="s">
        <v>856</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12"/>
        <v>480</v>
      </c>
      <c r="BD142" s="55"/>
      <c r="BE142" s="55" t="str">
        <f>IF(ISERROR(SEARCHB(" "&amp;BE$1&amp;" "," "&amp;$L142&amp;" "))=TRUE,"",BE$1)</f>
        <v/>
      </c>
      <c r="BF142" s="55" t="str">
        <f>IF(ISERROR(SEARCHB(" "&amp;BF$1&amp;" "," "&amp;$L142&amp;" "))=TRUE,"",BF$1)</f>
        <v/>
      </c>
      <c r="BG142" s="55" t="str">
        <f>IF(ISERROR(SEARCHB(" "&amp;BG$1&amp;" "," "&amp;$L142&amp;" "))=TRUE,"",BG$1)</f>
        <v/>
      </c>
      <c r="BH142" s="55" t="str">
        <f>IF(ISERROR(SEARCHB(" "&amp;BH$1&amp;" "," "&amp;$L142&amp;" "))=TRUE,"",BH$1)</f>
        <v/>
      </c>
      <c r="BI142" s="55" t="str">
        <f>IF(ISERROR(SEARCHB(" "&amp;BI$1&amp;" "," "&amp;$L142&amp;" "))=TRUE,"",BI$1)</f>
        <v/>
      </c>
      <c r="BJ142" s="55" t="str">
        <f>IF(ISERROR(SEARCHB(" "&amp;BJ$1&amp;" "," "&amp;$L142&amp;" "))=TRUE,"",BJ$1)</f>
        <v/>
      </c>
      <c r="BK142" s="55" t="str">
        <f>IF(ISERROR(SEARCHB(" "&amp;BK$1&amp;" "," "&amp;$L142&amp;" "))=TRUE,"",BK$1)</f>
        <v>HYB</v>
      </c>
      <c r="BL142" s="55" t="str">
        <f>IF(ISERROR(SEARCHB(" "&amp;BL$1&amp;" "," "&amp;$L142&amp;" "))=TRUE,"",BL$1)</f>
        <v/>
      </c>
      <c r="BM142" s="55" t="str">
        <f>IF(ISERROR(SEARCHB(" "&amp;BM$1&amp;" "," "&amp;$L142&amp;" "))=TRUE,"",BM$1)</f>
        <v/>
      </c>
      <c r="BN142" s="55" t="str">
        <f>IF(ISERROR(SEARCHB(" "&amp;BN$1&amp;" "," "&amp;$L142&amp;" "))=TRUE,"",BN$1)</f>
        <v/>
      </c>
      <c r="BO142" s="55" t="str">
        <f>IF(ISERROR(SEARCHB(" "&amp;BO$1&amp;" "," "&amp;$L142&amp;" "))=TRUE,"",BO$1)</f>
        <v/>
      </c>
      <c r="BP142" s="55" t="str">
        <f>IF(ISERROR(SEARCHB(" "&amp;BP$1&amp;" "," "&amp;$L142&amp;" "))=TRUE,"",BP$1)</f>
        <v/>
      </c>
      <c r="BQ142" s="55" t="str">
        <f>IF(ISERROR(SEARCHB(" "&amp;BQ$1&amp;" "," "&amp;$L142&amp;" "))=TRUE,"",BQ$1)</f>
        <v/>
      </c>
      <c r="BR142" s="62" t="str">
        <f t="shared" si="13"/>
        <v>HYB</v>
      </c>
      <c r="BS142" s="62" t="str">
        <f t="shared" si="14"/>
        <v/>
      </c>
      <c r="BT142" s="63">
        <f>J142-I142+1</f>
        <v>124</v>
      </c>
      <c r="BU142" s="64">
        <f t="shared" si="15"/>
        <v>6.4399999999999995</v>
      </c>
      <c r="BV142" s="64">
        <f t="shared" si="16"/>
        <v>13.879999999999999</v>
      </c>
      <c r="BW142" s="64">
        <f t="shared" si="17"/>
        <v>103.32</v>
      </c>
      <c r="BX142" s="65">
        <f>BU142+I142</f>
        <v>46040.44</v>
      </c>
      <c r="BY142" s="65">
        <f>BV142+I142</f>
        <v>46047.88</v>
      </c>
      <c r="BZ142" s="65">
        <f>IF(WEEKDAY(BW142+I142)=1,BW142+I142+1,IF(WEEKDAY(BW142+I142)=7,BW142+I142+2,BW142+I142))</f>
        <v>46139.32</v>
      </c>
    </row>
    <row r="143" spans="1:78" s="58" customFormat="1" ht="15.5" x14ac:dyDescent="0.35">
      <c r="A143" t="s">
        <v>1916</v>
      </c>
      <c r="B143" t="s">
        <v>1229</v>
      </c>
      <c r="C143" t="s">
        <v>232</v>
      </c>
      <c r="D143" t="s">
        <v>860</v>
      </c>
      <c r="E143" t="s">
        <v>870</v>
      </c>
      <c r="F143" t="s">
        <v>240</v>
      </c>
      <c r="G143" t="s">
        <v>217</v>
      </c>
      <c r="H143" t="s">
        <v>232</v>
      </c>
      <c r="I143" s="13" t="s">
        <v>1231</v>
      </c>
      <c r="J143" s="13" t="s">
        <v>1225</v>
      </c>
      <c r="K143" s="13" t="s">
        <v>1233</v>
      </c>
      <c r="L143" t="s">
        <v>1371</v>
      </c>
      <c r="M143" t="s">
        <v>162</v>
      </c>
      <c r="N143">
        <v>24</v>
      </c>
      <c r="O143">
        <v>0</v>
      </c>
      <c r="P143">
        <v>0</v>
      </c>
      <c r="Q143">
        <v>0</v>
      </c>
      <c r="R143">
        <v>0</v>
      </c>
      <c r="S143" t="s">
        <v>981</v>
      </c>
      <c r="T143" t="s">
        <v>459</v>
      </c>
      <c r="U143">
        <v>0</v>
      </c>
      <c r="V143" t="s">
        <v>856</v>
      </c>
      <c r="W143">
        <v>3</v>
      </c>
      <c r="X143" t="s">
        <v>195</v>
      </c>
      <c r="Y143" t="s">
        <v>856</v>
      </c>
      <c r="Z143" t="s">
        <v>495</v>
      </c>
      <c r="AA143" t="s">
        <v>856</v>
      </c>
      <c r="AB143" t="s">
        <v>856</v>
      </c>
      <c r="AC143" t="s">
        <v>856</v>
      </c>
      <c r="AD143" t="s">
        <v>856</v>
      </c>
      <c r="AE143" t="s">
        <v>856</v>
      </c>
      <c r="AF143" s="13" t="s">
        <v>1231</v>
      </c>
      <c r="AG143" s="13" t="s">
        <v>1225</v>
      </c>
      <c r="AH143" t="s">
        <v>856</v>
      </c>
      <c r="AI143" t="s">
        <v>856</v>
      </c>
      <c r="AJ143" t="s">
        <v>856</v>
      </c>
      <c r="AK143" t="s">
        <v>856</v>
      </c>
      <c r="AL143" t="s">
        <v>856</v>
      </c>
      <c r="AM143" t="s">
        <v>856</v>
      </c>
      <c r="AN143" t="s">
        <v>856</v>
      </c>
      <c r="AO143" t="s">
        <v>856</v>
      </c>
      <c r="AP143" t="s">
        <v>856</v>
      </c>
      <c r="AQ143" t="s">
        <v>856</v>
      </c>
      <c r="AR143" t="s">
        <v>856</v>
      </c>
      <c r="AS143" t="s">
        <v>856</v>
      </c>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12"/>
        <v>480</v>
      </c>
      <c r="BD143" s="55" t="str">
        <f>IF(ISERROR(SEARCHB(" "&amp;BD$1&amp;" "," "&amp;$L143&amp;" "))=TRUE,"",BD$1)</f>
        <v/>
      </c>
      <c r="BE143" s="55" t="str">
        <f>IF(ISERROR(SEARCHB(" "&amp;BE$1&amp;" "," "&amp;$L143&amp;" "))=TRUE,"",BE$1)</f>
        <v/>
      </c>
      <c r="BF143" s="55" t="str">
        <f>IF(ISERROR(SEARCHB(" "&amp;BF$1&amp;" "," "&amp;$L143&amp;" "))=TRUE,"",BF$1)</f>
        <v/>
      </c>
      <c r="BG143" s="55" t="str">
        <f>IF(ISERROR(SEARCHB(" "&amp;BG$1&amp;" "," "&amp;$L143&amp;" "))=TRUE,"",BG$1)</f>
        <v/>
      </c>
      <c r="BH143" s="55" t="str">
        <f>IF(ISERROR(SEARCHB(" "&amp;BH$1&amp;" "," "&amp;$L143&amp;" "))=TRUE,"",BH$1)</f>
        <v/>
      </c>
      <c r="BI143" s="55" t="str">
        <f>IF(ISERROR(SEARCHB(" "&amp;BI$1&amp;" "," "&amp;$L143&amp;" "))=TRUE,"",BI$1)</f>
        <v/>
      </c>
      <c r="BJ143" s="55" t="str">
        <f>IF(ISERROR(SEARCHB(" "&amp;BJ$1&amp;" "," "&amp;$L143&amp;" "))=TRUE,"",BJ$1)</f>
        <v/>
      </c>
      <c r="BK143" s="55" t="str">
        <f>IF(ISERROR(SEARCHB(" "&amp;BK$1&amp;" "," "&amp;$L143&amp;" "))=TRUE,"",BK$1)</f>
        <v/>
      </c>
      <c r="BL143" s="55" t="str">
        <f>IF(ISERROR(SEARCHB(" "&amp;BL$1&amp;" "," "&amp;$L143&amp;" "))=TRUE,"",BL$1)</f>
        <v/>
      </c>
      <c r="BM143" s="55" t="str">
        <f>IF(ISERROR(SEARCHB(" "&amp;BM$1&amp;" "," "&amp;$L143&amp;" "))=TRUE,"",BM$1)</f>
        <v/>
      </c>
      <c r="BN143" s="55" t="str">
        <f>IF(ISERROR(SEARCHB(" "&amp;BN$1&amp;" "," "&amp;$L143&amp;" "))=TRUE,"",BN$1)</f>
        <v/>
      </c>
      <c r="BO143" s="55" t="str">
        <f>IF(ISERROR(SEARCHB(" "&amp;BO$1&amp;" "," "&amp;$L143&amp;" "))=TRUE,"",BO$1)</f>
        <v/>
      </c>
      <c r="BP143" s="55" t="str">
        <f>IF(ISERROR(SEARCHB(" "&amp;BP$1&amp;" "," "&amp;$L143&amp;" "))=TRUE,"",BP$1)</f>
        <v/>
      </c>
      <c r="BQ143" s="55" t="str">
        <f>IF(ISERROR(SEARCHB(" "&amp;BQ$1&amp;" "," "&amp;$L143&amp;" "))=TRUE,"",BQ$1)</f>
        <v/>
      </c>
      <c r="BR143" s="62" t="str">
        <f t="shared" si="13"/>
        <v>Base</v>
      </c>
      <c r="BS143" s="62" t="str">
        <f t="shared" si="14"/>
        <v/>
      </c>
      <c r="BT143" s="63">
        <f>J143-I143+1</f>
        <v>124</v>
      </c>
      <c r="BU143" s="64">
        <f t="shared" si="15"/>
        <v>6.4399999999999995</v>
      </c>
      <c r="BV143" s="64">
        <f t="shared" si="16"/>
        <v>13.879999999999999</v>
      </c>
      <c r="BW143" s="64">
        <f t="shared" si="17"/>
        <v>103.32</v>
      </c>
      <c r="BX143" s="65">
        <f>BU143+I143</f>
        <v>46040.44</v>
      </c>
      <c r="BY143" s="65">
        <f>BV143+I143</f>
        <v>46047.88</v>
      </c>
      <c r="BZ143" s="65">
        <f>IF(WEEKDAY(BW143+I143)=1,BW143+I143+1,IF(WEEKDAY(BW143+I143)=7,BW143+I143+2,BW143+I143))</f>
        <v>46139.32</v>
      </c>
    </row>
    <row r="144" spans="1:78" s="58" customFormat="1" ht="15.5" x14ac:dyDescent="0.35">
      <c r="A144" t="s">
        <v>1915</v>
      </c>
      <c r="B144" t="s">
        <v>1229</v>
      </c>
      <c r="C144" t="s">
        <v>232</v>
      </c>
      <c r="D144" t="s">
        <v>860</v>
      </c>
      <c r="E144" t="s">
        <v>859</v>
      </c>
      <c r="F144" t="s">
        <v>240</v>
      </c>
      <c r="G144" t="s">
        <v>217</v>
      </c>
      <c r="H144" t="s">
        <v>232</v>
      </c>
      <c r="I144" s="13" t="s">
        <v>1231</v>
      </c>
      <c r="J144" s="13" t="s">
        <v>1225</v>
      </c>
      <c r="K144" s="13" t="s">
        <v>1233</v>
      </c>
      <c r="L144" t="s">
        <v>1371</v>
      </c>
      <c r="M144" t="s">
        <v>162</v>
      </c>
      <c r="N144">
        <v>24</v>
      </c>
      <c r="O144">
        <v>0</v>
      </c>
      <c r="P144">
        <v>0</v>
      </c>
      <c r="Q144">
        <v>0</v>
      </c>
      <c r="R144">
        <v>0</v>
      </c>
      <c r="S144" t="s">
        <v>981</v>
      </c>
      <c r="T144" t="s">
        <v>459</v>
      </c>
      <c r="U144">
        <v>0</v>
      </c>
      <c r="V144" t="s">
        <v>856</v>
      </c>
      <c r="W144">
        <v>3</v>
      </c>
      <c r="X144" t="s">
        <v>195</v>
      </c>
      <c r="Y144" t="s">
        <v>856</v>
      </c>
      <c r="Z144" t="s">
        <v>495</v>
      </c>
      <c r="AA144" t="s">
        <v>856</v>
      </c>
      <c r="AB144" t="s">
        <v>856</v>
      </c>
      <c r="AC144" t="s">
        <v>856</v>
      </c>
      <c r="AD144" t="s">
        <v>856</v>
      </c>
      <c r="AE144" t="s">
        <v>856</v>
      </c>
      <c r="AF144" s="13" t="s">
        <v>1231</v>
      </c>
      <c r="AG144" s="13" t="s">
        <v>1225</v>
      </c>
      <c r="AH144" t="s">
        <v>856</v>
      </c>
      <c r="AI144" t="s">
        <v>856</v>
      </c>
      <c r="AJ144" t="s">
        <v>856</v>
      </c>
      <c r="AK144" t="s">
        <v>856</v>
      </c>
      <c r="AL144" t="s">
        <v>856</v>
      </c>
      <c r="AM144" t="s">
        <v>856</v>
      </c>
      <c r="AN144" t="s">
        <v>856</v>
      </c>
      <c r="AO144" t="s">
        <v>856</v>
      </c>
      <c r="AP144" t="s">
        <v>856</v>
      </c>
      <c r="AQ144" t="s">
        <v>856</v>
      </c>
      <c r="AR144" t="s">
        <v>856</v>
      </c>
      <c r="AS144" t="s">
        <v>856</v>
      </c>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12"/>
        <v>480</v>
      </c>
      <c r="BD144" s="55" t="str">
        <f>IF(ISERROR(SEARCHB(" "&amp;BD$1&amp;" "," "&amp;$L144&amp;" "))=TRUE,"",BD$1)</f>
        <v/>
      </c>
      <c r="BE144" s="55" t="str">
        <f>IF(ISERROR(SEARCHB(" "&amp;BE$1&amp;" "," "&amp;$L144&amp;" "))=TRUE,"",BE$1)</f>
        <v/>
      </c>
      <c r="BF144" s="55" t="str">
        <f>IF(ISERROR(SEARCHB(" "&amp;BF$1&amp;" "," "&amp;$L144&amp;" "))=TRUE,"",BF$1)</f>
        <v/>
      </c>
      <c r="BG144" s="55" t="str">
        <f>IF(ISERROR(SEARCHB(" "&amp;BG$1&amp;" "," "&amp;$L144&amp;" "))=TRUE,"",BG$1)</f>
        <v/>
      </c>
      <c r="BH144" s="55" t="str">
        <f>IF(ISERROR(SEARCHB(" "&amp;BH$1&amp;" "," "&amp;$L144&amp;" "))=TRUE,"",BH$1)</f>
        <v/>
      </c>
      <c r="BI144" s="55" t="str">
        <f>IF(ISERROR(SEARCHB(" "&amp;BI$1&amp;" "," "&amp;$L144&amp;" "))=TRUE,"",BI$1)</f>
        <v/>
      </c>
      <c r="BJ144" s="55" t="str">
        <f>IF(ISERROR(SEARCHB(" "&amp;BJ$1&amp;" "," "&amp;$L144&amp;" "))=TRUE,"",BJ$1)</f>
        <v/>
      </c>
      <c r="BK144" s="55" t="str">
        <f>IF(ISERROR(SEARCHB(" "&amp;BK$1&amp;" "," "&amp;$L144&amp;" "))=TRUE,"",BK$1)</f>
        <v/>
      </c>
      <c r="BL144" s="55" t="str">
        <f>IF(ISERROR(SEARCHB(" "&amp;BL$1&amp;" "," "&amp;$L144&amp;" "))=TRUE,"",BL$1)</f>
        <v/>
      </c>
      <c r="BM144" s="55" t="str">
        <f>IF(ISERROR(SEARCHB(" "&amp;BM$1&amp;" "," "&amp;$L144&amp;" "))=TRUE,"",BM$1)</f>
        <v/>
      </c>
      <c r="BN144" s="55" t="str">
        <f>IF(ISERROR(SEARCHB(" "&amp;BN$1&amp;" "," "&amp;$L144&amp;" "))=TRUE,"",BN$1)</f>
        <v/>
      </c>
      <c r="BO144" s="55" t="str">
        <f>IF(ISERROR(SEARCHB(" "&amp;BO$1&amp;" "," "&amp;$L144&amp;" "))=TRUE,"",BO$1)</f>
        <v/>
      </c>
      <c r="BP144" s="55" t="str">
        <f>IF(ISERROR(SEARCHB(" "&amp;BP$1&amp;" "," "&amp;$L144&amp;" "))=TRUE,"",BP$1)</f>
        <v/>
      </c>
      <c r="BQ144" s="55" t="str">
        <f>IF(ISERROR(SEARCHB(" "&amp;BQ$1&amp;" "," "&amp;$L144&amp;" "))=TRUE,"",BQ$1)</f>
        <v/>
      </c>
      <c r="BR144" s="62" t="str">
        <f t="shared" si="13"/>
        <v>Base</v>
      </c>
      <c r="BS144" s="62" t="str">
        <f t="shared" si="14"/>
        <v/>
      </c>
      <c r="BT144" s="63">
        <f>J144-I144+1</f>
        <v>124</v>
      </c>
      <c r="BU144" s="64">
        <f t="shared" si="15"/>
        <v>6.4399999999999995</v>
      </c>
      <c r="BV144" s="64">
        <f t="shared" si="16"/>
        <v>13.879999999999999</v>
      </c>
      <c r="BW144" s="64">
        <f t="shared" si="17"/>
        <v>103.32</v>
      </c>
      <c r="BX144" s="65">
        <f>BU144+I144</f>
        <v>46040.44</v>
      </c>
      <c r="BY144" s="65">
        <f>BV144+I144</f>
        <v>46047.88</v>
      </c>
      <c r="BZ144" s="65">
        <f>IF(WEEKDAY(BW144+I144)=1,BW144+I144+1,IF(WEEKDAY(BW144+I144)=7,BW144+I144+2,BW144+I144))</f>
        <v>46139.32</v>
      </c>
    </row>
    <row r="145" spans="1:78" s="58" customFormat="1" ht="15.5" x14ac:dyDescent="0.35">
      <c r="A145" t="s">
        <v>1914</v>
      </c>
      <c r="B145" t="s">
        <v>1229</v>
      </c>
      <c r="C145" t="s">
        <v>232</v>
      </c>
      <c r="D145" t="s">
        <v>860</v>
      </c>
      <c r="E145" t="s">
        <v>863</v>
      </c>
      <c r="F145" t="s">
        <v>240</v>
      </c>
      <c r="G145" t="s">
        <v>217</v>
      </c>
      <c r="H145" t="s">
        <v>232</v>
      </c>
      <c r="I145" s="13" t="s">
        <v>1226</v>
      </c>
      <c r="J145" s="13" t="s">
        <v>1225</v>
      </c>
      <c r="K145" s="13" t="s">
        <v>1228</v>
      </c>
      <c r="L145" t="s">
        <v>1367</v>
      </c>
      <c r="M145" t="s">
        <v>194</v>
      </c>
      <c r="N145">
        <v>24</v>
      </c>
      <c r="O145">
        <v>0</v>
      </c>
      <c r="P145">
        <v>0</v>
      </c>
      <c r="Q145">
        <v>0</v>
      </c>
      <c r="R145">
        <v>0</v>
      </c>
      <c r="S145" t="s">
        <v>198</v>
      </c>
      <c r="T145" t="s">
        <v>198</v>
      </c>
      <c r="U145">
        <v>0</v>
      </c>
      <c r="V145" t="s">
        <v>856</v>
      </c>
      <c r="W145">
        <v>3</v>
      </c>
      <c r="X145" t="s">
        <v>298</v>
      </c>
      <c r="Y145" t="s">
        <v>856</v>
      </c>
      <c r="Z145"/>
      <c r="AA145" t="s">
        <v>856</v>
      </c>
      <c r="AB145" t="s">
        <v>856</v>
      </c>
      <c r="AC145" t="s">
        <v>209</v>
      </c>
      <c r="AD145" t="s">
        <v>210</v>
      </c>
      <c r="AE145" t="s">
        <v>480</v>
      </c>
      <c r="AF145" s="13" t="s">
        <v>1226</v>
      </c>
      <c r="AG145" s="13" t="s">
        <v>1225</v>
      </c>
      <c r="AH145" t="s">
        <v>856</v>
      </c>
      <c r="AI145" t="s">
        <v>856</v>
      </c>
      <c r="AJ145" t="s">
        <v>856</v>
      </c>
      <c r="AK145" t="s">
        <v>856</v>
      </c>
      <c r="AL145" t="s">
        <v>856</v>
      </c>
      <c r="AM145" t="s">
        <v>856</v>
      </c>
      <c r="AN145" t="s">
        <v>856</v>
      </c>
      <c r="AO145" t="s">
        <v>856</v>
      </c>
      <c r="AP145" t="s">
        <v>856</v>
      </c>
      <c r="AQ145" t="s">
        <v>856</v>
      </c>
      <c r="AR145" t="s">
        <v>856</v>
      </c>
      <c r="AS145" t="s">
        <v>856</v>
      </c>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12"/>
        <v>480</v>
      </c>
      <c r="BD145" s="55" t="str">
        <f>IF(ISERROR(SEARCHB(" "&amp;BD$1&amp;" "," "&amp;$L145&amp;" "))=TRUE,"",BD$1)</f>
        <v/>
      </c>
      <c r="BE145" s="55" t="str">
        <f>IF(ISERROR(SEARCHB(" "&amp;BE$1&amp;" "," "&amp;$L145&amp;" "))=TRUE,"",BE$1)</f>
        <v/>
      </c>
      <c r="BF145" s="55" t="str">
        <f>IF(ISERROR(SEARCHB(" "&amp;BF$1&amp;" "," "&amp;$L145&amp;" "))=TRUE,"",BF$1)</f>
        <v/>
      </c>
      <c r="BG145" s="55" t="str">
        <f>IF(ISERROR(SEARCHB(" "&amp;BG$1&amp;" "," "&amp;$L145&amp;" "))=TRUE,"",BG$1)</f>
        <v/>
      </c>
      <c r="BH145" s="55" t="str">
        <f>IF(ISERROR(SEARCHB(" "&amp;BH$1&amp;" "," "&amp;$L145&amp;" "))=TRUE,"",BH$1)</f>
        <v/>
      </c>
      <c r="BI145" s="55" t="str">
        <f>IF(ISERROR(SEARCHB(" "&amp;BI$1&amp;" "," "&amp;$L145&amp;" "))=TRUE,"",BI$1)</f>
        <v/>
      </c>
      <c r="BJ145" s="55" t="str">
        <f>IF(ISERROR(SEARCHB(" "&amp;BJ$1&amp;" "," "&amp;$L145&amp;" "))=TRUE,"",BJ$1)</f>
        <v/>
      </c>
      <c r="BK145" s="55" t="str">
        <f>IF(ISERROR(SEARCHB(" "&amp;BK$1&amp;" "," "&amp;$L145&amp;" "))=TRUE,"",BK$1)</f>
        <v/>
      </c>
      <c r="BL145" s="55" t="str">
        <f>IF(ISERROR(SEARCHB(" "&amp;BL$1&amp;" "," "&amp;$L145&amp;" "))=TRUE,"",BL$1)</f>
        <v/>
      </c>
      <c r="BM145" s="55" t="str">
        <f>IF(ISERROR(SEARCHB(" "&amp;BM$1&amp;" "," "&amp;$L145&amp;" "))=TRUE,"",BM$1)</f>
        <v/>
      </c>
      <c r="BN145" s="55" t="str">
        <f>IF(ISERROR(SEARCHB(" "&amp;BN$1&amp;" "," "&amp;$L145&amp;" "))=TRUE,"",BN$1)</f>
        <v/>
      </c>
      <c r="BO145" s="55" t="str">
        <f>IF(ISERROR(SEARCHB(" "&amp;BO$1&amp;" "," "&amp;$L145&amp;" "))=TRUE,"",BO$1)</f>
        <v/>
      </c>
      <c r="BP145" s="55" t="str">
        <f>IF(ISERROR(SEARCHB(" "&amp;BP$1&amp;" "," "&amp;$L145&amp;" "))=TRUE,"",BP$1)</f>
        <v/>
      </c>
      <c r="BQ145" s="55" t="str">
        <f>IF(ISERROR(SEARCHB(" "&amp;BQ$1&amp;" "," "&amp;$L145&amp;" "))=TRUE,"",BQ$1)</f>
        <v/>
      </c>
      <c r="BR145" s="62" t="str">
        <f t="shared" si="13"/>
        <v>Base</v>
      </c>
      <c r="BS145" s="62" t="str">
        <f t="shared" si="14"/>
        <v/>
      </c>
      <c r="BT145" s="63">
        <f>J145-I145+1</f>
        <v>123</v>
      </c>
      <c r="BU145" s="64">
        <f t="shared" si="15"/>
        <v>6.38</v>
      </c>
      <c r="BV145" s="64">
        <f t="shared" si="16"/>
        <v>13.76</v>
      </c>
      <c r="BW145" s="64">
        <f t="shared" si="17"/>
        <v>102.47999999999999</v>
      </c>
      <c r="BX145" s="65">
        <f>BU145+I145</f>
        <v>46041.38</v>
      </c>
      <c r="BY145" s="65">
        <f>BV145+I145</f>
        <v>46048.76</v>
      </c>
      <c r="BZ145" s="65">
        <f>IF(WEEKDAY(BW145+I145)=1,BW145+I145+1,IF(WEEKDAY(BW145+I145)=7,BW145+I145+2,BW145+I145))</f>
        <v>46139.48</v>
      </c>
    </row>
    <row r="146" spans="1:78" s="58" customFormat="1" ht="15.5" x14ac:dyDescent="0.35">
      <c r="A146" t="s">
        <v>1913</v>
      </c>
      <c r="B146" t="s">
        <v>1229</v>
      </c>
      <c r="C146" t="s">
        <v>232</v>
      </c>
      <c r="D146" t="s">
        <v>860</v>
      </c>
      <c r="E146" t="s">
        <v>882</v>
      </c>
      <c r="F146" t="s">
        <v>240</v>
      </c>
      <c r="G146" t="s">
        <v>217</v>
      </c>
      <c r="H146" t="s">
        <v>232</v>
      </c>
      <c r="I146" s="13" t="s">
        <v>1231</v>
      </c>
      <c r="J146" s="13" t="s">
        <v>1225</v>
      </c>
      <c r="K146" s="13" t="s">
        <v>1233</v>
      </c>
      <c r="L146" t="s">
        <v>1912</v>
      </c>
      <c r="M146" t="s">
        <v>450</v>
      </c>
      <c r="N146">
        <v>25</v>
      </c>
      <c r="O146">
        <v>0</v>
      </c>
      <c r="P146">
        <v>0</v>
      </c>
      <c r="Q146">
        <v>0</v>
      </c>
      <c r="R146">
        <v>0</v>
      </c>
      <c r="S146" t="s">
        <v>983</v>
      </c>
      <c r="T146" t="s">
        <v>984</v>
      </c>
      <c r="U146">
        <v>0</v>
      </c>
      <c r="V146" t="s">
        <v>856</v>
      </c>
      <c r="W146">
        <v>3</v>
      </c>
      <c r="X146" t="s">
        <v>195</v>
      </c>
      <c r="Y146" t="s">
        <v>856</v>
      </c>
      <c r="Z146" t="s">
        <v>652</v>
      </c>
      <c r="AA146" t="s">
        <v>451</v>
      </c>
      <c r="AB146" t="s">
        <v>200</v>
      </c>
      <c r="AC146" t="s">
        <v>500</v>
      </c>
      <c r="AD146" t="s">
        <v>521</v>
      </c>
      <c r="AE146" t="s">
        <v>480</v>
      </c>
      <c r="AF146" s="13" t="s">
        <v>1231</v>
      </c>
      <c r="AG146" s="13" t="s">
        <v>1225</v>
      </c>
      <c r="AH146" t="s">
        <v>856</v>
      </c>
      <c r="AI146" t="s">
        <v>856</v>
      </c>
      <c r="AJ146" t="s">
        <v>856</v>
      </c>
      <c r="AK146" t="s">
        <v>856</v>
      </c>
      <c r="AL146" t="s">
        <v>856</v>
      </c>
      <c r="AM146" t="s">
        <v>856</v>
      </c>
      <c r="AN146" t="s">
        <v>856</v>
      </c>
      <c r="AO146" t="s">
        <v>856</v>
      </c>
      <c r="AP146" t="s">
        <v>856</v>
      </c>
      <c r="AQ146" t="s">
        <v>856</v>
      </c>
      <c r="AR146" t="s">
        <v>856</v>
      </c>
      <c r="AS146" t="s">
        <v>856</v>
      </c>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12"/>
        <v>480</v>
      </c>
      <c r="BD146" s="55" t="str">
        <f>IF(ISERROR(SEARCHB(" "&amp;BD$1&amp;" "," "&amp;$L146&amp;" "))=TRUE,"",BD$1)</f>
        <v/>
      </c>
      <c r="BE146" s="55" t="str">
        <f>IF(ISERROR(SEARCHB(" "&amp;BE$1&amp;" "," "&amp;$L146&amp;" "))=TRUE,"",BE$1)</f>
        <v/>
      </c>
      <c r="BF146" s="55" t="str">
        <f>IF(ISERROR(SEARCHB(" "&amp;BF$1&amp;" "," "&amp;$L146&amp;" "))=TRUE,"",BF$1)</f>
        <v/>
      </c>
      <c r="BG146" s="55" t="str">
        <f>IF(ISERROR(SEARCHB(" "&amp;BG$1&amp;" "," "&amp;$L146&amp;" "))=TRUE,"",BG$1)</f>
        <v/>
      </c>
      <c r="BH146" s="55" t="str">
        <f>IF(ISERROR(SEARCHB(" "&amp;BH$1&amp;" "," "&amp;$L146&amp;" "))=TRUE,"",BH$1)</f>
        <v/>
      </c>
      <c r="BI146" s="55" t="str">
        <f>IF(ISERROR(SEARCHB(" "&amp;BI$1&amp;" "," "&amp;$L146&amp;" "))=TRUE,"",BI$1)</f>
        <v/>
      </c>
      <c r="BJ146" s="55" t="str">
        <f>IF(ISERROR(SEARCHB(" "&amp;BJ$1&amp;" "," "&amp;$L146&amp;" "))=TRUE,"",BJ$1)</f>
        <v/>
      </c>
      <c r="BK146" s="55" t="str">
        <f>IF(ISERROR(SEARCHB(" "&amp;BK$1&amp;" "," "&amp;$L146&amp;" "))=TRUE,"",BK$1)</f>
        <v/>
      </c>
      <c r="BL146" s="55" t="str">
        <f>IF(ISERROR(SEARCHB(" "&amp;BL$1&amp;" "," "&amp;$L146&amp;" "))=TRUE,"",BL$1)</f>
        <v/>
      </c>
      <c r="BM146" s="55" t="str">
        <f>IF(ISERROR(SEARCHB(" "&amp;BM$1&amp;" "," "&amp;$L146&amp;" "))=TRUE,"",BM$1)</f>
        <v/>
      </c>
      <c r="BN146" s="55" t="str">
        <f>IF(ISERROR(SEARCHB(" "&amp;BN$1&amp;" "," "&amp;$L146&amp;" "))=TRUE,"",BN$1)</f>
        <v/>
      </c>
      <c r="BO146" s="55" t="str">
        <f>IF(ISERROR(SEARCHB(" "&amp;BO$1&amp;" "," "&amp;$L146&amp;" "))=TRUE,"",BO$1)</f>
        <v/>
      </c>
      <c r="BP146" s="55" t="str">
        <f>IF(ISERROR(SEARCHB(" "&amp;BP$1&amp;" "," "&amp;$L146&amp;" "))=TRUE,"",BP$1)</f>
        <v/>
      </c>
      <c r="BQ146" s="55" t="str">
        <f>IF(ISERROR(SEARCHB(" "&amp;BQ$1&amp;" "," "&amp;$L146&amp;" "))=TRUE,"",BQ$1)</f>
        <v/>
      </c>
      <c r="BR146" s="62" t="str">
        <f t="shared" si="13"/>
        <v>Base</v>
      </c>
      <c r="BS146" s="62" t="str">
        <f t="shared" si="14"/>
        <v/>
      </c>
      <c r="BT146" s="63">
        <f>J146-I146+1</f>
        <v>124</v>
      </c>
      <c r="BU146" s="64">
        <f t="shared" si="15"/>
        <v>6.4399999999999995</v>
      </c>
      <c r="BV146" s="64">
        <f t="shared" si="16"/>
        <v>13.879999999999999</v>
      </c>
      <c r="BW146" s="64">
        <f t="shared" si="17"/>
        <v>103.32</v>
      </c>
      <c r="BX146" s="65">
        <f>BU146+I146</f>
        <v>46040.44</v>
      </c>
      <c r="BY146" s="65">
        <f>BV146+I146</f>
        <v>46047.88</v>
      </c>
      <c r="BZ146" s="65">
        <f>IF(WEEKDAY(BW146+I146)=1,BW146+I146+1,IF(WEEKDAY(BW146+I146)=7,BW146+I146+2,BW146+I146))</f>
        <v>46139.32</v>
      </c>
    </row>
    <row r="147" spans="1:78" s="58" customFormat="1" ht="15.5" x14ac:dyDescent="0.35">
      <c r="A147" t="s">
        <v>1911</v>
      </c>
      <c r="B147" t="s">
        <v>1229</v>
      </c>
      <c r="C147" t="s">
        <v>232</v>
      </c>
      <c r="D147" t="s">
        <v>860</v>
      </c>
      <c r="E147" t="s">
        <v>987</v>
      </c>
      <c r="F147" t="s">
        <v>240</v>
      </c>
      <c r="G147" t="s">
        <v>217</v>
      </c>
      <c r="H147" t="s">
        <v>232</v>
      </c>
      <c r="I147" s="13" t="s">
        <v>1231</v>
      </c>
      <c r="J147" s="13" t="s">
        <v>1225</v>
      </c>
      <c r="K147" s="13" t="s">
        <v>1233</v>
      </c>
      <c r="L147" t="s">
        <v>1561</v>
      </c>
      <c r="M147" t="s">
        <v>450</v>
      </c>
      <c r="N147">
        <v>25</v>
      </c>
      <c r="O147">
        <v>0</v>
      </c>
      <c r="P147">
        <v>0</v>
      </c>
      <c r="Q147">
        <v>0</v>
      </c>
      <c r="R147">
        <v>0</v>
      </c>
      <c r="S147" t="s">
        <v>983</v>
      </c>
      <c r="T147" t="s">
        <v>984</v>
      </c>
      <c r="U147">
        <v>0</v>
      </c>
      <c r="V147" t="s">
        <v>856</v>
      </c>
      <c r="W147">
        <v>3</v>
      </c>
      <c r="X147" t="s">
        <v>195</v>
      </c>
      <c r="Y147" t="s">
        <v>856</v>
      </c>
      <c r="Z147" t="s">
        <v>652</v>
      </c>
      <c r="AA147" t="s">
        <v>451</v>
      </c>
      <c r="AB147" t="s">
        <v>200</v>
      </c>
      <c r="AC147" t="s">
        <v>453</v>
      </c>
      <c r="AD147" t="s">
        <v>454</v>
      </c>
      <c r="AE147" t="s">
        <v>480</v>
      </c>
      <c r="AF147" s="13" t="s">
        <v>1231</v>
      </c>
      <c r="AG147" s="13" t="s">
        <v>1225</v>
      </c>
      <c r="AH147" t="s">
        <v>856</v>
      </c>
      <c r="AI147" t="s">
        <v>856</v>
      </c>
      <c r="AJ147" t="s">
        <v>856</v>
      </c>
      <c r="AK147" t="s">
        <v>856</v>
      </c>
      <c r="AL147" t="s">
        <v>856</v>
      </c>
      <c r="AM147" t="s">
        <v>856</v>
      </c>
      <c r="AN147" t="s">
        <v>856</v>
      </c>
      <c r="AO147" t="s">
        <v>856</v>
      </c>
      <c r="AP147" t="s">
        <v>856</v>
      </c>
      <c r="AQ147" t="s">
        <v>856</v>
      </c>
      <c r="AR147" t="s">
        <v>856</v>
      </c>
      <c r="AS147" t="s">
        <v>856</v>
      </c>
      <c r="AT147" s="59">
        <f>VLOOKUP($BR147,Tables!$D$14:$I$27,2,FALSE)*W147</f>
        <v>480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12"/>
        <v>480</v>
      </c>
      <c r="BD147" s="55" t="str">
        <f>IF(ISERROR(SEARCHB(" "&amp;BD$1&amp;" "," "&amp;$L147&amp;" "))=TRUE,"",BD$1)</f>
        <v/>
      </c>
      <c r="BE147" s="55" t="str">
        <f>IF(ISERROR(SEARCHB(" "&amp;BE$1&amp;" "," "&amp;$L147&amp;" "))=TRUE,"",BE$1)</f>
        <v/>
      </c>
      <c r="BF147" s="55" t="str">
        <f>IF(ISERROR(SEARCHB(" "&amp;BF$1&amp;" "," "&amp;$L147&amp;" "))=TRUE,"",BF$1)</f>
        <v/>
      </c>
      <c r="BG147" s="55" t="str">
        <f>IF(ISERROR(SEARCHB(" "&amp;BG$1&amp;" "," "&amp;$L147&amp;" "))=TRUE,"",BG$1)</f>
        <v/>
      </c>
      <c r="BH147" s="55" t="str">
        <f>IF(ISERROR(SEARCHB(" "&amp;BH$1&amp;" "," "&amp;$L147&amp;" "))=TRUE,"",BH$1)</f>
        <v/>
      </c>
      <c r="BI147" s="55" t="str">
        <f>IF(ISERROR(SEARCHB(" "&amp;BI$1&amp;" "," "&amp;$L147&amp;" "))=TRUE,"",BI$1)</f>
        <v/>
      </c>
      <c r="BJ147" s="55" t="str">
        <f>IF(ISERROR(SEARCHB(" "&amp;BJ$1&amp;" "," "&amp;$L147&amp;" "))=TRUE,"",BJ$1)</f>
        <v/>
      </c>
      <c r="BK147" s="55" t="str">
        <f>IF(ISERROR(SEARCHB(" "&amp;BK$1&amp;" "," "&amp;$L147&amp;" "))=TRUE,"",BK$1)</f>
        <v/>
      </c>
      <c r="BL147" s="55" t="str">
        <f>IF(ISERROR(SEARCHB(" "&amp;BL$1&amp;" "," "&amp;$L147&amp;" "))=TRUE,"",BL$1)</f>
        <v/>
      </c>
      <c r="BM147" s="55" t="str">
        <f>IF(ISERROR(SEARCHB(" "&amp;BM$1&amp;" "," "&amp;$L147&amp;" "))=TRUE,"",BM$1)</f>
        <v/>
      </c>
      <c r="BN147" s="55" t="str">
        <f>IF(ISERROR(SEARCHB(" "&amp;BN$1&amp;" "," "&amp;$L147&amp;" "))=TRUE,"",BN$1)</f>
        <v/>
      </c>
      <c r="BO147" s="55" t="str">
        <f>IF(ISERROR(SEARCHB(" "&amp;BO$1&amp;" "," "&amp;$L147&amp;" "))=TRUE,"",BO$1)</f>
        <v/>
      </c>
      <c r="BP147" s="55" t="str">
        <f>IF(ISERROR(SEARCHB(" "&amp;BP$1&amp;" "," "&amp;$L147&amp;" "))=TRUE,"",BP$1)</f>
        <v/>
      </c>
      <c r="BQ147" s="55" t="str">
        <f>IF(ISERROR(SEARCHB(" "&amp;BQ$1&amp;" "," "&amp;$L147&amp;" "))=TRUE,"",BQ$1)</f>
        <v/>
      </c>
      <c r="BR147" s="62" t="str">
        <f t="shared" si="13"/>
        <v>Base</v>
      </c>
      <c r="BS147" s="62" t="str">
        <f t="shared" si="14"/>
        <v/>
      </c>
      <c r="BT147" s="63">
        <f>J147-I147+1</f>
        <v>124</v>
      </c>
      <c r="BU147" s="64">
        <f t="shared" si="15"/>
        <v>6.4399999999999995</v>
      </c>
      <c r="BV147" s="64">
        <f t="shared" si="16"/>
        <v>13.879999999999999</v>
      </c>
      <c r="BW147" s="64">
        <f t="shared" si="17"/>
        <v>103.32</v>
      </c>
      <c r="BX147" s="65">
        <f>BU147+I147</f>
        <v>46040.44</v>
      </c>
      <c r="BY147" s="65">
        <f>BV147+I147</f>
        <v>46047.88</v>
      </c>
      <c r="BZ147" s="65">
        <f>IF(WEEKDAY(BW147+I147)=1,BW147+I147+1,IF(WEEKDAY(BW147+I147)=7,BW147+I147+2,BW147+I147))</f>
        <v>46139.32</v>
      </c>
    </row>
    <row r="148" spans="1:78" s="58" customFormat="1" ht="15.5" x14ac:dyDescent="0.35">
      <c r="A148" t="s">
        <v>1910</v>
      </c>
      <c r="B148" t="s">
        <v>1229</v>
      </c>
      <c r="C148" t="s">
        <v>232</v>
      </c>
      <c r="D148" t="s">
        <v>860</v>
      </c>
      <c r="E148" t="s">
        <v>988</v>
      </c>
      <c r="F148" t="s">
        <v>240</v>
      </c>
      <c r="G148" t="s">
        <v>217</v>
      </c>
      <c r="H148" t="s">
        <v>232</v>
      </c>
      <c r="I148" s="13" t="s">
        <v>1252</v>
      </c>
      <c r="J148" s="13" t="s">
        <v>1251</v>
      </c>
      <c r="K148" s="13" t="s">
        <v>1233</v>
      </c>
      <c r="L148" t="s">
        <v>1564</v>
      </c>
      <c r="M148" t="s">
        <v>467</v>
      </c>
      <c r="N148">
        <v>25</v>
      </c>
      <c r="O148">
        <v>0</v>
      </c>
      <c r="P148">
        <v>0</v>
      </c>
      <c r="Q148">
        <v>0</v>
      </c>
      <c r="R148">
        <v>0</v>
      </c>
      <c r="S148" t="s">
        <v>989</v>
      </c>
      <c r="T148" t="s">
        <v>574</v>
      </c>
      <c r="U148">
        <v>0</v>
      </c>
      <c r="V148" t="s">
        <v>856</v>
      </c>
      <c r="W148">
        <v>3</v>
      </c>
      <c r="X148" t="s">
        <v>195</v>
      </c>
      <c r="Y148" t="s">
        <v>856</v>
      </c>
      <c r="Z148" t="s">
        <v>468</v>
      </c>
      <c r="AA148" t="s">
        <v>469</v>
      </c>
      <c r="AB148" t="s">
        <v>200</v>
      </c>
      <c r="AC148" t="s">
        <v>493</v>
      </c>
      <c r="AD148" t="s">
        <v>494</v>
      </c>
      <c r="AE148" t="s">
        <v>471</v>
      </c>
      <c r="AF148" s="13" t="s">
        <v>1252</v>
      </c>
      <c r="AG148" s="13" t="s">
        <v>1251</v>
      </c>
      <c r="AH148" t="s">
        <v>856</v>
      </c>
      <c r="AI148" t="s">
        <v>856</v>
      </c>
      <c r="AJ148" t="s">
        <v>856</v>
      </c>
      <c r="AK148" t="s">
        <v>856</v>
      </c>
      <c r="AL148" t="s">
        <v>856</v>
      </c>
      <c r="AM148" t="s">
        <v>856</v>
      </c>
      <c r="AN148" t="s">
        <v>856</v>
      </c>
      <c r="AO148" t="s">
        <v>856</v>
      </c>
      <c r="AP148" t="s">
        <v>856</v>
      </c>
      <c r="AQ148" t="s">
        <v>856</v>
      </c>
      <c r="AR148" t="s">
        <v>856</v>
      </c>
      <c r="AS148" t="s">
        <v>856</v>
      </c>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12"/>
        <v>480</v>
      </c>
      <c r="BD148" s="55" t="str">
        <f>IF(ISERROR(SEARCHB(" "&amp;BD$1&amp;" "," "&amp;$L148&amp;" "))=TRUE,"",BD$1)</f>
        <v/>
      </c>
      <c r="BE148" s="55" t="str">
        <f>IF(ISERROR(SEARCHB(" "&amp;BE$1&amp;" "," "&amp;$L148&amp;" "))=TRUE,"",BE$1)</f>
        <v/>
      </c>
      <c r="BF148" s="55" t="str">
        <f>IF(ISERROR(SEARCHB(" "&amp;BF$1&amp;" "," "&amp;$L148&amp;" "))=TRUE,"",BF$1)</f>
        <v/>
      </c>
      <c r="BG148" s="55" t="str">
        <f>IF(ISERROR(SEARCHB(" "&amp;BG$1&amp;" "," "&amp;$L148&amp;" "))=TRUE,"",BG$1)</f>
        <v/>
      </c>
      <c r="BH148" s="55" t="str">
        <f>IF(ISERROR(SEARCHB(" "&amp;BH$1&amp;" "," "&amp;$L148&amp;" "))=TRUE,"",BH$1)</f>
        <v/>
      </c>
      <c r="BI148" s="55" t="str">
        <f>IF(ISERROR(SEARCHB(" "&amp;BI$1&amp;" "," "&amp;$L148&amp;" "))=TRUE,"",BI$1)</f>
        <v/>
      </c>
      <c r="BJ148" s="55" t="str">
        <f>IF(ISERROR(SEARCHB(" "&amp;BJ$1&amp;" "," "&amp;$L148&amp;" "))=TRUE,"",BJ$1)</f>
        <v/>
      </c>
      <c r="BK148" s="55" t="str">
        <f>IF(ISERROR(SEARCHB(" "&amp;BK$1&amp;" "," "&amp;$L148&amp;" "))=TRUE,"",BK$1)</f>
        <v/>
      </c>
      <c r="BL148" s="55" t="str">
        <f>IF(ISERROR(SEARCHB(" "&amp;BL$1&amp;" "," "&amp;$L148&amp;" "))=TRUE,"",BL$1)</f>
        <v/>
      </c>
      <c r="BM148" s="55" t="str">
        <f>IF(ISERROR(SEARCHB(" "&amp;BM$1&amp;" "," "&amp;$L148&amp;" "))=TRUE,"",BM$1)</f>
        <v/>
      </c>
      <c r="BN148" s="55" t="str">
        <f>IF(ISERROR(SEARCHB(" "&amp;BN$1&amp;" "," "&amp;$L148&amp;" "))=TRUE,"",BN$1)</f>
        <v/>
      </c>
      <c r="BO148" s="55" t="str">
        <f>IF(ISERROR(SEARCHB(" "&amp;BO$1&amp;" "," "&amp;$L148&amp;" "))=TRUE,"",BO$1)</f>
        <v/>
      </c>
      <c r="BP148" s="55" t="str">
        <f>IF(ISERROR(SEARCHB(" "&amp;BP$1&amp;" "," "&amp;$L148&amp;" "))=TRUE,"",BP$1)</f>
        <v/>
      </c>
      <c r="BQ148" s="55" t="str">
        <f>IF(ISERROR(SEARCHB(" "&amp;BQ$1&amp;" "," "&amp;$L148&amp;" "))=TRUE,"",BQ$1)</f>
        <v/>
      </c>
      <c r="BR148" s="62" t="str">
        <f t="shared" si="13"/>
        <v>Base</v>
      </c>
      <c r="BS148" s="62" t="str">
        <f t="shared" si="14"/>
        <v/>
      </c>
      <c r="BT148" s="63">
        <f>J148-I148+1</f>
        <v>138</v>
      </c>
      <c r="BU148" s="64">
        <f t="shared" si="15"/>
        <v>7.2799999999999994</v>
      </c>
      <c r="BV148" s="64">
        <f t="shared" si="16"/>
        <v>15.559999999999999</v>
      </c>
      <c r="BW148" s="64">
        <f t="shared" si="17"/>
        <v>115.08</v>
      </c>
      <c r="BX148" s="65">
        <f>BU148+I148</f>
        <v>46034.28</v>
      </c>
      <c r="BY148" s="65">
        <f>BV148+I148</f>
        <v>46042.559999999998</v>
      </c>
      <c r="BZ148" s="65">
        <f>IF(WEEKDAY(BW148+I148)=1,BW148+I148+1,IF(WEEKDAY(BW148+I148)=7,BW148+I148+2,BW148+I148))</f>
        <v>46142.080000000002</v>
      </c>
    </row>
    <row r="149" spans="1:78" s="58" customFormat="1" ht="15.5" x14ac:dyDescent="0.35">
      <c r="A149" t="s">
        <v>1909</v>
      </c>
      <c r="B149" t="s">
        <v>1229</v>
      </c>
      <c r="C149" t="s">
        <v>232</v>
      </c>
      <c r="D149" t="s">
        <v>860</v>
      </c>
      <c r="E149" t="s">
        <v>990</v>
      </c>
      <c r="F149" t="s">
        <v>240</v>
      </c>
      <c r="G149" t="s">
        <v>217</v>
      </c>
      <c r="H149" t="s">
        <v>232</v>
      </c>
      <c r="I149" s="13" t="s">
        <v>1252</v>
      </c>
      <c r="J149" s="13" t="s">
        <v>1251</v>
      </c>
      <c r="K149" s="13" t="s">
        <v>1233</v>
      </c>
      <c r="L149" t="s">
        <v>1564</v>
      </c>
      <c r="M149" t="s">
        <v>467</v>
      </c>
      <c r="N149">
        <v>25</v>
      </c>
      <c r="O149">
        <v>0</v>
      </c>
      <c r="P149">
        <v>0</v>
      </c>
      <c r="Q149">
        <v>0</v>
      </c>
      <c r="R149">
        <v>0</v>
      </c>
      <c r="S149" t="s">
        <v>989</v>
      </c>
      <c r="T149" t="s">
        <v>574</v>
      </c>
      <c r="U149">
        <v>0</v>
      </c>
      <c r="V149" t="s">
        <v>856</v>
      </c>
      <c r="W149">
        <v>3</v>
      </c>
      <c r="X149" t="s">
        <v>195</v>
      </c>
      <c r="Y149" t="s">
        <v>856</v>
      </c>
      <c r="Z149" t="s">
        <v>468</v>
      </c>
      <c r="AA149" t="s">
        <v>856</v>
      </c>
      <c r="AB149" t="s">
        <v>856</v>
      </c>
      <c r="AC149" t="s">
        <v>573</v>
      </c>
      <c r="AD149" t="s">
        <v>383</v>
      </c>
      <c r="AE149" t="s">
        <v>471</v>
      </c>
      <c r="AF149" s="13" t="s">
        <v>1252</v>
      </c>
      <c r="AG149" s="13" t="s">
        <v>1251</v>
      </c>
      <c r="AH149" t="s">
        <v>856</v>
      </c>
      <c r="AI149" t="s">
        <v>856</v>
      </c>
      <c r="AJ149" t="s">
        <v>856</v>
      </c>
      <c r="AK149" t="s">
        <v>856</v>
      </c>
      <c r="AL149" t="s">
        <v>856</v>
      </c>
      <c r="AM149" t="s">
        <v>856</v>
      </c>
      <c r="AN149" t="s">
        <v>856</v>
      </c>
      <c r="AO149" t="s">
        <v>856</v>
      </c>
      <c r="AP149" t="s">
        <v>856</v>
      </c>
      <c r="AQ149" t="s">
        <v>856</v>
      </c>
      <c r="AR149" t="s">
        <v>856</v>
      </c>
      <c r="AS149" t="s">
        <v>856</v>
      </c>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12"/>
        <v>480</v>
      </c>
      <c r="BD149" s="55" t="str">
        <f>IF(ISERROR(SEARCHB(" "&amp;BD$1&amp;" "," "&amp;$L149&amp;" "))=TRUE,"",BD$1)</f>
        <v/>
      </c>
      <c r="BE149" s="55" t="str">
        <f>IF(ISERROR(SEARCHB(" "&amp;BE$1&amp;" "," "&amp;$L149&amp;" "))=TRUE,"",BE$1)</f>
        <v/>
      </c>
      <c r="BF149" s="55" t="str">
        <f>IF(ISERROR(SEARCHB(" "&amp;BF$1&amp;" "," "&amp;$L149&amp;" "))=TRUE,"",BF$1)</f>
        <v/>
      </c>
      <c r="BG149" s="55" t="str">
        <f>IF(ISERROR(SEARCHB(" "&amp;BG$1&amp;" "," "&amp;$L149&amp;" "))=TRUE,"",BG$1)</f>
        <v/>
      </c>
      <c r="BH149" s="55" t="str">
        <f>IF(ISERROR(SEARCHB(" "&amp;BH$1&amp;" "," "&amp;$L149&amp;" "))=TRUE,"",BH$1)</f>
        <v/>
      </c>
      <c r="BI149" s="55" t="str">
        <f>IF(ISERROR(SEARCHB(" "&amp;BI$1&amp;" "," "&amp;$L149&amp;" "))=TRUE,"",BI$1)</f>
        <v/>
      </c>
      <c r="BJ149" s="55" t="str">
        <f>IF(ISERROR(SEARCHB(" "&amp;BJ$1&amp;" "," "&amp;$L149&amp;" "))=TRUE,"",BJ$1)</f>
        <v/>
      </c>
      <c r="BK149" s="55" t="str">
        <f>IF(ISERROR(SEARCHB(" "&amp;BK$1&amp;" "," "&amp;$L149&amp;" "))=TRUE,"",BK$1)</f>
        <v/>
      </c>
      <c r="BL149" s="55" t="str">
        <f>IF(ISERROR(SEARCHB(" "&amp;BL$1&amp;" "," "&amp;$L149&amp;" "))=TRUE,"",BL$1)</f>
        <v/>
      </c>
      <c r="BM149" s="55" t="str">
        <f>IF(ISERROR(SEARCHB(" "&amp;BM$1&amp;" "," "&amp;$L149&amp;" "))=TRUE,"",BM$1)</f>
        <v/>
      </c>
      <c r="BN149" s="55" t="str">
        <f>IF(ISERROR(SEARCHB(" "&amp;BN$1&amp;" "," "&amp;$L149&amp;" "))=TRUE,"",BN$1)</f>
        <v/>
      </c>
      <c r="BO149" s="55" t="str">
        <f>IF(ISERROR(SEARCHB(" "&amp;BO$1&amp;" "," "&amp;$L149&amp;" "))=TRUE,"",BO$1)</f>
        <v/>
      </c>
      <c r="BP149" s="55" t="str">
        <f>IF(ISERROR(SEARCHB(" "&amp;BP$1&amp;" "," "&amp;$L149&amp;" "))=TRUE,"",BP$1)</f>
        <v/>
      </c>
      <c r="BQ149" s="55" t="str">
        <f>IF(ISERROR(SEARCHB(" "&amp;BQ$1&amp;" "," "&amp;$L149&amp;" "))=TRUE,"",BQ$1)</f>
        <v/>
      </c>
      <c r="BR149" s="62" t="str">
        <f t="shared" si="13"/>
        <v>Base</v>
      </c>
      <c r="BS149" s="62" t="str">
        <f t="shared" si="14"/>
        <v/>
      </c>
      <c r="BT149" s="63">
        <f>J149-I149+1</f>
        <v>138</v>
      </c>
      <c r="BU149" s="64">
        <f t="shared" si="15"/>
        <v>7.2799999999999994</v>
      </c>
      <c r="BV149" s="64">
        <f t="shared" si="16"/>
        <v>15.559999999999999</v>
      </c>
      <c r="BW149" s="64">
        <f t="shared" si="17"/>
        <v>115.08</v>
      </c>
      <c r="BX149" s="65">
        <f>BU149+I149</f>
        <v>46034.28</v>
      </c>
      <c r="BY149" s="65">
        <f>BV149+I149</f>
        <v>46042.559999999998</v>
      </c>
      <c r="BZ149" s="65">
        <f>IF(WEEKDAY(BW149+I149)=1,BW149+I149+1,IF(WEEKDAY(BW149+I149)=7,BW149+I149+2,BW149+I149))</f>
        <v>46142.080000000002</v>
      </c>
    </row>
    <row r="150" spans="1:78" s="58" customFormat="1" ht="15.5" x14ac:dyDescent="0.35">
      <c r="A150" t="s">
        <v>1908</v>
      </c>
      <c r="B150" t="s">
        <v>1229</v>
      </c>
      <c r="C150" t="s">
        <v>232</v>
      </c>
      <c r="D150" t="s">
        <v>860</v>
      </c>
      <c r="E150" t="s">
        <v>991</v>
      </c>
      <c r="F150" t="s">
        <v>240</v>
      </c>
      <c r="G150" t="s">
        <v>217</v>
      </c>
      <c r="H150" t="s">
        <v>232</v>
      </c>
      <c r="I150" s="13" t="s">
        <v>1252</v>
      </c>
      <c r="J150" s="13" t="s">
        <v>1251</v>
      </c>
      <c r="K150" s="13" t="s">
        <v>1233</v>
      </c>
      <c r="L150" t="s">
        <v>1564</v>
      </c>
      <c r="M150" t="s">
        <v>467</v>
      </c>
      <c r="N150">
        <v>25</v>
      </c>
      <c r="O150">
        <v>0</v>
      </c>
      <c r="P150">
        <v>0</v>
      </c>
      <c r="Q150">
        <v>0</v>
      </c>
      <c r="R150">
        <v>0</v>
      </c>
      <c r="S150" t="s">
        <v>989</v>
      </c>
      <c r="T150" t="s">
        <v>574</v>
      </c>
      <c r="U150">
        <v>0</v>
      </c>
      <c r="V150" t="s">
        <v>856</v>
      </c>
      <c r="W150">
        <v>3</v>
      </c>
      <c r="X150" t="s">
        <v>195</v>
      </c>
      <c r="Y150" t="s">
        <v>856</v>
      </c>
      <c r="Z150" t="s">
        <v>468</v>
      </c>
      <c r="AA150" t="s">
        <v>856</v>
      </c>
      <c r="AB150" t="s">
        <v>856</v>
      </c>
      <c r="AC150" t="s">
        <v>318</v>
      </c>
      <c r="AD150" t="s">
        <v>281</v>
      </c>
      <c r="AE150" t="s">
        <v>471</v>
      </c>
      <c r="AF150" s="13" t="s">
        <v>1252</v>
      </c>
      <c r="AG150" s="13" t="s">
        <v>1251</v>
      </c>
      <c r="AH150" t="s">
        <v>856</v>
      </c>
      <c r="AI150" t="s">
        <v>856</v>
      </c>
      <c r="AJ150" t="s">
        <v>856</v>
      </c>
      <c r="AK150" t="s">
        <v>856</v>
      </c>
      <c r="AL150" t="s">
        <v>856</v>
      </c>
      <c r="AM150" t="s">
        <v>856</v>
      </c>
      <c r="AN150" t="s">
        <v>856</v>
      </c>
      <c r="AO150" t="s">
        <v>856</v>
      </c>
      <c r="AP150" t="s">
        <v>856</v>
      </c>
      <c r="AQ150" t="s">
        <v>856</v>
      </c>
      <c r="AR150" t="s">
        <v>856</v>
      </c>
      <c r="AS150" t="s">
        <v>856</v>
      </c>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12"/>
        <v>480</v>
      </c>
      <c r="BD150" s="55" t="str">
        <f>IF(ISERROR(SEARCHB(" "&amp;BD$1&amp;" "," "&amp;$L150&amp;" "))=TRUE,"",BD$1)</f>
        <v/>
      </c>
      <c r="BE150" s="55" t="str">
        <f>IF(ISERROR(SEARCHB(" "&amp;BE$1&amp;" "," "&amp;$L150&amp;" "))=TRUE,"",BE$1)</f>
        <v/>
      </c>
      <c r="BF150" s="55" t="str">
        <f>IF(ISERROR(SEARCHB(" "&amp;BF$1&amp;" "," "&amp;$L150&amp;" "))=TRUE,"",BF$1)</f>
        <v/>
      </c>
      <c r="BG150" s="55" t="str">
        <f>IF(ISERROR(SEARCHB(" "&amp;BG$1&amp;" "," "&amp;$L150&amp;" "))=TRUE,"",BG$1)</f>
        <v/>
      </c>
      <c r="BH150" s="55" t="str">
        <f>IF(ISERROR(SEARCHB(" "&amp;BH$1&amp;" "," "&amp;$L150&amp;" "))=TRUE,"",BH$1)</f>
        <v/>
      </c>
      <c r="BI150" s="55" t="str">
        <f>IF(ISERROR(SEARCHB(" "&amp;BI$1&amp;" "," "&amp;$L150&amp;" "))=TRUE,"",BI$1)</f>
        <v/>
      </c>
      <c r="BJ150" s="55" t="str">
        <f>IF(ISERROR(SEARCHB(" "&amp;BJ$1&amp;" "," "&amp;$L150&amp;" "))=TRUE,"",BJ$1)</f>
        <v/>
      </c>
      <c r="BK150" s="55" t="str">
        <f>IF(ISERROR(SEARCHB(" "&amp;BK$1&amp;" "," "&amp;$L150&amp;" "))=TRUE,"",BK$1)</f>
        <v/>
      </c>
      <c r="BL150" s="55" t="str">
        <f>IF(ISERROR(SEARCHB(" "&amp;BL$1&amp;" "," "&amp;$L150&amp;" "))=TRUE,"",BL$1)</f>
        <v/>
      </c>
      <c r="BM150" s="55" t="str">
        <f>IF(ISERROR(SEARCHB(" "&amp;BM$1&amp;" "," "&amp;$L150&amp;" "))=TRUE,"",BM$1)</f>
        <v/>
      </c>
      <c r="BN150" s="55" t="str">
        <f>IF(ISERROR(SEARCHB(" "&amp;BN$1&amp;" "," "&amp;$L150&amp;" "))=TRUE,"",BN$1)</f>
        <v/>
      </c>
      <c r="BO150" s="55" t="str">
        <f>IF(ISERROR(SEARCHB(" "&amp;BO$1&amp;" "," "&amp;$L150&amp;" "))=TRUE,"",BO$1)</f>
        <v/>
      </c>
      <c r="BP150" s="55" t="str">
        <f>IF(ISERROR(SEARCHB(" "&amp;BP$1&amp;" "," "&amp;$L150&amp;" "))=TRUE,"",BP$1)</f>
        <v/>
      </c>
      <c r="BQ150" s="55" t="str">
        <f>IF(ISERROR(SEARCHB(" "&amp;BQ$1&amp;" "," "&amp;$L150&amp;" "))=TRUE,"",BQ$1)</f>
        <v/>
      </c>
      <c r="BR150" s="62" t="str">
        <f t="shared" si="13"/>
        <v>Base</v>
      </c>
      <c r="BS150" s="62" t="str">
        <f t="shared" si="14"/>
        <v/>
      </c>
      <c r="BT150" s="63">
        <f>J150-I150+1</f>
        <v>138</v>
      </c>
      <c r="BU150" s="64">
        <f t="shared" si="15"/>
        <v>7.2799999999999994</v>
      </c>
      <c r="BV150" s="64">
        <f t="shared" si="16"/>
        <v>15.559999999999999</v>
      </c>
      <c r="BW150" s="64">
        <f t="shared" si="17"/>
        <v>115.08</v>
      </c>
      <c r="BX150" s="65">
        <f>BU150+I150</f>
        <v>46034.28</v>
      </c>
      <c r="BY150" s="65">
        <f>BV150+I150</f>
        <v>46042.559999999998</v>
      </c>
      <c r="BZ150" s="65">
        <f>IF(WEEKDAY(BW150+I150)=1,BW150+I150+1,IF(WEEKDAY(BW150+I150)=7,BW150+I150+2,BW150+I150))</f>
        <v>46142.080000000002</v>
      </c>
    </row>
    <row r="151" spans="1:78" s="58" customFormat="1" ht="15.5" x14ac:dyDescent="0.35">
      <c r="A151" t="s">
        <v>1907</v>
      </c>
      <c r="B151" t="s">
        <v>1229</v>
      </c>
      <c r="C151" t="s">
        <v>232</v>
      </c>
      <c r="D151" t="s">
        <v>860</v>
      </c>
      <c r="E151" t="s">
        <v>992</v>
      </c>
      <c r="F151" t="s">
        <v>240</v>
      </c>
      <c r="G151" t="s">
        <v>217</v>
      </c>
      <c r="H151" t="s">
        <v>232</v>
      </c>
      <c r="I151" s="13" t="s">
        <v>1252</v>
      </c>
      <c r="J151" s="13" t="s">
        <v>1251</v>
      </c>
      <c r="K151" s="13" t="s">
        <v>1233</v>
      </c>
      <c r="L151" t="s">
        <v>1561</v>
      </c>
      <c r="M151" t="s">
        <v>337</v>
      </c>
      <c r="N151">
        <v>25</v>
      </c>
      <c r="O151">
        <v>0</v>
      </c>
      <c r="P151">
        <v>0</v>
      </c>
      <c r="Q151">
        <v>0</v>
      </c>
      <c r="R151">
        <v>0</v>
      </c>
      <c r="S151" t="s">
        <v>993</v>
      </c>
      <c r="T151" t="s">
        <v>527</v>
      </c>
      <c r="U151">
        <v>0</v>
      </c>
      <c r="V151" t="s">
        <v>856</v>
      </c>
      <c r="W151">
        <v>3</v>
      </c>
      <c r="X151" t="s">
        <v>1253</v>
      </c>
      <c r="Y151" t="s">
        <v>856</v>
      </c>
      <c r="Z151" t="s">
        <v>497</v>
      </c>
      <c r="AA151" t="s">
        <v>491</v>
      </c>
      <c r="AB151" t="s">
        <v>200</v>
      </c>
      <c r="AC151" t="s">
        <v>500</v>
      </c>
      <c r="AD151" t="s">
        <v>501</v>
      </c>
      <c r="AE151" t="s">
        <v>471</v>
      </c>
      <c r="AF151" s="13" t="s">
        <v>1252</v>
      </c>
      <c r="AG151" s="13" t="s">
        <v>1251</v>
      </c>
      <c r="AH151" t="s">
        <v>856</v>
      </c>
      <c r="AI151" t="s">
        <v>856</v>
      </c>
      <c r="AJ151" t="s">
        <v>856</v>
      </c>
      <c r="AK151" t="s">
        <v>856</v>
      </c>
      <c r="AL151" t="s">
        <v>856</v>
      </c>
      <c r="AM151" t="s">
        <v>856</v>
      </c>
      <c r="AN151" t="s">
        <v>856</v>
      </c>
      <c r="AO151" t="s">
        <v>856</v>
      </c>
      <c r="AP151" t="s">
        <v>856</v>
      </c>
      <c r="AQ151" t="s">
        <v>856</v>
      </c>
      <c r="AR151" t="s">
        <v>856</v>
      </c>
      <c r="AS151" t="s">
        <v>856</v>
      </c>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12"/>
        <v>480</v>
      </c>
      <c r="BD151" s="55" t="str">
        <f>IF(ISERROR(SEARCHB(" "&amp;BD$1&amp;" "," "&amp;$L151&amp;" "))=TRUE,"",BD$1)</f>
        <v/>
      </c>
      <c r="BE151" s="55" t="str">
        <f>IF(ISERROR(SEARCHB(" "&amp;BE$1&amp;" "," "&amp;$L151&amp;" "))=TRUE,"",BE$1)</f>
        <v/>
      </c>
      <c r="BF151" s="55" t="str">
        <f>IF(ISERROR(SEARCHB(" "&amp;BF$1&amp;" "," "&amp;$L151&amp;" "))=TRUE,"",BF$1)</f>
        <v/>
      </c>
      <c r="BG151" s="55" t="str">
        <f>IF(ISERROR(SEARCHB(" "&amp;BG$1&amp;" "," "&amp;$L151&amp;" "))=TRUE,"",BG$1)</f>
        <v/>
      </c>
      <c r="BH151" s="55" t="str">
        <f>IF(ISERROR(SEARCHB(" "&amp;BH$1&amp;" "," "&amp;$L151&amp;" "))=TRUE,"",BH$1)</f>
        <v/>
      </c>
      <c r="BI151" s="55" t="str">
        <f>IF(ISERROR(SEARCHB(" "&amp;BI$1&amp;" "," "&amp;$L151&amp;" "))=TRUE,"",BI$1)</f>
        <v/>
      </c>
      <c r="BJ151" s="55" t="str">
        <f>IF(ISERROR(SEARCHB(" "&amp;BJ$1&amp;" "," "&amp;$L151&amp;" "))=TRUE,"",BJ$1)</f>
        <v/>
      </c>
      <c r="BK151" s="55" t="str">
        <f>IF(ISERROR(SEARCHB(" "&amp;BK$1&amp;" "," "&amp;$L151&amp;" "))=TRUE,"",BK$1)</f>
        <v/>
      </c>
      <c r="BL151" s="55" t="str">
        <f>IF(ISERROR(SEARCHB(" "&amp;BL$1&amp;" "," "&amp;$L151&amp;" "))=TRUE,"",BL$1)</f>
        <v/>
      </c>
      <c r="BM151" s="55" t="str">
        <f>IF(ISERROR(SEARCHB(" "&amp;BM$1&amp;" "," "&amp;$L151&amp;" "))=TRUE,"",BM$1)</f>
        <v/>
      </c>
      <c r="BN151" s="55" t="str">
        <f>IF(ISERROR(SEARCHB(" "&amp;BN$1&amp;" "," "&amp;$L151&amp;" "))=TRUE,"",BN$1)</f>
        <v/>
      </c>
      <c r="BO151" s="55" t="str">
        <f>IF(ISERROR(SEARCHB(" "&amp;BO$1&amp;" "," "&amp;$L151&amp;" "))=TRUE,"",BO$1)</f>
        <v/>
      </c>
      <c r="BP151" s="55" t="str">
        <f>IF(ISERROR(SEARCHB(" "&amp;BP$1&amp;" "," "&amp;$L151&amp;" "))=TRUE,"",BP$1)</f>
        <v/>
      </c>
      <c r="BQ151" s="55" t="str">
        <f>IF(ISERROR(SEARCHB(" "&amp;BQ$1&amp;" "," "&amp;$L151&amp;" "))=TRUE,"",BQ$1)</f>
        <v/>
      </c>
      <c r="BR151" s="62" t="str">
        <f t="shared" si="13"/>
        <v>Base</v>
      </c>
      <c r="BS151" s="62" t="str">
        <f t="shared" si="14"/>
        <v/>
      </c>
      <c r="BT151" s="63">
        <f>J151-I151+1</f>
        <v>138</v>
      </c>
      <c r="BU151" s="64">
        <f t="shared" si="15"/>
        <v>7.2799999999999994</v>
      </c>
      <c r="BV151" s="64">
        <f t="shared" si="16"/>
        <v>15.559999999999999</v>
      </c>
      <c r="BW151" s="64">
        <f t="shared" si="17"/>
        <v>115.08</v>
      </c>
      <c r="BX151" s="65">
        <f>BU151+I151</f>
        <v>46034.28</v>
      </c>
      <c r="BY151" s="65">
        <f>BV151+I151</f>
        <v>46042.559999999998</v>
      </c>
      <c r="BZ151" s="65">
        <f>IF(WEEKDAY(BW151+I151)=1,BW151+I151+1,IF(WEEKDAY(BW151+I151)=7,BW151+I151+2,BW151+I151))</f>
        <v>46142.080000000002</v>
      </c>
    </row>
    <row r="152" spans="1:78" s="58" customFormat="1" ht="15.5" x14ac:dyDescent="0.35">
      <c r="A152" t="s">
        <v>1906</v>
      </c>
      <c r="B152" t="s">
        <v>1229</v>
      </c>
      <c r="C152" t="s">
        <v>232</v>
      </c>
      <c r="D152" t="s">
        <v>860</v>
      </c>
      <c r="E152" t="s">
        <v>591</v>
      </c>
      <c r="F152" t="s">
        <v>240</v>
      </c>
      <c r="G152" t="s">
        <v>217</v>
      </c>
      <c r="H152" t="s">
        <v>232</v>
      </c>
      <c r="I152" s="13" t="s">
        <v>1231</v>
      </c>
      <c r="J152" s="13" t="s">
        <v>1244</v>
      </c>
      <c r="K152" s="13" t="s">
        <v>1245</v>
      </c>
      <c r="L152" t="s">
        <v>1371</v>
      </c>
      <c r="M152" t="s">
        <v>162</v>
      </c>
      <c r="N152">
        <v>24</v>
      </c>
      <c r="O152">
        <v>0</v>
      </c>
      <c r="P152">
        <v>0</v>
      </c>
      <c r="Q152">
        <v>0</v>
      </c>
      <c r="R152">
        <v>0</v>
      </c>
      <c r="S152" t="s">
        <v>986</v>
      </c>
      <c r="T152" t="s">
        <v>496</v>
      </c>
      <c r="U152">
        <v>0</v>
      </c>
      <c r="V152" t="s">
        <v>856</v>
      </c>
      <c r="W152">
        <v>3</v>
      </c>
      <c r="X152" t="s">
        <v>195</v>
      </c>
      <c r="Y152" t="s">
        <v>856</v>
      </c>
      <c r="Z152" t="s">
        <v>495</v>
      </c>
      <c r="AA152" t="s">
        <v>856</v>
      </c>
      <c r="AB152" t="s">
        <v>856</v>
      </c>
      <c r="AC152" t="s">
        <v>856</v>
      </c>
      <c r="AD152" t="s">
        <v>856</v>
      </c>
      <c r="AE152" t="s">
        <v>856</v>
      </c>
      <c r="AF152" s="13" t="s">
        <v>1231</v>
      </c>
      <c r="AG152" s="13" t="s">
        <v>1244</v>
      </c>
      <c r="AH152" t="s">
        <v>856</v>
      </c>
      <c r="AI152" t="s">
        <v>856</v>
      </c>
      <c r="AJ152" t="s">
        <v>856</v>
      </c>
      <c r="AK152" t="s">
        <v>856</v>
      </c>
      <c r="AL152" t="s">
        <v>856</v>
      </c>
      <c r="AM152" t="s">
        <v>856</v>
      </c>
      <c r="AN152" t="s">
        <v>856</v>
      </c>
      <c r="AO152" t="s">
        <v>856</v>
      </c>
      <c r="AP152" t="s">
        <v>856</v>
      </c>
      <c r="AQ152" t="s">
        <v>856</v>
      </c>
      <c r="AR152" t="s">
        <v>856</v>
      </c>
      <c r="AS152" t="s">
        <v>856</v>
      </c>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12"/>
        <v>480</v>
      </c>
      <c r="BD152" s="55" t="str">
        <f>IF(ISERROR(SEARCHB(" "&amp;BD$1&amp;" "," "&amp;$L152&amp;" "))=TRUE,"",BD$1)</f>
        <v/>
      </c>
      <c r="BE152" s="55" t="str">
        <f>IF(ISERROR(SEARCHB(" "&amp;BE$1&amp;" "," "&amp;$L152&amp;" "))=TRUE,"",BE$1)</f>
        <v/>
      </c>
      <c r="BF152" s="55" t="str">
        <f>IF(ISERROR(SEARCHB(" "&amp;BF$1&amp;" "," "&amp;$L152&amp;" "))=TRUE,"",BF$1)</f>
        <v/>
      </c>
      <c r="BG152" s="55" t="str">
        <f>IF(ISERROR(SEARCHB(" "&amp;BG$1&amp;" "," "&amp;$L152&amp;" "))=TRUE,"",BG$1)</f>
        <v/>
      </c>
      <c r="BH152" s="55" t="str">
        <f>IF(ISERROR(SEARCHB(" "&amp;BH$1&amp;" "," "&amp;$L152&amp;" "))=TRUE,"",BH$1)</f>
        <v/>
      </c>
      <c r="BI152" s="55" t="str">
        <f>IF(ISERROR(SEARCHB(" "&amp;BI$1&amp;" "," "&amp;$L152&amp;" "))=TRUE,"",BI$1)</f>
        <v/>
      </c>
      <c r="BJ152" s="55" t="str">
        <f>IF(ISERROR(SEARCHB(" "&amp;BJ$1&amp;" "," "&amp;$L152&amp;" "))=TRUE,"",BJ$1)</f>
        <v/>
      </c>
      <c r="BK152" s="55" t="str">
        <f>IF(ISERROR(SEARCHB(" "&amp;BK$1&amp;" "," "&amp;$L152&amp;" "))=TRUE,"",BK$1)</f>
        <v/>
      </c>
      <c r="BL152" s="55" t="str">
        <f>IF(ISERROR(SEARCHB(" "&amp;BL$1&amp;" "," "&amp;$L152&amp;" "))=TRUE,"",BL$1)</f>
        <v/>
      </c>
      <c r="BM152" s="55" t="str">
        <f>IF(ISERROR(SEARCHB(" "&amp;BM$1&amp;" "," "&amp;$L152&amp;" "))=TRUE,"",BM$1)</f>
        <v/>
      </c>
      <c r="BN152" s="55" t="str">
        <f>IF(ISERROR(SEARCHB(" "&amp;BN$1&amp;" "," "&amp;$L152&amp;" "))=TRUE,"",BN$1)</f>
        <v/>
      </c>
      <c r="BO152" s="55" t="str">
        <f>IF(ISERROR(SEARCHB(" "&amp;BO$1&amp;" "," "&amp;$L152&amp;" "))=TRUE,"",BO$1)</f>
        <v/>
      </c>
      <c r="BP152" s="55" t="str">
        <f>IF(ISERROR(SEARCHB(" "&amp;BP$1&amp;" "," "&amp;$L152&amp;" "))=TRUE,"",BP$1)</f>
        <v/>
      </c>
      <c r="BQ152" s="55" t="str">
        <f>IF(ISERROR(SEARCHB(" "&amp;BQ$1&amp;" "," "&amp;$L152&amp;" "))=TRUE,"",BQ$1)</f>
        <v/>
      </c>
      <c r="BR152" s="62" t="str">
        <f t="shared" si="13"/>
        <v>Base</v>
      </c>
      <c r="BS152" s="62" t="str">
        <f t="shared" si="14"/>
        <v/>
      </c>
      <c r="BT152" s="63">
        <f>J152-I152+1</f>
        <v>54</v>
      </c>
      <c r="BU152" s="64">
        <f t="shared" si="15"/>
        <v>2.2399999999999998</v>
      </c>
      <c r="BV152" s="64">
        <f t="shared" si="16"/>
        <v>5.4799999999999995</v>
      </c>
      <c r="BW152" s="64">
        <f t="shared" si="17"/>
        <v>44.519999999999996</v>
      </c>
      <c r="BX152" s="65">
        <f>BU152+I152</f>
        <v>46036.24</v>
      </c>
      <c r="BY152" s="65">
        <f>BV152+I152</f>
        <v>46039.48</v>
      </c>
      <c r="BZ152" s="65">
        <f>IF(WEEKDAY(BW152+I152)=1,BW152+I152+1,IF(WEEKDAY(BW152+I152)=7,BW152+I152+2,BW152+I152))</f>
        <v>46078.52</v>
      </c>
    </row>
    <row r="153" spans="1:78" s="58" customFormat="1" ht="15.5" x14ac:dyDescent="0.35">
      <c r="A153" t="s">
        <v>1905</v>
      </c>
      <c r="B153" t="s">
        <v>1229</v>
      </c>
      <c r="C153" t="s">
        <v>232</v>
      </c>
      <c r="D153" t="s">
        <v>860</v>
      </c>
      <c r="E153" t="s">
        <v>593</v>
      </c>
      <c r="F153" t="s">
        <v>240</v>
      </c>
      <c r="G153" t="s">
        <v>217</v>
      </c>
      <c r="H153" t="s">
        <v>232</v>
      </c>
      <c r="I153" s="13" t="s">
        <v>1235</v>
      </c>
      <c r="J153" s="13" t="s">
        <v>1225</v>
      </c>
      <c r="K153" s="13" t="s">
        <v>1236</v>
      </c>
      <c r="L153" t="s">
        <v>1371</v>
      </c>
      <c r="M153" t="s">
        <v>162</v>
      </c>
      <c r="N153">
        <v>24</v>
      </c>
      <c r="O153">
        <v>0</v>
      </c>
      <c r="P153">
        <v>0</v>
      </c>
      <c r="Q153">
        <v>0</v>
      </c>
      <c r="R153">
        <v>0</v>
      </c>
      <c r="S153" t="s">
        <v>994</v>
      </c>
      <c r="T153" t="s">
        <v>995</v>
      </c>
      <c r="U153">
        <v>0</v>
      </c>
      <c r="V153" t="s">
        <v>856</v>
      </c>
      <c r="W153">
        <v>3</v>
      </c>
      <c r="X153" t="s">
        <v>195</v>
      </c>
      <c r="Y153" t="s">
        <v>856</v>
      </c>
      <c r="Z153" t="s">
        <v>495</v>
      </c>
      <c r="AA153" t="s">
        <v>856</v>
      </c>
      <c r="AB153" t="s">
        <v>856</v>
      </c>
      <c r="AC153" t="s">
        <v>856</v>
      </c>
      <c r="AD153" t="s">
        <v>856</v>
      </c>
      <c r="AE153" t="s">
        <v>856</v>
      </c>
      <c r="AF153" s="13" t="s">
        <v>1235</v>
      </c>
      <c r="AG153" s="13" t="s">
        <v>1225</v>
      </c>
      <c r="AH153" t="s">
        <v>856</v>
      </c>
      <c r="AI153" t="s">
        <v>856</v>
      </c>
      <c r="AJ153" t="s">
        <v>856</v>
      </c>
      <c r="AK153" t="s">
        <v>856</v>
      </c>
      <c r="AL153" t="s">
        <v>856</v>
      </c>
      <c r="AM153" t="s">
        <v>856</v>
      </c>
      <c r="AN153" t="s">
        <v>856</v>
      </c>
      <c r="AO153" t="s">
        <v>856</v>
      </c>
      <c r="AP153" t="s">
        <v>856</v>
      </c>
      <c r="AQ153" t="s">
        <v>856</v>
      </c>
      <c r="AR153" t="s">
        <v>856</v>
      </c>
      <c r="AS153" t="s">
        <v>856</v>
      </c>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12"/>
        <v>480</v>
      </c>
      <c r="BD153" s="55" t="str">
        <f>IF(ISERROR(SEARCHB(" "&amp;BD$1&amp;" "," "&amp;$L153&amp;" "))=TRUE,"",BD$1)</f>
        <v/>
      </c>
      <c r="BE153" s="55" t="str">
        <f>IF(ISERROR(SEARCHB(" "&amp;BE$1&amp;" "," "&amp;$L153&amp;" "))=TRUE,"",BE$1)</f>
        <v/>
      </c>
      <c r="BF153" s="55" t="str">
        <f>IF(ISERROR(SEARCHB(" "&amp;BF$1&amp;" "," "&amp;$L153&amp;" "))=TRUE,"",BF$1)</f>
        <v/>
      </c>
      <c r="BG153" s="55" t="str">
        <f>IF(ISERROR(SEARCHB(" "&amp;BG$1&amp;" "," "&amp;$L153&amp;" "))=TRUE,"",BG$1)</f>
        <v/>
      </c>
      <c r="BH153" s="55" t="str">
        <f>IF(ISERROR(SEARCHB(" "&amp;BH$1&amp;" "," "&amp;$L153&amp;" "))=TRUE,"",BH$1)</f>
        <v/>
      </c>
      <c r="BI153" s="55" t="str">
        <f>IF(ISERROR(SEARCHB(" "&amp;BI$1&amp;" "," "&amp;$L153&amp;" "))=TRUE,"",BI$1)</f>
        <v/>
      </c>
      <c r="BJ153" s="55" t="str">
        <f>IF(ISERROR(SEARCHB(" "&amp;BJ$1&amp;" "," "&amp;$L153&amp;" "))=TRUE,"",BJ$1)</f>
        <v/>
      </c>
      <c r="BK153" s="55" t="str">
        <f>IF(ISERROR(SEARCHB(" "&amp;BK$1&amp;" "," "&amp;$L153&amp;" "))=TRUE,"",BK$1)</f>
        <v/>
      </c>
      <c r="BL153" s="55" t="str">
        <f>IF(ISERROR(SEARCHB(" "&amp;BL$1&amp;" "," "&amp;$L153&amp;" "))=TRUE,"",BL$1)</f>
        <v/>
      </c>
      <c r="BM153" s="55" t="str">
        <f>IF(ISERROR(SEARCHB(" "&amp;BM$1&amp;" "," "&amp;$L153&amp;" "))=TRUE,"",BM$1)</f>
        <v/>
      </c>
      <c r="BN153" s="55" t="str">
        <f>IF(ISERROR(SEARCHB(" "&amp;BN$1&amp;" "," "&amp;$L153&amp;" "))=TRUE,"",BN$1)</f>
        <v/>
      </c>
      <c r="BO153" s="55" t="str">
        <f>IF(ISERROR(SEARCHB(" "&amp;BO$1&amp;" "," "&amp;$L153&amp;" "))=TRUE,"",BO$1)</f>
        <v/>
      </c>
      <c r="BP153" s="55" t="str">
        <f>IF(ISERROR(SEARCHB(" "&amp;BP$1&amp;" "," "&amp;$L153&amp;" "))=TRUE,"",BP$1)</f>
        <v/>
      </c>
      <c r="BQ153" s="55" t="str">
        <f>IF(ISERROR(SEARCHB(" "&amp;BQ$1&amp;" "," "&amp;$L153&amp;" "))=TRUE,"",BQ$1)</f>
        <v/>
      </c>
      <c r="BR153" s="62" t="str">
        <f t="shared" si="13"/>
        <v>Base</v>
      </c>
      <c r="BS153" s="62" t="str">
        <f t="shared" si="14"/>
        <v/>
      </c>
      <c r="BT153" s="63">
        <f>J153-I153+1</f>
        <v>61</v>
      </c>
      <c r="BU153" s="64">
        <f t="shared" si="15"/>
        <v>2.6599999999999997</v>
      </c>
      <c r="BV153" s="64">
        <f t="shared" si="16"/>
        <v>6.3199999999999994</v>
      </c>
      <c r="BW153" s="64">
        <f t="shared" si="17"/>
        <v>50.4</v>
      </c>
      <c r="BX153" s="65">
        <f>BU153+I153</f>
        <v>46099.66</v>
      </c>
      <c r="BY153" s="65">
        <f>BV153+I153</f>
        <v>46103.32</v>
      </c>
      <c r="BZ153" s="65">
        <f>IF(WEEKDAY(BW153+I153)=1,BW153+I153+1,IF(WEEKDAY(BW153+I153)=7,BW153+I153+2,BW153+I153))</f>
        <v>46147.4</v>
      </c>
    </row>
    <row r="154" spans="1:78" ht="15.5" x14ac:dyDescent="0.35">
      <c r="A154" t="s">
        <v>1904</v>
      </c>
      <c r="B154" t="s">
        <v>1229</v>
      </c>
      <c r="C154" t="s">
        <v>232</v>
      </c>
      <c r="D154" t="s">
        <v>875</v>
      </c>
      <c r="E154" t="s">
        <v>867</v>
      </c>
      <c r="F154" t="s">
        <v>347</v>
      </c>
      <c r="G154" t="s">
        <v>217</v>
      </c>
      <c r="H154" t="s">
        <v>232</v>
      </c>
      <c r="I154" s="13" t="s">
        <v>1231</v>
      </c>
      <c r="J154" s="13" t="s">
        <v>1225</v>
      </c>
      <c r="K154" s="13" t="s">
        <v>1233</v>
      </c>
      <c r="L154" t="s">
        <v>260</v>
      </c>
      <c r="M154" t="s">
        <v>162</v>
      </c>
      <c r="N154">
        <v>24</v>
      </c>
      <c r="O154">
        <v>0</v>
      </c>
      <c r="P154">
        <v>0</v>
      </c>
      <c r="Q154">
        <v>0</v>
      </c>
      <c r="R154">
        <v>0</v>
      </c>
      <c r="S154" t="s">
        <v>981</v>
      </c>
      <c r="T154" t="s">
        <v>459</v>
      </c>
      <c r="U154">
        <v>0</v>
      </c>
      <c r="V154" t="s">
        <v>856</v>
      </c>
      <c r="W154">
        <v>3</v>
      </c>
      <c r="X154" t="s">
        <v>195</v>
      </c>
      <c r="Y154" t="s">
        <v>856</v>
      </c>
      <c r="Z154" t="s">
        <v>283</v>
      </c>
      <c r="AA154" t="s">
        <v>856</v>
      </c>
      <c r="AB154" t="s">
        <v>856</v>
      </c>
      <c r="AC154" t="s">
        <v>856</v>
      </c>
      <c r="AD154" t="s">
        <v>856</v>
      </c>
      <c r="AE154" t="s">
        <v>856</v>
      </c>
      <c r="AF154" s="13" t="s">
        <v>1231</v>
      </c>
      <c r="AG154" s="13" t="s">
        <v>1225</v>
      </c>
      <c r="AH154" t="s">
        <v>856</v>
      </c>
      <c r="AI154" t="s">
        <v>856</v>
      </c>
      <c r="AJ154" t="s">
        <v>856</v>
      </c>
      <c r="AK154" t="s">
        <v>856</v>
      </c>
      <c r="AL154" t="s">
        <v>856</v>
      </c>
      <c r="AM154" t="s">
        <v>856</v>
      </c>
      <c r="AN154" t="s">
        <v>856</v>
      </c>
      <c r="AO154" t="s">
        <v>856</v>
      </c>
      <c r="AP154" t="s">
        <v>856</v>
      </c>
      <c r="AQ154" t="s">
        <v>856</v>
      </c>
      <c r="AR154" t="s">
        <v>856</v>
      </c>
      <c r="AS154" t="s">
        <v>856</v>
      </c>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12"/>
        <v>480</v>
      </c>
      <c r="BD154" s="55" t="str">
        <f>IF(ISERROR(SEARCHB(" "&amp;BD$1&amp;" "," "&amp;$L154&amp;" "))=TRUE,"",BD$1)</f>
        <v/>
      </c>
      <c r="BE154" s="55" t="str">
        <f>IF(ISERROR(SEARCHB(" "&amp;BE$1&amp;" "," "&amp;$L154&amp;" "))=TRUE,"",BE$1)</f>
        <v/>
      </c>
      <c r="BF154" s="55" t="str">
        <f>IF(ISERROR(SEARCHB(" "&amp;BF$1&amp;" "," "&amp;$L154&amp;" "))=TRUE,"",BF$1)</f>
        <v/>
      </c>
      <c r="BG154" s="55" t="str">
        <f>IF(ISERROR(SEARCHB(" "&amp;BG$1&amp;" "," "&amp;$L154&amp;" "))=TRUE,"",BG$1)</f>
        <v/>
      </c>
      <c r="BH154" s="55" t="str">
        <f>IF(ISERROR(SEARCHB(" "&amp;BH$1&amp;" "," "&amp;$L154&amp;" "))=TRUE,"",BH$1)</f>
        <v/>
      </c>
      <c r="BI154" s="55" t="str">
        <f>IF(ISERROR(SEARCHB(" "&amp;BI$1&amp;" "," "&amp;$L154&amp;" "))=TRUE,"",BI$1)</f>
        <v/>
      </c>
      <c r="BJ154" s="55" t="str">
        <f>IF(ISERROR(SEARCHB(" "&amp;BJ$1&amp;" "," "&amp;$L154&amp;" "))=TRUE,"",BJ$1)</f>
        <v/>
      </c>
      <c r="BK154" s="55" t="str">
        <f>IF(ISERROR(SEARCHB(" "&amp;BK$1&amp;" "," "&amp;$L154&amp;" "))=TRUE,"",BK$1)</f>
        <v/>
      </c>
      <c r="BL154" s="55" t="str">
        <f>IF(ISERROR(SEARCHB(" "&amp;BL$1&amp;" "," "&amp;$L154&amp;" "))=TRUE,"",BL$1)</f>
        <v/>
      </c>
      <c r="BM154" s="55" t="str">
        <f>IF(ISERROR(SEARCHB(" "&amp;BM$1&amp;" "," "&amp;$L154&amp;" "))=TRUE,"",BM$1)</f>
        <v/>
      </c>
      <c r="BN154" s="55" t="str">
        <f>IF(ISERROR(SEARCHB(" "&amp;BN$1&amp;" "," "&amp;$L154&amp;" "))=TRUE,"",BN$1)</f>
        <v/>
      </c>
      <c r="BO154" s="55" t="str">
        <f>IF(ISERROR(SEARCHB(" "&amp;BO$1&amp;" "," "&amp;$L154&amp;" "))=TRUE,"",BO$1)</f>
        <v/>
      </c>
      <c r="BP154" s="55" t="str">
        <f>IF(ISERROR(SEARCHB(" "&amp;BP$1&amp;" "," "&amp;$L154&amp;" "))=TRUE,"",BP$1)</f>
        <v/>
      </c>
      <c r="BQ154" s="55" t="str">
        <f>IF(ISERROR(SEARCHB(" "&amp;BQ$1&amp;" "," "&amp;$L154&amp;" "))=TRUE,"",BQ$1)</f>
        <v/>
      </c>
      <c r="BR154" s="62" t="str">
        <f t="shared" si="13"/>
        <v>Base</v>
      </c>
      <c r="BS154" s="62" t="str">
        <f t="shared" si="14"/>
        <v/>
      </c>
      <c r="BT154" s="63">
        <f>J154-I154+1</f>
        <v>124</v>
      </c>
      <c r="BU154" s="64">
        <f t="shared" si="15"/>
        <v>6.4399999999999995</v>
      </c>
      <c r="BV154" s="64">
        <f t="shared" si="16"/>
        <v>13.879999999999999</v>
      </c>
      <c r="BW154" s="64">
        <f t="shared" si="17"/>
        <v>103.32</v>
      </c>
      <c r="BX154" s="65">
        <f>BU154+I154</f>
        <v>46040.44</v>
      </c>
      <c r="BY154" s="65">
        <f>BV154+I154</f>
        <v>46047.88</v>
      </c>
      <c r="BZ154" s="65">
        <f>IF(WEEKDAY(BW154+I154)=1,BW154+I154+1,IF(WEEKDAY(BW154+I154)=7,BW154+I154+2,BW154+I154))</f>
        <v>46139.32</v>
      </c>
    </row>
    <row r="155" spans="1:78" ht="15.5" x14ac:dyDescent="0.35">
      <c r="A155" t="s">
        <v>1903</v>
      </c>
      <c r="B155" t="s">
        <v>1229</v>
      </c>
      <c r="C155" t="s">
        <v>232</v>
      </c>
      <c r="D155" t="s">
        <v>875</v>
      </c>
      <c r="E155" t="s">
        <v>855</v>
      </c>
      <c r="F155" t="s">
        <v>347</v>
      </c>
      <c r="G155" t="s">
        <v>217</v>
      </c>
      <c r="H155" t="s">
        <v>232</v>
      </c>
      <c r="I155" s="13" t="s">
        <v>1231</v>
      </c>
      <c r="J155" s="13" t="s">
        <v>1225</v>
      </c>
      <c r="K155" s="13" t="s">
        <v>1233</v>
      </c>
      <c r="L155" t="s">
        <v>260</v>
      </c>
      <c r="M155" t="s">
        <v>162</v>
      </c>
      <c r="N155">
        <v>24</v>
      </c>
      <c r="O155">
        <v>0</v>
      </c>
      <c r="P155">
        <v>0</v>
      </c>
      <c r="Q155">
        <v>0</v>
      </c>
      <c r="R155">
        <v>0</v>
      </c>
      <c r="S155" t="s">
        <v>198</v>
      </c>
      <c r="T155" t="s">
        <v>198</v>
      </c>
      <c r="U155">
        <v>0</v>
      </c>
      <c r="V155" t="s">
        <v>856</v>
      </c>
      <c r="W155">
        <v>3</v>
      </c>
      <c r="X155" t="s">
        <v>298</v>
      </c>
      <c r="Y155" t="s">
        <v>856</v>
      </c>
      <c r="Z155" t="s">
        <v>283</v>
      </c>
      <c r="AA155" t="s">
        <v>856</v>
      </c>
      <c r="AB155" t="s">
        <v>856</v>
      </c>
      <c r="AC155" t="s">
        <v>856</v>
      </c>
      <c r="AD155" t="s">
        <v>856</v>
      </c>
      <c r="AE155" t="s">
        <v>856</v>
      </c>
      <c r="AF155" s="13" t="s">
        <v>1231</v>
      </c>
      <c r="AG155" s="13" t="s">
        <v>1225</v>
      </c>
      <c r="AH155" t="s">
        <v>856</v>
      </c>
      <c r="AI155" t="s">
        <v>856</v>
      </c>
      <c r="AJ155" t="s">
        <v>856</v>
      </c>
      <c r="AK155" t="s">
        <v>856</v>
      </c>
      <c r="AL155" t="s">
        <v>856</v>
      </c>
      <c r="AM155" s="13" t="s">
        <v>856</v>
      </c>
      <c r="AN155" s="13" t="s">
        <v>856</v>
      </c>
      <c r="AO155" t="s">
        <v>856</v>
      </c>
      <c r="AP155" t="s">
        <v>856</v>
      </c>
      <c r="AQ155" t="s">
        <v>856</v>
      </c>
      <c r="AR155" t="s">
        <v>856</v>
      </c>
      <c r="AS155" t="s">
        <v>856</v>
      </c>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12"/>
        <v>480</v>
      </c>
      <c r="BD155" s="55" t="str">
        <f>IF(ISERROR(SEARCHB(" "&amp;BD$1&amp;" "," "&amp;$L155&amp;" "))=TRUE,"",BD$1)</f>
        <v/>
      </c>
      <c r="BE155" s="55" t="str">
        <f>IF(ISERROR(SEARCHB(" "&amp;BE$1&amp;" "," "&amp;$L155&amp;" "))=TRUE,"",BE$1)</f>
        <v/>
      </c>
      <c r="BF155" s="55" t="str">
        <f>IF(ISERROR(SEARCHB(" "&amp;BF$1&amp;" "," "&amp;$L155&amp;" "))=TRUE,"",BF$1)</f>
        <v/>
      </c>
      <c r="BG155" s="55" t="str">
        <f>IF(ISERROR(SEARCHB(" "&amp;BG$1&amp;" "," "&amp;$L155&amp;" "))=TRUE,"",BG$1)</f>
        <v/>
      </c>
      <c r="BH155" s="55" t="str">
        <f>IF(ISERROR(SEARCHB(" "&amp;BH$1&amp;" "," "&amp;$L155&amp;" "))=TRUE,"",BH$1)</f>
        <v/>
      </c>
      <c r="BI155" s="55" t="str">
        <f>IF(ISERROR(SEARCHB(" "&amp;BI$1&amp;" "," "&amp;$L155&amp;" "))=TRUE,"",BI$1)</f>
        <v/>
      </c>
      <c r="BJ155" s="55" t="str">
        <f>IF(ISERROR(SEARCHB(" "&amp;BJ$1&amp;" "," "&amp;$L155&amp;" "))=TRUE,"",BJ$1)</f>
        <v/>
      </c>
      <c r="BK155" s="55" t="str">
        <f>IF(ISERROR(SEARCHB(" "&amp;BK$1&amp;" "," "&amp;$L155&amp;" "))=TRUE,"",BK$1)</f>
        <v/>
      </c>
      <c r="BL155" s="55" t="str">
        <f>IF(ISERROR(SEARCHB(" "&amp;BL$1&amp;" "," "&amp;$L155&amp;" "))=TRUE,"",BL$1)</f>
        <v/>
      </c>
      <c r="BM155" s="55" t="str">
        <f>IF(ISERROR(SEARCHB(" "&amp;BM$1&amp;" "," "&amp;$L155&amp;" "))=TRUE,"",BM$1)</f>
        <v/>
      </c>
      <c r="BN155" s="55" t="str">
        <f>IF(ISERROR(SEARCHB(" "&amp;BN$1&amp;" "," "&amp;$L155&amp;" "))=TRUE,"",BN$1)</f>
        <v/>
      </c>
      <c r="BO155" s="55" t="str">
        <f>IF(ISERROR(SEARCHB(" "&amp;BO$1&amp;" "," "&amp;$L155&amp;" "))=TRUE,"",BO$1)</f>
        <v/>
      </c>
      <c r="BP155" s="55" t="str">
        <f>IF(ISERROR(SEARCHB(" "&amp;BP$1&amp;" "," "&amp;$L155&amp;" "))=TRUE,"",BP$1)</f>
        <v/>
      </c>
      <c r="BQ155" s="55" t="str">
        <f>IF(ISERROR(SEARCHB(" "&amp;BQ$1&amp;" "," "&amp;$L155&amp;" "))=TRUE,"",BQ$1)</f>
        <v/>
      </c>
      <c r="BR155" s="62" t="str">
        <f t="shared" si="13"/>
        <v>Base</v>
      </c>
      <c r="BS155" s="62" t="str">
        <f t="shared" si="14"/>
        <v/>
      </c>
      <c r="BT155" s="63">
        <f>J155-I155+1</f>
        <v>124</v>
      </c>
      <c r="BU155" s="64">
        <f t="shared" si="15"/>
        <v>6.4399999999999995</v>
      </c>
      <c r="BV155" s="64">
        <f t="shared" si="16"/>
        <v>13.879999999999999</v>
      </c>
      <c r="BW155" s="64">
        <f t="shared" si="17"/>
        <v>103.32</v>
      </c>
      <c r="BX155" s="65">
        <f>BU155+I155</f>
        <v>46040.44</v>
      </c>
      <c r="BY155" s="65">
        <f>BV155+I155</f>
        <v>46047.88</v>
      </c>
      <c r="BZ155" s="65">
        <f>IF(WEEKDAY(BW155+I155)=1,BW155+I155+1,IF(WEEKDAY(BW155+I155)=7,BW155+I155+2,BW155+I155))</f>
        <v>46139.32</v>
      </c>
    </row>
    <row r="156" spans="1:78" ht="15.5" x14ac:dyDescent="0.35">
      <c r="A156" t="s">
        <v>1902</v>
      </c>
      <c r="B156" t="s">
        <v>1229</v>
      </c>
      <c r="C156" t="s">
        <v>232</v>
      </c>
      <c r="D156" t="s">
        <v>996</v>
      </c>
      <c r="E156" t="s">
        <v>593</v>
      </c>
      <c r="F156" t="s">
        <v>653</v>
      </c>
      <c r="G156" t="s">
        <v>217</v>
      </c>
      <c r="H156" t="s">
        <v>232</v>
      </c>
      <c r="I156" s="13" t="s">
        <v>1235</v>
      </c>
      <c r="J156" s="13" t="s">
        <v>1225</v>
      </c>
      <c r="K156" s="13" t="s">
        <v>1236</v>
      </c>
      <c r="L156" t="s">
        <v>262</v>
      </c>
      <c r="M156" t="s">
        <v>162</v>
      </c>
      <c r="N156">
        <v>24</v>
      </c>
      <c r="O156">
        <v>0</v>
      </c>
      <c r="P156">
        <v>0</v>
      </c>
      <c r="Q156">
        <v>0</v>
      </c>
      <c r="R156">
        <v>0</v>
      </c>
      <c r="S156" t="s">
        <v>986</v>
      </c>
      <c r="T156" t="s">
        <v>496</v>
      </c>
      <c r="U156">
        <v>0</v>
      </c>
      <c r="V156" t="s">
        <v>856</v>
      </c>
      <c r="W156">
        <v>3</v>
      </c>
      <c r="X156" t="s">
        <v>195</v>
      </c>
      <c r="Y156" t="s">
        <v>856</v>
      </c>
      <c r="Z156" t="s">
        <v>284</v>
      </c>
      <c r="AA156" t="s">
        <v>161</v>
      </c>
      <c r="AB156" t="s">
        <v>199</v>
      </c>
      <c r="AC156" t="s">
        <v>856</v>
      </c>
      <c r="AD156" t="s">
        <v>856</v>
      </c>
      <c r="AE156" t="s">
        <v>856</v>
      </c>
      <c r="AF156" s="13" t="s">
        <v>1235</v>
      </c>
      <c r="AG156" s="13" t="s">
        <v>1225</v>
      </c>
      <c r="AH156" t="s">
        <v>20</v>
      </c>
      <c r="AI156" t="s">
        <v>997</v>
      </c>
      <c r="AJ156" t="s">
        <v>209</v>
      </c>
      <c r="AK156" t="s">
        <v>210</v>
      </c>
      <c r="AL156" t="s">
        <v>490</v>
      </c>
      <c r="AM156" t="s">
        <v>1239</v>
      </c>
      <c r="AN156" t="s">
        <v>1225</v>
      </c>
      <c r="AO156" t="s">
        <v>856</v>
      </c>
      <c r="AP156" t="s">
        <v>856</v>
      </c>
      <c r="AQ156" t="s">
        <v>856</v>
      </c>
      <c r="AR156" t="s">
        <v>856</v>
      </c>
      <c r="AS156" t="s">
        <v>856</v>
      </c>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12"/>
        <v>480</v>
      </c>
      <c r="BD156" s="55" t="str">
        <f>IF(ISERROR(SEARCHB(" "&amp;BD$1&amp;" "," "&amp;$L156&amp;" "))=TRUE,"",BD$1)</f>
        <v/>
      </c>
      <c r="BE156" s="55" t="str">
        <f>IF(ISERROR(SEARCHB(" "&amp;BE$1&amp;" "," "&amp;$L156&amp;" "))=TRUE,"",BE$1)</f>
        <v/>
      </c>
      <c r="BF156" s="55" t="str">
        <f>IF(ISERROR(SEARCHB(" "&amp;BF$1&amp;" "," "&amp;$L156&amp;" "))=TRUE,"",BF$1)</f>
        <v/>
      </c>
      <c r="BG156" s="55" t="str">
        <f>IF(ISERROR(SEARCHB(" "&amp;BG$1&amp;" "," "&amp;$L156&amp;" "))=TRUE,"",BG$1)</f>
        <v/>
      </c>
      <c r="BH156" s="55" t="str">
        <f>IF(ISERROR(SEARCHB(" "&amp;BH$1&amp;" "," "&amp;$L156&amp;" "))=TRUE,"",BH$1)</f>
        <v/>
      </c>
      <c r="BI156" s="55" t="str">
        <f>IF(ISERROR(SEARCHB(" "&amp;BI$1&amp;" "," "&amp;$L156&amp;" "))=TRUE,"",BI$1)</f>
        <v/>
      </c>
      <c r="BJ156" s="55" t="str">
        <f>IF(ISERROR(SEARCHB(" "&amp;BJ$1&amp;" "," "&amp;$L156&amp;" "))=TRUE,"",BJ$1)</f>
        <v/>
      </c>
      <c r="BK156" s="55" t="str">
        <f>IF(ISERROR(SEARCHB(" "&amp;BK$1&amp;" "," "&amp;$L156&amp;" "))=TRUE,"",BK$1)</f>
        <v>HYB</v>
      </c>
      <c r="BL156" s="55" t="str">
        <f>IF(ISERROR(SEARCHB(" "&amp;BL$1&amp;" "," "&amp;$L156&amp;" "))=TRUE,"",BL$1)</f>
        <v/>
      </c>
      <c r="BM156" s="55" t="str">
        <f>IF(ISERROR(SEARCHB(" "&amp;BM$1&amp;" "," "&amp;$L156&amp;" "))=TRUE,"",BM$1)</f>
        <v/>
      </c>
      <c r="BN156" s="55" t="str">
        <f>IF(ISERROR(SEARCHB(" "&amp;BN$1&amp;" "," "&amp;$L156&amp;" "))=TRUE,"",BN$1)</f>
        <v/>
      </c>
      <c r="BO156" s="55" t="str">
        <f>IF(ISERROR(SEARCHB(" "&amp;BO$1&amp;" "," "&amp;$L156&amp;" "))=TRUE,"",BO$1)</f>
        <v/>
      </c>
      <c r="BP156" s="55" t="str">
        <f>IF(ISERROR(SEARCHB(" "&amp;BP$1&amp;" "," "&amp;$L156&amp;" "))=TRUE,"",BP$1)</f>
        <v/>
      </c>
      <c r="BQ156" s="55" t="str">
        <f>IF(ISERROR(SEARCHB(" "&amp;BQ$1&amp;" "," "&amp;$L156&amp;" "))=TRUE,"",BQ$1)</f>
        <v/>
      </c>
      <c r="BR156" s="62" t="str">
        <f t="shared" si="13"/>
        <v>HYB</v>
      </c>
      <c r="BS156" s="62" t="str">
        <f t="shared" si="14"/>
        <v/>
      </c>
      <c r="BT156" s="63">
        <f>J156-I156+1</f>
        <v>61</v>
      </c>
      <c r="BU156" s="64">
        <f t="shared" si="15"/>
        <v>2.6599999999999997</v>
      </c>
      <c r="BV156" s="64">
        <f t="shared" si="16"/>
        <v>6.3199999999999994</v>
      </c>
      <c r="BW156" s="64">
        <f t="shared" si="17"/>
        <v>50.4</v>
      </c>
      <c r="BX156" s="65">
        <f>BU156+I156</f>
        <v>46099.66</v>
      </c>
      <c r="BY156" s="65">
        <f>BV156+I156</f>
        <v>46103.32</v>
      </c>
      <c r="BZ156" s="65">
        <f>IF(WEEKDAY(BW156+I156)=1,BW156+I156+1,IF(WEEKDAY(BW156+I156)=7,BW156+I156+2,BW156+I156))</f>
        <v>46147.4</v>
      </c>
    </row>
    <row r="157" spans="1:78" ht="15.5" x14ac:dyDescent="0.35">
      <c r="A157" t="s">
        <v>1901</v>
      </c>
      <c r="B157" t="s">
        <v>1229</v>
      </c>
      <c r="C157" t="s">
        <v>27</v>
      </c>
      <c r="D157" t="s">
        <v>857</v>
      </c>
      <c r="E157" t="s">
        <v>591</v>
      </c>
      <c r="F157" t="s">
        <v>28</v>
      </c>
      <c r="G157" t="s">
        <v>275</v>
      </c>
      <c r="H157" t="s">
        <v>27</v>
      </c>
      <c r="I157" s="13" t="s">
        <v>1231</v>
      </c>
      <c r="J157" s="13" t="s">
        <v>1244</v>
      </c>
      <c r="K157" s="13" t="s">
        <v>1245</v>
      </c>
      <c r="L157" t="s">
        <v>1838</v>
      </c>
      <c r="M157" t="s">
        <v>162</v>
      </c>
      <c r="N157">
        <v>24</v>
      </c>
      <c r="O157">
        <v>0</v>
      </c>
      <c r="P157">
        <v>0</v>
      </c>
      <c r="Q157">
        <v>0</v>
      </c>
      <c r="R157">
        <v>0</v>
      </c>
      <c r="S157" t="s">
        <v>998</v>
      </c>
      <c r="T157" t="s">
        <v>296</v>
      </c>
      <c r="U157">
        <v>0</v>
      </c>
      <c r="V157" t="s">
        <v>856</v>
      </c>
      <c r="W157">
        <v>3</v>
      </c>
      <c r="X157" t="s">
        <v>195</v>
      </c>
      <c r="Y157" t="s">
        <v>856</v>
      </c>
      <c r="Z157" t="s">
        <v>283</v>
      </c>
      <c r="AA157" t="s">
        <v>856</v>
      </c>
      <c r="AB157" t="s">
        <v>856</v>
      </c>
      <c r="AC157" t="s">
        <v>856</v>
      </c>
      <c r="AD157" t="s">
        <v>856</v>
      </c>
      <c r="AE157" t="s">
        <v>856</v>
      </c>
      <c r="AF157" s="13" t="s">
        <v>1231</v>
      </c>
      <c r="AG157" s="13" t="s">
        <v>1244</v>
      </c>
      <c r="AH157" t="s">
        <v>856</v>
      </c>
      <c r="AI157" t="s">
        <v>856</v>
      </c>
      <c r="AJ157" t="s">
        <v>856</v>
      </c>
      <c r="AK157" t="s">
        <v>856</v>
      </c>
      <c r="AL157" t="s">
        <v>856</v>
      </c>
      <c r="AM157" s="13" t="s">
        <v>856</v>
      </c>
      <c r="AN157" s="13" t="s">
        <v>856</v>
      </c>
      <c r="AO157" t="s">
        <v>856</v>
      </c>
      <c r="AP157" t="s">
        <v>856</v>
      </c>
      <c r="AQ157" t="s">
        <v>856</v>
      </c>
      <c r="AR157" t="s">
        <v>856</v>
      </c>
      <c r="AS157" t="s">
        <v>856</v>
      </c>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12"/>
        <v>480</v>
      </c>
      <c r="BD157" s="55" t="str">
        <f>IF(ISERROR(SEARCHB(" "&amp;BD$1&amp;" "," "&amp;$L157&amp;" "))=TRUE,"",BD$1)</f>
        <v/>
      </c>
      <c r="BE157" s="55" t="str">
        <f>IF(ISERROR(SEARCHB(" "&amp;BE$1&amp;" "," "&amp;$L157&amp;" "))=TRUE,"",BE$1)</f>
        <v/>
      </c>
      <c r="BF157" s="55" t="str">
        <f>IF(ISERROR(SEARCHB(" "&amp;BF$1&amp;" "," "&amp;$L157&amp;" "))=TRUE,"",BF$1)</f>
        <v/>
      </c>
      <c r="BG157" s="55" t="str">
        <f>IF(ISERROR(SEARCHB(" "&amp;BG$1&amp;" "," "&amp;$L157&amp;" "))=TRUE,"",BG$1)</f>
        <v/>
      </c>
      <c r="BH157" s="55" t="str">
        <f>IF(ISERROR(SEARCHB(" "&amp;BH$1&amp;" "," "&amp;$L157&amp;" "))=TRUE,"",BH$1)</f>
        <v/>
      </c>
      <c r="BI157" s="55" t="str">
        <f>IF(ISERROR(SEARCHB(" "&amp;BI$1&amp;" "," "&amp;$L157&amp;" "))=TRUE,"",BI$1)</f>
        <v/>
      </c>
      <c r="BJ157" s="55" t="str">
        <f>IF(ISERROR(SEARCHB(" "&amp;BJ$1&amp;" "," "&amp;$L157&amp;" "))=TRUE,"",BJ$1)</f>
        <v/>
      </c>
      <c r="BK157" s="55" t="str">
        <f>IF(ISERROR(SEARCHB(" "&amp;BK$1&amp;" "," "&amp;$L157&amp;" "))=TRUE,"",BK$1)</f>
        <v/>
      </c>
      <c r="BL157" s="55" t="str">
        <f>IF(ISERROR(SEARCHB(" "&amp;BL$1&amp;" "," "&amp;$L157&amp;" "))=TRUE,"",BL$1)</f>
        <v/>
      </c>
      <c r="BM157" s="55" t="str">
        <f>IF(ISERROR(SEARCHB(" "&amp;BM$1&amp;" "," "&amp;$L157&amp;" "))=TRUE,"",BM$1)</f>
        <v/>
      </c>
      <c r="BN157" s="55" t="str">
        <f>IF(ISERROR(SEARCHB(" "&amp;BN$1&amp;" "," "&amp;$L157&amp;" "))=TRUE,"",BN$1)</f>
        <v/>
      </c>
      <c r="BO157" s="55" t="str">
        <f>IF(ISERROR(SEARCHB(" "&amp;BO$1&amp;" "," "&amp;$L157&amp;" "))=TRUE,"",BO$1)</f>
        <v/>
      </c>
      <c r="BP157" s="55" t="str">
        <f>IF(ISERROR(SEARCHB(" "&amp;BP$1&amp;" "," "&amp;$L157&amp;" "))=TRUE,"",BP$1)</f>
        <v/>
      </c>
      <c r="BQ157" s="55" t="str">
        <f>IF(ISERROR(SEARCHB(" "&amp;BQ$1&amp;" "," "&amp;$L157&amp;" "))=TRUE,"",BQ$1)</f>
        <v/>
      </c>
      <c r="BR157" s="62" t="str">
        <f t="shared" si="13"/>
        <v>Base</v>
      </c>
      <c r="BS157" s="62" t="str">
        <f t="shared" si="14"/>
        <v/>
      </c>
      <c r="BT157" s="63">
        <f>J157-I157+1</f>
        <v>54</v>
      </c>
      <c r="BU157" s="64">
        <f t="shared" si="15"/>
        <v>2.2399999999999998</v>
      </c>
      <c r="BV157" s="64">
        <f t="shared" si="16"/>
        <v>5.4799999999999995</v>
      </c>
      <c r="BW157" s="64">
        <f t="shared" si="17"/>
        <v>44.519999999999996</v>
      </c>
      <c r="BX157" s="65">
        <f>BU157+I157</f>
        <v>46036.24</v>
      </c>
      <c r="BY157" s="65">
        <f>BV157+I157</f>
        <v>46039.48</v>
      </c>
      <c r="BZ157" s="65">
        <f>IF(WEEKDAY(BW157+I157)=1,BW157+I157+1,IF(WEEKDAY(BW157+I157)=7,BW157+I157+2,BW157+I157))</f>
        <v>46078.52</v>
      </c>
    </row>
    <row r="158" spans="1:78" ht="15.5" x14ac:dyDescent="0.35">
      <c r="A158" t="s">
        <v>1900</v>
      </c>
      <c r="B158" t="s">
        <v>1229</v>
      </c>
      <c r="C158" t="s">
        <v>27</v>
      </c>
      <c r="D158" t="s">
        <v>941</v>
      </c>
      <c r="E158" t="s">
        <v>593</v>
      </c>
      <c r="F158" t="s">
        <v>654</v>
      </c>
      <c r="G158" t="s">
        <v>275</v>
      </c>
      <c r="H158" t="s">
        <v>27</v>
      </c>
      <c r="I158" s="13" t="s">
        <v>1235</v>
      </c>
      <c r="J158" s="13" t="s">
        <v>1225</v>
      </c>
      <c r="K158" s="13" t="s">
        <v>1236</v>
      </c>
      <c r="L158" t="s">
        <v>262</v>
      </c>
      <c r="M158" t="s">
        <v>162</v>
      </c>
      <c r="N158">
        <v>24</v>
      </c>
      <c r="O158">
        <v>0</v>
      </c>
      <c r="P158">
        <v>0</v>
      </c>
      <c r="Q158">
        <v>0</v>
      </c>
      <c r="R158">
        <v>0</v>
      </c>
      <c r="S158" t="s">
        <v>198</v>
      </c>
      <c r="T158" t="s">
        <v>198</v>
      </c>
      <c r="U158">
        <v>0</v>
      </c>
      <c r="V158" t="s">
        <v>856</v>
      </c>
      <c r="W158">
        <v>3</v>
      </c>
      <c r="X158" t="s">
        <v>195</v>
      </c>
      <c r="Y158" t="s">
        <v>856</v>
      </c>
      <c r="Z158" t="s">
        <v>284</v>
      </c>
      <c r="AA158" t="s">
        <v>161</v>
      </c>
      <c r="AB158" t="s">
        <v>199</v>
      </c>
      <c r="AC158" t="s">
        <v>856</v>
      </c>
      <c r="AD158" t="s">
        <v>856</v>
      </c>
      <c r="AE158" t="s">
        <v>856</v>
      </c>
      <c r="AF158" s="13" t="s">
        <v>1235</v>
      </c>
      <c r="AG158" s="13" t="s">
        <v>1225</v>
      </c>
      <c r="AH158" t="s">
        <v>20</v>
      </c>
      <c r="AI158" t="s">
        <v>999</v>
      </c>
      <c r="AJ158" t="s">
        <v>2</v>
      </c>
      <c r="AK158" t="s">
        <v>1</v>
      </c>
      <c r="AL158" t="s">
        <v>486</v>
      </c>
      <c r="AM158" t="s">
        <v>1899</v>
      </c>
      <c r="AN158" t="s">
        <v>1225</v>
      </c>
      <c r="AO158" t="s">
        <v>856</v>
      </c>
      <c r="AP158" t="s">
        <v>856</v>
      </c>
      <c r="AQ158" t="s">
        <v>856</v>
      </c>
      <c r="AR158" t="s">
        <v>856</v>
      </c>
      <c r="AS158" t="s">
        <v>856</v>
      </c>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12"/>
        <v>480</v>
      </c>
      <c r="BD158" s="55" t="str">
        <f>IF(ISERROR(SEARCHB(" "&amp;BD$1&amp;" "," "&amp;$L158&amp;" "))=TRUE,"",BD$1)</f>
        <v/>
      </c>
      <c r="BE158" s="55" t="str">
        <f>IF(ISERROR(SEARCHB(" "&amp;BE$1&amp;" "," "&amp;$L158&amp;" "))=TRUE,"",BE$1)</f>
        <v/>
      </c>
      <c r="BF158" s="55" t="str">
        <f>IF(ISERROR(SEARCHB(" "&amp;BF$1&amp;" "," "&amp;$L158&amp;" "))=TRUE,"",BF$1)</f>
        <v/>
      </c>
      <c r="BG158" s="55" t="str">
        <f>IF(ISERROR(SEARCHB(" "&amp;BG$1&amp;" "," "&amp;$L158&amp;" "))=TRUE,"",BG$1)</f>
        <v/>
      </c>
      <c r="BH158" s="55" t="str">
        <f>IF(ISERROR(SEARCHB(" "&amp;BH$1&amp;" "," "&amp;$L158&amp;" "))=TRUE,"",BH$1)</f>
        <v/>
      </c>
      <c r="BI158" s="55" t="str">
        <f>IF(ISERROR(SEARCHB(" "&amp;BI$1&amp;" "," "&amp;$L158&amp;" "))=TRUE,"",BI$1)</f>
        <v/>
      </c>
      <c r="BJ158" s="55" t="str">
        <f>IF(ISERROR(SEARCHB(" "&amp;BJ$1&amp;" "," "&amp;$L158&amp;" "))=TRUE,"",BJ$1)</f>
        <v/>
      </c>
      <c r="BK158" s="55" t="str">
        <f>IF(ISERROR(SEARCHB(" "&amp;BK$1&amp;" "," "&amp;$L158&amp;" "))=TRUE,"",BK$1)</f>
        <v>HYB</v>
      </c>
      <c r="BL158" s="55" t="str">
        <f>IF(ISERROR(SEARCHB(" "&amp;BL$1&amp;" "," "&amp;$L158&amp;" "))=TRUE,"",BL$1)</f>
        <v/>
      </c>
      <c r="BM158" s="55" t="str">
        <f>IF(ISERROR(SEARCHB(" "&amp;BM$1&amp;" "," "&amp;$L158&amp;" "))=TRUE,"",BM$1)</f>
        <v/>
      </c>
      <c r="BN158" s="55" t="str">
        <f>IF(ISERROR(SEARCHB(" "&amp;BN$1&amp;" "," "&amp;$L158&amp;" "))=TRUE,"",BN$1)</f>
        <v/>
      </c>
      <c r="BO158" s="55" t="str">
        <f>IF(ISERROR(SEARCHB(" "&amp;BO$1&amp;" "," "&amp;$L158&amp;" "))=TRUE,"",BO$1)</f>
        <v/>
      </c>
      <c r="BP158" s="55" t="str">
        <f>IF(ISERROR(SEARCHB(" "&amp;BP$1&amp;" "," "&amp;$L158&amp;" "))=TRUE,"",BP$1)</f>
        <v/>
      </c>
      <c r="BQ158" s="55" t="str">
        <f>IF(ISERROR(SEARCHB(" "&amp;BQ$1&amp;" "," "&amp;$L158&amp;" "))=TRUE,"",BQ$1)</f>
        <v/>
      </c>
      <c r="BR158" s="62" t="str">
        <f t="shared" si="13"/>
        <v>HYB</v>
      </c>
      <c r="BS158" s="62" t="str">
        <f t="shared" si="14"/>
        <v/>
      </c>
      <c r="BT158" s="63">
        <f>J158-I158+1</f>
        <v>61</v>
      </c>
      <c r="BU158" s="64">
        <f t="shared" si="15"/>
        <v>2.6599999999999997</v>
      </c>
      <c r="BV158" s="64">
        <f t="shared" si="16"/>
        <v>6.3199999999999994</v>
      </c>
      <c r="BW158" s="64">
        <f t="shared" si="17"/>
        <v>50.4</v>
      </c>
      <c r="BX158" s="65">
        <f>BU158+I158</f>
        <v>46099.66</v>
      </c>
      <c r="BY158" s="65">
        <f>BV158+I158</f>
        <v>46103.32</v>
      </c>
      <c r="BZ158" s="65">
        <f>IF(WEEKDAY(BW158+I158)=1,BW158+I158+1,IF(WEEKDAY(BW158+I158)=7,BW158+I158+2,BW158+I158))</f>
        <v>46147.4</v>
      </c>
    </row>
    <row r="159" spans="1:78" ht="15.5" x14ac:dyDescent="0.35">
      <c r="A159" t="s">
        <v>1898</v>
      </c>
      <c r="B159" t="s">
        <v>1229</v>
      </c>
      <c r="C159" t="s">
        <v>27</v>
      </c>
      <c r="D159" t="s">
        <v>971</v>
      </c>
      <c r="E159" t="s">
        <v>591</v>
      </c>
      <c r="F159" t="s">
        <v>655</v>
      </c>
      <c r="G159" t="s">
        <v>275</v>
      </c>
      <c r="H159" t="s">
        <v>27</v>
      </c>
      <c r="I159" s="13" t="s">
        <v>1231</v>
      </c>
      <c r="J159" s="13" t="s">
        <v>1244</v>
      </c>
      <c r="K159" s="13" t="s">
        <v>1245</v>
      </c>
      <c r="L159" t="s">
        <v>260</v>
      </c>
      <c r="M159" t="s">
        <v>162</v>
      </c>
      <c r="N159">
        <v>24</v>
      </c>
      <c r="O159">
        <v>0</v>
      </c>
      <c r="P159">
        <v>0</v>
      </c>
      <c r="Q159">
        <v>0</v>
      </c>
      <c r="R159">
        <v>0</v>
      </c>
      <c r="S159" t="s">
        <v>998</v>
      </c>
      <c r="T159" t="s">
        <v>296</v>
      </c>
      <c r="U159">
        <v>0</v>
      </c>
      <c r="V159" t="s">
        <v>856</v>
      </c>
      <c r="W159">
        <v>3</v>
      </c>
      <c r="X159" t="s">
        <v>195</v>
      </c>
      <c r="Y159" t="s">
        <v>856</v>
      </c>
      <c r="Z159" t="s">
        <v>283</v>
      </c>
      <c r="AA159" t="s">
        <v>856</v>
      </c>
      <c r="AB159" t="s">
        <v>856</v>
      </c>
      <c r="AC159" t="s">
        <v>856</v>
      </c>
      <c r="AD159" t="s">
        <v>856</v>
      </c>
      <c r="AE159" t="s">
        <v>856</v>
      </c>
      <c r="AF159" s="13" t="s">
        <v>1231</v>
      </c>
      <c r="AG159" s="13" t="s">
        <v>1244</v>
      </c>
      <c r="AH159" t="s">
        <v>856</v>
      </c>
      <c r="AI159" t="s">
        <v>856</v>
      </c>
      <c r="AJ159" t="s">
        <v>856</v>
      </c>
      <c r="AK159" t="s">
        <v>856</v>
      </c>
      <c r="AL159" t="s">
        <v>856</v>
      </c>
      <c r="AM159" t="s">
        <v>856</v>
      </c>
      <c r="AN159" t="s">
        <v>856</v>
      </c>
      <c r="AO159" t="s">
        <v>856</v>
      </c>
      <c r="AP159" t="s">
        <v>856</v>
      </c>
      <c r="AQ159" t="s">
        <v>856</v>
      </c>
      <c r="AR159" t="s">
        <v>856</v>
      </c>
      <c r="AS159" t="s">
        <v>856</v>
      </c>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12"/>
        <v>480</v>
      </c>
      <c r="BD159" s="55" t="str">
        <f>IF(ISERROR(SEARCHB(" "&amp;BD$1&amp;" "," "&amp;$L159&amp;" "))=TRUE,"",BD$1)</f>
        <v/>
      </c>
      <c r="BE159" s="55" t="str">
        <f>IF(ISERROR(SEARCHB(" "&amp;BE$1&amp;" "," "&amp;$L159&amp;" "))=TRUE,"",BE$1)</f>
        <v/>
      </c>
      <c r="BF159" s="55" t="str">
        <f>IF(ISERROR(SEARCHB(" "&amp;BF$1&amp;" "," "&amp;$L159&amp;" "))=TRUE,"",BF$1)</f>
        <v/>
      </c>
      <c r="BG159" s="55" t="str">
        <f>IF(ISERROR(SEARCHB(" "&amp;BG$1&amp;" "," "&amp;$L159&amp;" "))=TRUE,"",BG$1)</f>
        <v/>
      </c>
      <c r="BH159" s="55" t="str">
        <f>IF(ISERROR(SEARCHB(" "&amp;BH$1&amp;" "," "&amp;$L159&amp;" "))=TRUE,"",BH$1)</f>
        <v/>
      </c>
      <c r="BI159" s="55" t="str">
        <f>IF(ISERROR(SEARCHB(" "&amp;BI$1&amp;" "," "&amp;$L159&amp;" "))=TRUE,"",BI$1)</f>
        <v/>
      </c>
      <c r="BJ159" s="55" t="str">
        <f>IF(ISERROR(SEARCHB(" "&amp;BJ$1&amp;" "," "&amp;$L159&amp;" "))=TRUE,"",BJ$1)</f>
        <v/>
      </c>
      <c r="BK159" s="55" t="str">
        <f>IF(ISERROR(SEARCHB(" "&amp;BK$1&amp;" "," "&amp;$L159&amp;" "))=TRUE,"",BK$1)</f>
        <v/>
      </c>
      <c r="BL159" s="55" t="str">
        <f>IF(ISERROR(SEARCHB(" "&amp;BL$1&amp;" "," "&amp;$L159&amp;" "))=TRUE,"",BL$1)</f>
        <v/>
      </c>
      <c r="BM159" s="55" t="str">
        <f>IF(ISERROR(SEARCHB(" "&amp;BM$1&amp;" "," "&amp;$L159&amp;" "))=TRUE,"",BM$1)</f>
        <v/>
      </c>
      <c r="BN159" s="55" t="str">
        <f>IF(ISERROR(SEARCHB(" "&amp;BN$1&amp;" "," "&amp;$L159&amp;" "))=TRUE,"",BN$1)</f>
        <v/>
      </c>
      <c r="BO159" s="55" t="str">
        <f>IF(ISERROR(SEARCHB(" "&amp;BO$1&amp;" "," "&amp;$L159&amp;" "))=TRUE,"",BO$1)</f>
        <v/>
      </c>
      <c r="BP159" s="55" t="str">
        <f>IF(ISERROR(SEARCHB(" "&amp;BP$1&amp;" "," "&amp;$L159&amp;" "))=TRUE,"",BP$1)</f>
        <v/>
      </c>
      <c r="BQ159" s="55" t="str">
        <f>IF(ISERROR(SEARCHB(" "&amp;BQ$1&amp;" "," "&amp;$L159&amp;" "))=TRUE,"",BQ$1)</f>
        <v/>
      </c>
      <c r="BR159" s="62" t="str">
        <f t="shared" si="13"/>
        <v>Base</v>
      </c>
      <c r="BS159" s="62" t="str">
        <f t="shared" si="14"/>
        <v/>
      </c>
      <c r="BT159" s="63">
        <f>J159-I159+1</f>
        <v>54</v>
      </c>
      <c r="BU159" s="64">
        <f t="shared" si="15"/>
        <v>2.2399999999999998</v>
      </c>
      <c r="BV159" s="64">
        <f t="shared" si="16"/>
        <v>5.4799999999999995</v>
      </c>
      <c r="BW159" s="64">
        <f t="shared" si="17"/>
        <v>44.519999999999996</v>
      </c>
      <c r="BX159" s="65">
        <f>BU159+I159</f>
        <v>46036.24</v>
      </c>
      <c r="BY159" s="65">
        <f>BV159+I159</f>
        <v>46039.48</v>
      </c>
      <c r="BZ159" s="65">
        <f>IF(WEEKDAY(BW159+I159)=1,BW159+I159+1,IF(WEEKDAY(BW159+I159)=7,BW159+I159+2,BW159+I159))</f>
        <v>46078.52</v>
      </c>
    </row>
    <row r="160" spans="1:78" ht="15.5" x14ac:dyDescent="0.35">
      <c r="A160" t="s">
        <v>1897</v>
      </c>
      <c r="B160" t="s">
        <v>1229</v>
      </c>
      <c r="C160" t="s">
        <v>27</v>
      </c>
      <c r="D160" t="s">
        <v>1000</v>
      </c>
      <c r="E160" t="s">
        <v>591</v>
      </c>
      <c r="F160" t="s">
        <v>656</v>
      </c>
      <c r="G160" t="s">
        <v>275</v>
      </c>
      <c r="H160" t="s">
        <v>27</v>
      </c>
      <c r="I160" s="13" t="s">
        <v>1231</v>
      </c>
      <c r="J160" s="13" t="s">
        <v>1244</v>
      </c>
      <c r="K160" s="13" t="s">
        <v>1245</v>
      </c>
      <c r="L160" t="s">
        <v>260</v>
      </c>
      <c r="M160" t="s">
        <v>162</v>
      </c>
      <c r="N160">
        <v>24</v>
      </c>
      <c r="O160">
        <v>0</v>
      </c>
      <c r="P160">
        <v>0</v>
      </c>
      <c r="Q160">
        <v>0</v>
      </c>
      <c r="R160">
        <v>0</v>
      </c>
      <c r="S160" t="s">
        <v>1001</v>
      </c>
      <c r="T160" t="s">
        <v>583</v>
      </c>
      <c r="U160">
        <v>0</v>
      </c>
      <c r="V160" t="s">
        <v>856</v>
      </c>
      <c r="W160">
        <v>3</v>
      </c>
      <c r="X160" t="s">
        <v>195</v>
      </c>
      <c r="Y160" t="s">
        <v>856</v>
      </c>
      <c r="Z160" t="s">
        <v>283</v>
      </c>
      <c r="AA160" t="s">
        <v>856</v>
      </c>
      <c r="AB160" t="s">
        <v>856</v>
      </c>
      <c r="AC160" t="s">
        <v>856</v>
      </c>
      <c r="AD160" t="s">
        <v>856</v>
      </c>
      <c r="AE160" t="s">
        <v>856</v>
      </c>
      <c r="AF160" s="13" t="s">
        <v>1231</v>
      </c>
      <c r="AG160" s="13" t="s">
        <v>1244</v>
      </c>
      <c r="AH160" t="s">
        <v>856</v>
      </c>
      <c r="AI160" t="s">
        <v>856</v>
      </c>
      <c r="AJ160" t="s">
        <v>856</v>
      </c>
      <c r="AK160" t="s">
        <v>856</v>
      </c>
      <c r="AL160" t="s">
        <v>856</v>
      </c>
      <c r="AM160" t="s">
        <v>856</v>
      </c>
      <c r="AN160" t="s">
        <v>856</v>
      </c>
      <c r="AO160" t="s">
        <v>856</v>
      </c>
      <c r="AP160" t="s">
        <v>856</v>
      </c>
      <c r="AQ160" t="s">
        <v>856</v>
      </c>
      <c r="AR160" t="s">
        <v>856</v>
      </c>
      <c r="AS160" t="s">
        <v>856</v>
      </c>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12"/>
        <v>480</v>
      </c>
      <c r="BD160" s="55" t="str">
        <f>IF(ISERROR(SEARCHB(" "&amp;BD$1&amp;" "," "&amp;$L160&amp;" "))=TRUE,"",BD$1)</f>
        <v/>
      </c>
      <c r="BE160" s="55" t="str">
        <f>IF(ISERROR(SEARCHB(" "&amp;BE$1&amp;" "," "&amp;$L160&amp;" "))=TRUE,"",BE$1)</f>
        <v/>
      </c>
      <c r="BF160" s="55" t="str">
        <f>IF(ISERROR(SEARCHB(" "&amp;BF$1&amp;" "," "&amp;$L160&amp;" "))=TRUE,"",BF$1)</f>
        <v/>
      </c>
      <c r="BG160" s="55" t="str">
        <f>IF(ISERROR(SEARCHB(" "&amp;BG$1&amp;" "," "&amp;$L160&amp;" "))=TRUE,"",BG$1)</f>
        <v/>
      </c>
      <c r="BH160" s="55" t="str">
        <f>IF(ISERROR(SEARCHB(" "&amp;BH$1&amp;" "," "&amp;$L160&amp;" "))=TRUE,"",BH$1)</f>
        <v/>
      </c>
      <c r="BI160" s="55" t="str">
        <f>IF(ISERROR(SEARCHB(" "&amp;BI$1&amp;" "," "&amp;$L160&amp;" "))=TRUE,"",BI$1)</f>
        <v/>
      </c>
      <c r="BJ160" s="55" t="str">
        <f>IF(ISERROR(SEARCHB(" "&amp;BJ$1&amp;" "," "&amp;$L160&amp;" "))=TRUE,"",BJ$1)</f>
        <v/>
      </c>
      <c r="BK160" s="55" t="str">
        <f>IF(ISERROR(SEARCHB(" "&amp;BK$1&amp;" "," "&amp;$L160&amp;" "))=TRUE,"",BK$1)</f>
        <v/>
      </c>
      <c r="BL160" s="55" t="str">
        <f>IF(ISERROR(SEARCHB(" "&amp;BL$1&amp;" "," "&amp;$L160&amp;" "))=TRUE,"",BL$1)</f>
        <v/>
      </c>
      <c r="BM160" s="55" t="str">
        <f>IF(ISERROR(SEARCHB(" "&amp;BM$1&amp;" "," "&amp;$L160&amp;" "))=TRUE,"",BM$1)</f>
        <v/>
      </c>
      <c r="BN160" s="55" t="str">
        <f>IF(ISERROR(SEARCHB(" "&amp;BN$1&amp;" "," "&amp;$L160&amp;" "))=TRUE,"",BN$1)</f>
        <v/>
      </c>
      <c r="BO160" s="55" t="str">
        <f>IF(ISERROR(SEARCHB(" "&amp;BO$1&amp;" "," "&amp;$L160&amp;" "))=TRUE,"",BO$1)</f>
        <v/>
      </c>
      <c r="BP160" s="55" t="str">
        <f>IF(ISERROR(SEARCHB(" "&amp;BP$1&amp;" "," "&amp;$L160&amp;" "))=TRUE,"",BP$1)</f>
        <v/>
      </c>
      <c r="BQ160" s="55" t="str">
        <f>IF(ISERROR(SEARCHB(" "&amp;BQ$1&amp;" "," "&amp;$L160&amp;" "))=TRUE,"",BQ$1)</f>
        <v/>
      </c>
      <c r="BR160" s="62" t="str">
        <f t="shared" si="13"/>
        <v>Base</v>
      </c>
      <c r="BS160" s="62" t="str">
        <f t="shared" si="14"/>
        <v/>
      </c>
      <c r="BT160" s="63">
        <f>J160-I160+1</f>
        <v>54</v>
      </c>
      <c r="BU160" s="64">
        <f t="shared" si="15"/>
        <v>2.2399999999999998</v>
      </c>
      <c r="BV160" s="64">
        <f t="shared" si="16"/>
        <v>5.4799999999999995</v>
      </c>
      <c r="BW160" s="64">
        <f t="shared" si="17"/>
        <v>44.519999999999996</v>
      </c>
      <c r="BX160" s="65">
        <f>BU160+I160</f>
        <v>46036.24</v>
      </c>
      <c r="BY160" s="65">
        <f>BV160+I160</f>
        <v>46039.48</v>
      </c>
      <c r="BZ160" s="65">
        <f>IF(WEEKDAY(BW160+I160)=1,BW160+I160+1,IF(WEEKDAY(BW160+I160)=7,BW160+I160+2,BW160+I160))</f>
        <v>46078.52</v>
      </c>
    </row>
    <row r="161" spans="1:78" ht="15.5" x14ac:dyDescent="0.35">
      <c r="A161" t="s">
        <v>1896</v>
      </c>
      <c r="B161" t="s">
        <v>1229</v>
      </c>
      <c r="C161" t="s">
        <v>27</v>
      </c>
      <c r="D161" t="s">
        <v>887</v>
      </c>
      <c r="E161" t="s">
        <v>593</v>
      </c>
      <c r="F161" t="s">
        <v>657</v>
      </c>
      <c r="G161" t="s">
        <v>275</v>
      </c>
      <c r="H161" t="s">
        <v>27</v>
      </c>
      <c r="I161" s="13" t="s">
        <v>1235</v>
      </c>
      <c r="J161" s="13" t="s">
        <v>1225</v>
      </c>
      <c r="K161" s="13" t="s">
        <v>1236</v>
      </c>
      <c r="L161" t="s">
        <v>260</v>
      </c>
      <c r="M161" t="s">
        <v>162</v>
      </c>
      <c r="N161">
        <v>24</v>
      </c>
      <c r="O161">
        <v>0</v>
      </c>
      <c r="P161">
        <v>0</v>
      </c>
      <c r="Q161">
        <v>0</v>
      </c>
      <c r="R161">
        <v>0</v>
      </c>
      <c r="S161" t="s">
        <v>1001</v>
      </c>
      <c r="T161" t="s">
        <v>583</v>
      </c>
      <c r="U161">
        <v>0</v>
      </c>
      <c r="V161" t="s">
        <v>856</v>
      </c>
      <c r="W161">
        <v>3</v>
      </c>
      <c r="X161" t="s">
        <v>195</v>
      </c>
      <c r="Y161" t="s">
        <v>856</v>
      </c>
      <c r="Z161" t="s">
        <v>283</v>
      </c>
      <c r="AA161" t="s">
        <v>856</v>
      </c>
      <c r="AB161" t="s">
        <v>856</v>
      </c>
      <c r="AC161" t="s">
        <v>856</v>
      </c>
      <c r="AD161" t="s">
        <v>856</v>
      </c>
      <c r="AE161" t="s">
        <v>856</v>
      </c>
      <c r="AF161" s="13" t="s">
        <v>1235</v>
      </c>
      <c r="AG161" s="13" t="s">
        <v>1225</v>
      </c>
      <c r="AH161" t="s">
        <v>856</v>
      </c>
      <c r="AI161" t="s">
        <v>856</v>
      </c>
      <c r="AJ161" t="s">
        <v>856</v>
      </c>
      <c r="AK161" t="s">
        <v>856</v>
      </c>
      <c r="AL161" t="s">
        <v>856</v>
      </c>
      <c r="AM161" t="s">
        <v>856</v>
      </c>
      <c r="AN161" t="s">
        <v>856</v>
      </c>
      <c r="AO161" t="s">
        <v>856</v>
      </c>
      <c r="AP161" t="s">
        <v>856</v>
      </c>
      <c r="AQ161" t="s">
        <v>856</v>
      </c>
      <c r="AR161" t="s">
        <v>856</v>
      </c>
      <c r="AS161" t="s">
        <v>856</v>
      </c>
      <c r="AT161" s="59">
        <f>VLOOKUP($BR161,Tables!$D$14:$I$27,2,FALSE)*W161</f>
        <v>480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12"/>
        <v>480</v>
      </c>
      <c r="BD161" s="55" t="str">
        <f>IF(ISERROR(SEARCHB(" "&amp;BD$1&amp;" "," "&amp;$L161&amp;" "))=TRUE,"",BD$1)</f>
        <v/>
      </c>
      <c r="BE161" s="55" t="str">
        <f>IF(ISERROR(SEARCHB(" "&amp;BE$1&amp;" "," "&amp;$L161&amp;" "))=TRUE,"",BE$1)</f>
        <v/>
      </c>
      <c r="BF161" s="55" t="str">
        <f>IF(ISERROR(SEARCHB(" "&amp;BF$1&amp;" "," "&amp;$L161&amp;" "))=TRUE,"",BF$1)</f>
        <v/>
      </c>
      <c r="BG161" s="55" t="str">
        <f>IF(ISERROR(SEARCHB(" "&amp;BG$1&amp;" "," "&amp;$L161&amp;" "))=TRUE,"",BG$1)</f>
        <v/>
      </c>
      <c r="BH161" s="55" t="str">
        <f>IF(ISERROR(SEARCHB(" "&amp;BH$1&amp;" "," "&amp;$L161&amp;" "))=TRUE,"",BH$1)</f>
        <v/>
      </c>
      <c r="BI161" s="55" t="str">
        <f>IF(ISERROR(SEARCHB(" "&amp;BI$1&amp;" "," "&amp;$L161&amp;" "))=TRUE,"",BI$1)</f>
        <v/>
      </c>
      <c r="BJ161" s="55" t="str">
        <f>IF(ISERROR(SEARCHB(" "&amp;BJ$1&amp;" "," "&amp;$L161&amp;" "))=TRUE,"",BJ$1)</f>
        <v/>
      </c>
      <c r="BK161" s="55" t="str">
        <f>IF(ISERROR(SEARCHB(" "&amp;BK$1&amp;" "," "&amp;$L161&amp;" "))=TRUE,"",BK$1)</f>
        <v/>
      </c>
      <c r="BL161" s="55" t="str">
        <f>IF(ISERROR(SEARCHB(" "&amp;BL$1&amp;" "," "&amp;$L161&amp;" "))=TRUE,"",BL$1)</f>
        <v/>
      </c>
      <c r="BM161" s="55" t="str">
        <f>IF(ISERROR(SEARCHB(" "&amp;BM$1&amp;" "," "&amp;$L161&amp;" "))=TRUE,"",BM$1)</f>
        <v/>
      </c>
      <c r="BN161" s="55" t="str">
        <f>IF(ISERROR(SEARCHB(" "&amp;BN$1&amp;" "," "&amp;$L161&amp;" "))=TRUE,"",BN$1)</f>
        <v/>
      </c>
      <c r="BO161" s="55" t="str">
        <f>IF(ISERROR(SEARCHB(" "&amp;BO$1&amp;" "," "&amp;$L161&amp;" "))=TRUE,"",BO$1)</f>
        <v/>
      </c>
      <c r="BP161" s="55" t="str">
        <f>IF(ISERROR(SEARCHB(" "&amp;BP$1&amp;" "," "&amp;$L161&amp;" "))=TRUE,"",BP$1)</f>
        <v/>
      </c>
      <c r="BQ161" s="55" t="str">
        <f>IF(ISERROR(SEARCHB(" "&amp;BQ$1&amp;" "," "&amp;$L161&amp;" "))=TRUE,"",BQ$1)</f>
        <v/>
      </c>
      <c r="BR161" s="62" t="str">
        <f t="shared" si="13"/>
        <v>Base</v>
      </c>
      <c r="BS161" s="62" t="str">
        <f t="shared" si="14"/>
        <v/>
      </c>
      <c r="BT161" s="63">
        <f>J161-I161+1</f>
        <v>61</v>
      </c>
      <c r="BU161" s="64">
        <f t="shared" si="15"/>
        <v>2.6599999999999997</v>
      </c>
      <c r="BV161" s="64">
        <f t="shared" si="16"/>
        <v>6.3199999999999994</v>
      </c>
      <c r="BW161" s="64">
        <f t="shared" si="17"/>
        <v>50.4</v>
      </c>
      <c r="BX161" s="65">
        <f>BU161+I161</f>
        <v>46099.66</v>
      </c>
      <c r="BY161" s="65">
        <f>BV161+I161</f>
        <v>46103.32</v>
      </c>
      <c r="BZ161" s="65">
        <f>IF(WEEKDAY(BW161+I161)=1,BW161+I161+1,IF(WEEKDAY(BW161+I161)=7,BW161+I161+2,BW161+I161))</f>
        <v>46147.4</v>
      </c>
    </row>
    <row r="162" spans="1:78" ht="15.5" x14ac:dyDescent="0.35">
      <c r="A162" t="s">
        <v>1895</v>
      </c>
      <c r="B162" t="s">
        <v>1229</v>
      </c>
      <c r="C162" t="s">
        <v>27</v>
      </c>
      <c r="D162" t="s">
        <v>889</v>
      </c>
      <c r="E162" t="s">
        <v>882</v>
      </c>
      <c r="F162" t="s">
        <v>502</v>
      </c>
      <c r="G162" t="s">
        <v>275</v>
      </c>
      <c r="H162" t="s">
        <v>27</v>
      </c>
      <c r="I162" s="13" t="s">
        <v>1252</v>
      </c>
      <c r="J162" s="13" t="s">
        <v>1251</v>
      </c>
      <c r="K162" s="13" t="s">
        <v>1233</v>
      </c>
      <c r="L162" t="s">
        <v>1678</v>
      </c>
      <c r="M162" t="s">
        <v>483</v>
      </c>
      <c r="N162">
        <v>24</v>
      </c>
      <c r="O162">
        <v>0</v>
      </c>
      <c r="P162">
        <v>0</v>
      </c>
      <c r="Q162">
        <v>0</v>
      </c>
      <c r="R162">
        <v>0</v>
      </c>
      <c r="S162" t="s">
        <v>198</v>
      </c>
      <c r="T162" t="s">
        <v>198</v>
      </c>
      <c r="U162">
        <v>0</v>
      </c>
      <c r="V162" t="s">
        <v>856</v>
      </c>
      <c r="W162">
        <v>3</v>
      </c>
      <c r="X162" t="s">
        <v>1253</v>
      </c>
      <c r="Y162" t="s">
        <v>856</v>
      </c>
      <c r="Z162" t="s">
        <v>154</v>
      </c>
      <c r="AA162" t="s">
        <v>154</v>
      </c>
      <c r="AB162" t="s">
        <v>200</v>
      </c>
      <c r="AC162" t="s">
        <v>475</v>
      </c>
      <c r="AD162" t="s">
        <v>476</v>
      </c>
      <c r="AE162" t="s">
        <v>471</v>
      </c>
      <c r="AF162" s="13" t="s">
        <v>1252</v>
      </c>
      <c r="AG162" s="13" t="s">
        <v>1251</v>
      </c>
      <c r="AH162" t="s">
        <v>856</v>
      </c>
      <c r="AI162" t="s">
        <v>856</v>
      </c>
      <c r="AJ162" t="s">
        <v>856</v>
      </c>
      <c r="AK162" t="s">
        <v>856</v>
      </c>
      <c r="AL162" t="s">
        <v>856</v>
      </c>
      <c r="AM162" t="s">
        <v>856</v>
      </c>
      <c r="AN162" t="s">
        <v>856</v>
      </c>
      <c r="AO162" t="s">
        <v>856</v>
      </c>
      <c r="AP162" t="s">
        <v>856</v>
      </c>
      <c r="AQ162" t="s">
        <v>856</v>
      </c>
      <c r="AR162" t="s">
        <v>856</v>
      </c>
      <c r="AS162" t="s">
        <v>856</v>
      </c>
      <c r="AT162" s="59" t="e">
        <f>VLOOKUP($BR162,Tables!$D$14:$I$27,2,FALSE)*W162</f>
        <v>#VALUE!</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t="e">
        <f t="shared" si="12"/>
        <v>#VALUE!</v>
      </c>
      <c r="BD162" s="55" t="str">
        <f>IF(ISERROR(SEARCHB(" "&amp;BD$1&amp;" "," "&amp;$L162&amp;" "))=TRUE,"",BD$1)</f>
        <v>KEC</v>
      </c>
      <c r="BE162" s="55" t="str">
        <f>IF(ISERROR(SEARCHB(" "&amp;BE$1&amp;" "," "&amp;$L162&amp;" "))=TRUE,"",BE$1)</f>
        <v/>
      </c>
      <c r="BF162" s="55" t="str">
        <f>IF(ISERROR(SEARCHB(" "&amp;BF$1&amp;" "," "&amp;$L162&amp;" "))=TRUE,"",BF$1)</f>
        <v/>
      </c>
      <c r="BG162" s="55" t="str">
        <f>IF(ISERROR(SEARCHB(" "&amp;BG$1&amp;" "," "&amp;$L162&amp;" "))=TRUE,"",BG$1)</f>
        <v/>
      </c>
      <c r="BH162" s="55" t="str">
        <f>IF(ISERROR(SEARCHB(" "&amp;BH$1&amp;" "," "&amp;$L162&amp;" "))=TRUE,"",BH$1)</f>
        <v/>
      </c>
      <c r="BI162" s="55" t="str">
        <f>IF(ISERROR(SEARCHB(" "&amp;BI$1&amp;" "," "&amp;$L162&amp;" "))=TRUE,"",BI$1)</f>
        <v/>
      </c>
      <c r="BJ162" s="55" t="str">
        <f>IF(ISERROR(SEARCHB(" "&amp;BJ$1&amp;" "," "&amp;$L162&amp;" "))=TRUE,"",BJ$1)</f>
        <v/>
      </c>
      <c r="BK162" s="55" t="str">
        <f>IF(ISERROR(SEARCHB(" "&amp;BK$1&amp;" "," "&amp;$L162&amp;" "))=TRUE,"",BK$1)</f>
        <v/>
      </c>
      <c r="BL162" s="55" t="str">
        <f>IF(ISERROR(SEARCHB(" "&amp;BL$1&amp;" "," "&amp;$L162&amp;" "))=TRUE,"",BL$1)</f>
        <v/>
      </c>
      <c r="BM162" s="55" t="str">
        <f>IF(ISERROR(SEARCHB(" "&amp;BM$1&amp;" "," "&amp;$L162&amp;" "))=TRUE,"",BM$1)</f>
        <v/>
      </c>
      <c r="BN162" s="55" t="str">
        <f>IF(ISERROR(SEARCHB(" "&amp;BN$1&amp;" "," "&amp;$L162&amp;" "))=TRUE,"",BN$1)</f>
        <v/>
      </c>
      <c r="BO162" s="55" t="str">
        <f>IF(ISERROR(SEARCHB(" "&amp;BO$1&amp;" "," "&amp;$L162&amp;" "))=TRUE,"",BO$1)</f>
        <v/>
      </c>
      <c r="BP162" s="55" t="str">
        <f>IF(ISERROR(SEARCHB(" "&amp;BP$1&amp;" "," "&amp;$L162&amp;" "))=TRUE,"",BP$1)</f>
        <v/>
      </c>
      <c r="BQ162" s="55" t="str">
        <f>IF(ISERROR(SEARCHB(" "&amp;BQ$1&amp;" "," "&amp;$L162&amp;" "))=TRUE,"",BQ$1)</f>
        <v/>
      </c>
      <c r="BR162" s="62" t="str">
        <f t="shared" si="13"/>
        <v>KEC</v>
      </c>
      <c r="BS162" s="62" t="str">
        <f t="shared" si="14"/>
        <v/>
      </c>
      <c r="BT162" s="63">
        <f>J162-I162+1</f>
        <v>138</v>
      </c>
      <c r="BU162" s="64">
        <f t="shared" si="15"/>
        <v>7.2799999999999994</v>
      </c>
      <c r="BV162" s="64">
        <f t="shared" si="16"/>
        <v>15.559999999999999</v>
      </c>
      <c r="BW162" s="64">
        <f t="shared" si="17"/>
        <v>115.08</v>
      </c>
      <c r="BX162" s="65">
        <f>BU162+I162</f>
        <v>46034.28</v>
      </c>
      <c r="BY162" s="65">
        <f>BV162+I162</f>
        <v>46042.559999999998</v>
      </c>
      <c r="BZ162" s="65">
        <f>IF(WEEKDAY(BW162+I162)=1,BW162+I162+1,IF(WEEKDAY(BW162+I162)=7,BW162+I162+2,BW162+I162))</f>
        <v>46142.080000000002</v>
      </c>
    </row>
    <row r="163" spans="1:78" ht="15.5" x14ac:dyDescent="0.35">
      <c r="A163" t="s">
        <v>1894</v>
      </c>
      <c r="B163" t="s">
        <v>1229</v>
      </c>
      <c r="C163" t="s">
        <v>27</v>
      </c>
      <c r="D163" t="s">
        <v>889</v>
      </c>
      <c r="E163" t="s">
        <v>987</v>
      </c>
      <c r="F163" t="s">
        <v>502</v>
      </c>
      <c r="G163" t="s">
        <v>275</v>
      </c>
      <c r="H163" t="s">
        <v>27</v>
      </c>
      <c r="I163" s="13" t="s">
        <v>1252</v>
      </c>
      <c r="J163" s="13" t="s">
        <v>1251</v>
      </c>
      <c r="K163" s="13" t="s">
        <v>1233</v>
      </c>
      <c r="L163" t="s">
        <v>1893</v>
      </c>
      <c r="M163" t="s">
        <v>483</v>
      </c>
      <c r="N163">
        <v>24</v>
      </c>
      <c r="O163">
        <v>0</v>
      </c>
      <c r="P163">
        <v>0</v>
      </c>
      <c r="Q163">
        <v>0</v>
      </c>
      <c r="R163">
        <v>0</v>
      </c>
      <c r="S163" t="s">
        <v>1002</v>
      </c>
      <c r="T163" t="s">
        <v>566</v>
      </c>
      <c r="U163">
        <v>0</v>
      </c>
      <c r="V163" t="s">
        <v>856</v>
      </c>
      <c r="W163">
        <v>3</v>
      </c>
      <c r="X163" t="s">
        <v>1253</v>
      </c>
      <c r="Y163" t="s">
        <v>856</v>
      </c>
      <c r="Z163" t="s">
        <v>154</v>
      </c>
      <c r="AA163" t="s">
        <v>154</v>
      </c>
      <c r="AB163" t="s">
        <v>200</v>
      </c>
      <c r="AC163" t="s">
        <v>212</v>
      </c>
      <c r="AD163" t="s">
        <v>504</v>
      </c>
      <c r="AE163" t="s">
        <v>471</v>
      </c>
      <c r="AF163" s="13" t="s">
        <v>1252</v>
      </c>
      <c r="AG163" s="13" t="s">
        <v>1251</v>
      </c>
      <c r="AH163" t="s">
        <v>856</v>
      </c>
      <c r="AI163" t="s">
        <v>856</v>
      </c>
      <c r="AJ163" t="s">
        <v>856</v>
      </c>
      <c r="AK163" t="s">
        <v>856</v>
      </c>
      <c r="AL163" t="s">
        <v>856</v>
      </c>
      <c r="AM163" t="s">
        <v>856</v>
      </c>
      <c r="AN163" t="s">
        <v>856</v>
      </c>
      <c r="AO163" t="s">
        <v>856</v>
      </c>
      <c r="AP163" t="s">
        <v>856</v>
      </c>
      <c r="AQ163" t="s">
        <v>856</v>
      </c>
      <c r="AR163" t="s">
        <v>856</v>
      </c>
      <c r="AS163" t="s">
        <v>856</v>
      </c>
      <c r="AT163" s="59" t="e">
        <f>VLOOKUP($BR163,Tables!$D$14:$I$27,2,FALSE)*W163</f>
        <v>#VALUE!</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t="e">
        <f t="shared" si="12"/>
        <v>#VALUE!</v>
      </c>
      <c r="BD163" s="55" t="str">
        <f>IF(ISERROR(SEARCHB(" "&amp;BD$1&amp;" "," "&amp;$L163&amp;" "))=TRUE,"",BD$1)</f>
        <v>KEC</v>
      </c>
      <c r="BE163" s="55" t="str">
        <f>IF(ISERROR(SEARCHB(" "&amp;BE$1&amp;" "," "&amp;$L163&amp;" "))=TRUE,"",BE$1)</f>
        <v/>
      </c>
      <c r="BF163" s="55" t="str">
        <f>IF(ISERROR(SEARCHB(" "&amp;BF$1&amp;" "," "&amp;$L163&amp;" "))=TRUE,"",BF$1)</f>
        <v/>
      </c>
      <c r="BG163" s="55" t="str">
        <f>IF(ISERROR(SEARCHB(" "&amp;BG$1&amp;" "," "&amp;$L163&amp;" "))=TRUE,"",BG$1)</f>
        <v/>
      </c>
      <c r="BH163" s="55" t="str">
        <f>IF(ISERROR(SEARCHB(" "&amp;BH$1&amp;" "," "&amp;$L163&amp;" "))=TRUE,"",BH$1)</f>
        <v/>
      </c>
      <c r="BI163" s="55" t="str">
        <f>IF(ISERROR(SEARCHB(" "&amp;BI$1&amp;" "," "&amp;$L163&amp;" "))=TRUE,"",BI$1)</f>
        <v/>
      </c>
      <c r="BJ163" s="55" t="str">
        <f>IF(ISERROR(SEARCHB(" "&amp;BJ$1&amp;" "," "&amp;$L163&amp;" "))=TRUE,"",BJ$1)</f>
        <v/>
      </c>
      <c r="BK163" s="55" t="str">
        <f>IF(ISERROR(SEARCHB(" "&amp;BK$1&amp;" "," "&amp;$L163&amp;" "))=TRUE,"",BK$1)</f>
        <v/>
      </c>
      <c r="BL163" s="55" t="str">
        <f>IF(ISERROR(SEARCHB(" "&amp;BL$1&amp;" "," "&amp;$L163&amp;" "))=TRUE,"",BL$1)</f>
        <v/>
      </c>
      <c r="BM163" s="55" t="str">
        <f>IF(ISERROR(SEARCHB(" "&amp;BM$1&amp;" "," "&amp;$L163&amp;" "))=TRUE,"",BM$1)</f>
        <v/>
      </c>
      <c r="BN163" s="55" t="str">
        <f>IF(ISERROR(SEARCHB(" "&amp;BN$1&amp;" "," "&amp;$L163&amp;" "))=TRUE,"",BN$1)</f>
        <v/>
      </c>
      <c r="BO163" s="55" t="str">
        <f>IF(ISERROR(SEARCHB(" "&amp;BO$1&amp;" "," "&amp;$L163&amp;" "))=TRUE,"",BO$1)</f>
        <v/>
      </c>
      <c r="BP163" s="55" t="str">
        <f>IF(ISERROR(SEARCHB(" "&amp;BP$1&amp;" "," "&amp;$L163&amp;" "))=TRUE,"",BP$1)</f>
        <v/>
      </c>
      <c r="BQ163" s="55" t="str">
        <f>IF(ISERROR(SEARCHB(" "&amp;BQ$1&amp;" "," "&amp;$L163&amp;" "))=TRUE,"",BQ$1)</f>
        <v/>
      </c>
      <c r="BR163" s="62" t="str">
        <f t="shared" si="13"/>
        <v>KEC</v>
      </c>
      <c r="BS163" s="62" t="str">
        <f t="shared" si="14"/>
        <v/>
      </c>
      <c r="BT163" s="63">
        <f>J163-I163+1</f>
        <v>138</v>
      </c>
      <c r="BU163" s="64">
        <f t="shared" si="15"/>
        <v>7.2799999999999994</v>
      </c>
      <c r="BV163" s="64">
        <f t="shared" si="16"/>
        <v>15.559999999999999</v>
      </c>
      <c r="BW163" s="64">
        <f t="shared" si="17"/>
        <v>115.08</v>
      </c>
      <c r="BX163" s="65">
        <f>BU163+I163</f>
        <v>46034.28</v>
      </c>
      <c r="BY163" s="65">
        <f>BV163+I163</f>
        <v>46042.559999999998</v>
      </c>
      <c r="BZ163" s="65">
        <f>IF(WEEKDAY(BW163+I163)=1,BW163+I163+1,IF(WEEKDAY(BW163+I163)=7,BW163+I163+2,BW163+I163))</f>
        <v>46142.080000000002</v>
      </c>
    </row>
    <row r="164" spans="1:78" ht="15.5" x14ac:dyDescent="0.35">
      <c r="A164" t="s">
        <v>1892</v>
      </c>
      <c r="B164" t="s">
        <v>1229</v>
      </c>
      <c r="C164" t="s">
        <v>27</v>
      </c>
      <c r="D164" t="s">
        <v>889</v>
      </c>
      <c r="E164" t="s">
        <v>988</v>
      </c>
      <c r="F164" t="s">
        <v>502</v>
      </c>
      <c r="G164" t="s">
        <v>275</v>
      </c>
      <c r="H164" t="s">
        <v>27</v>
      </c>
      <c r="I164" s="13" t="s">
        <v>1252</v>
      </c>
      <c r="J164" s="13" t="s">
        <v>1251</v>
      </c>
      <c r="K164" s="13" t="s">
        <v>1233</v>
      </c>
      <c r="L164" t="s">
        <v>565</v>
      </c>
      <c r="M164" t="s">
        <v>483</v>
      </c>
      <c r="N164">
        <v>24</v>
      </c>
      <c r="O164">
        <v>0</v>
      </c>
      <c r="P164">
        <v>0</v>
      </c>
      <c r="Q164">
        <v>0</v>
      </c>
      <c r="R164">
        <v>0</v>
      </c>
      <c r="S164" t="s">
        <v>1002</v>
      </c>
      <c r="T164" t="s">
        <v>566</v>
      </c>
      <c r="U164">
        <v>0</v>
      </c>
      <c r="V164" t="s">
        <v>856</v>
      </c>
      <c r="W164">
        <v>3</v>
      </c>
      <c r="X164" t="s">
        <v>1253</v>
      </c>
      <c r="Y164" t="s">
        <v>856</v>
      </c>
      <c r="Z164" t="s">
        <v>154</v>
      </c>
      <c r="AA164" t="s">
        <v>154</v>
      </c>
      <c r="AB164" t="s">
        <v>200</v>
      </c>
      <c r="AC164" t="s">
        <v>222</v>
      </c>
      <c r="AD164" t="s">
        <v>307</v>
      </c>
      <c r="AE164" t="s">
        <v>471</v>
      </c>
      <c r="AF164" s="13" t="s">
        <v>1252</v>
      </c>
      <c r="AG164" s="13" t="s">
        <v>1251</v>
      </c>
      <c r="AH164" t="s">
        <v>856</v>
      </c>
      <c r="AI164" t="s">
        <v>856</v>
      </c>
      <c r="AJ164" t="s">
        <v>856</v>
      </c>
      <c r="AK164" t="s">
        <v>856</v>
      </c>
      <c r="AL164" t="s">
        <v>856</v>
      </c>
      <c r="AM164" t="s">
        <v>856</v>
      </c>
      <c r="AN164" t="s">
        <v>856</v>
      </c>
      <c r="AO164" t="s">
        <v>856</v>
      </c>
      <c r="AP164" t="s">
        <v>856</v>
      </c>
      <c r="AQ164" t="s">
        <v>856</v>
      </c>
      <c r="AR164" t="s">
        <v>856</v>
      </c>
      <c r="AS164" t="s">
        <v>856</v>
      </c>
      <c r="AT164" s="59" t="e">
        <f>VLOOKUP($BR164,Tables!$D$14:$I$27,2,FALSE)*W164</f>
        <v>#VALUE!</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t="e">
        <f t="shared" si="12"/>
        <v>#VALUE!</v>
      </c>
      <c r="BD164" s="55" t="str">
        <f>IF(ISERROR(SEARCHB(" "&amp;BD$1&amp;" "," "&amp;$L164&amp;" "))=TRUE,"",BD$1)</f>
        <v>KEC</v>
      </c>
      <c r="BE164" s="55" t="str">
        <f>IF(ISERROR(SEARCHB(" "&amp;BE$1&amp;" "," "&amp;$L164&amp;" "))=TRUE,"",BE$1)</f>
        <v/>
      </c>
      <c r="BF164" s="55" t="str">
        <f>IF(ISERROR(SEARCHB(" "&amp;BF$1&amp;" "," "&amp;$L164&amp;" "))=TRUE,"",BF$1)</f>
        <v/>
      </c>
      <c r="BG164" s="55" t="str">
        <f>IF(ISERROR(SEARCHB(" "&amp;BG$1&amp;" "," "&amp;$L164&amp;" "))=TRUE,"",BG$1)</f>
        <v/>
      </c>
      <c r="BH164" s="55" t="str">
        <f>IF(ISERROR(SEARCHB(" "&amp;BH$1&amp;" "," "&amp;$L164&amp;" "))=TRUE,"",BH$1)</f>
        <v/>
      </c>
      <c r="BI164" s="55" t="str">
        <f>IF(ISERROR(SEARCHB(" "&amp;BI$1&amp;" "," "&amp;$L164&amp;" "))=TRUE,"",BI$1)</f>
        <v/>
      </c>
      <c r="BJ164" s="55" t="str">
        <f>IF(ISERROR(SEARCHB(" "&amp;BJ$1&amp;" "," "&amp;$L164&amp;" "))=TRUE,"",BJ$1)</f>
        <v/>
      </c>
      <c r="BK164" s="55" t="str">
        <f>IF(ISERROR(SEARCHB(" "&amp;BK$1&amp;" "," "&amp;$L164&amp;" "))=TRUE,"",BK$1)</f>
        <v/>
      </c>
      <c r="BL164" s="55" t="str">
        <f>IF(ISERROR(SEARCHB(" "&amp;BL$1&amp;" "," "&amp;$L164&amp;" "))=TRUE,"",BL$1)</f>
        <v/>
      </c>
      <c r="BM164" s="55" t="str">
        <f>IF(ISERROR(SEARCHB(" "&amp;BM$1&amp;" "," "&amp;$L164&amp;" "))=TRUE,"",BM$1)</f>
        <v/>
      </c>
      <c r="BN164" s="55" t="str">
        <f>IF(ISERROR(SEARCHB(" "&amp;BN$1&amp;" "," "&amp;$L164&amp;" "))=TRUE,"",BN$1)</f>
        <v/>
      </c>
      <c r="BO164" s="55" t="str">
        <f>IF(ISERROR(SEARCHB(" "&amp;BO$1&amp;" "," "&amp;$L164&amp;" "))=TRUE,"",BO$1)</f>
        <v/>
      </c>
      <c r="BP164" s="55" t="str">
        <f>IF(ISERROR(SEARCHB(" "&amp;BP$1&amp;" "," "&amp;$L164&amp;" "))=TRUE,"",BP$1)</f>
        <v/>
      </c>
      <c r="BQ164" s="55" t="str">
        <f>IF(ISERROR(SEARCHB(" "&amp;BQ$1&amp;" "," "&amp;$L164&amp;" "))=TRUE,"",BQ$1)</f>
        <v/>
      </c>
      <c r="BR164" s="62" t="str">
        <f t="shared" si="13"/>
        <v>KEC</v>
      </c>
      <c r="BS164" s="62" t="str">
        <f t="shared" si="14"/>
        <v/>
      </c>
      <c r="BT164" s="63">
        <f>J164-I164+1</f>
        <v>138</v>
      </c>
      <c r="BU164" s="64">
        <f t="shared" si="15"/>
        <v>7.2799999999999994</v>
      </c>
      <c r="BV164" s="64">
        <f t="shared" si="16"/>
        <v>15.559999999999999</v>
      </c>
      <c r="BW164" s="64">
        <f t="shared" si="17"/>
        <v>115.08</v>
      </c>
      <c r="BX164" s="65">
        <f>BU164+I164</f>
        <v>46034.28</v>
      </c>
      <c r="BY164" s="65">
        <f>BV164+I164</f>
        <v>46042.559999999998</v>
      </c>
      <c r="BZ164" s="65">
        <f>IF(WEEKDAY(BW164+I164)=1,BW164+I164+1,IF(WEEKDAY(BW164+I164)=7,BW164+I164+2,BW164+I164))</f>
        <v>46142.080000000002</v>
      </c>
    </row>
    <row r="165" spans="1:78" ht="15.5" x14ac:dyDescent="0.35">
      <c r="A165" t="s">
        <v>1891</v>
      </c>
      <c r="B165" t="s">
        <v>1229</v>
      </c>
      <c r="C165" t="s">
        <v>27</v>
      </c>
      <c r="D165" t="s">
        <v>889</v>
      </c>
      <c r="E165" t="s">
        <v>990</v>
      </c>
      <c r="F165" t="s">
        <v>502</v>
      </c>
      <c r="G165" t="s">
        <v>275</v>
      </c>
      <c r="H165" t="s">
        <v>27</v>
      </c>
      <c r="I165" s="13" t="s">
        <v>1231</v>
      </c>
      <c r="J165" s="13" t="s">
        <v>1225</v>
      </c>
      <c r="K165" s="13" t="s">
        <v>1233</v>
      </c>
      <c r="L165" t="s">
        <v>565</v>
      </c>
      <c r="M165" t="s">
        <v>483</v>
      </c>
      <c r="N165">
        <v>24</v>
      </c>
      <c r="O165">
        <v>0</v>
      </c>
      <c r="P165">
        <v>0</v>
      </c>
      <c r="Q165">
        <v>0</v>
      </c>
      <c r="R165">
        <v>0</v>
      </c>
      <c r="S165" t="s">
        <v>1002</v>
      </c>
      <c r="T165" t="s">
        <v>566</v>
      </c>
      <c r="U165">
        <v>0</v>
      </c>
      <c r="V165" t="s">
        <v>856</v>
      </c>
      <c r="W165">
        <v>3</v>
      </c>
      <c r="X165" t="s">
        <v>1253</v>
      </c>
      <c r="Y165" t="s">
        <v>856</v>
      </c>
      <c r="Z165" t="s">
        <v>154</v>
      </c>
      <c r="AA165" t="s">
        <v>154</v>
      </c>
      <c r="AB165" t="s">
        <v>200</v>
      </c>
      <c r="AC165" t="s">
        <v>475</v>
      </c>
      <c r="AD165" t="s">
        <v>476</v>
      </c>
      <c r="AE165" t="s">
        <v>471</v>
      </c>
      <c r="AF165" s="13" t="s">
        <v>1231</v>
      </c>
      <c r="AG165" s="13" t="s">
        <v>1225</v>
      </c>
      <c r="AH165" t="s">
        <v>856</v>
      </c>
      <c r="AI165" t="s">
        <v>856</v>
      </c>
      <c r="AJ165" t="s">
        <v>856</v>
      </c>
      <c r="AK165" t="s">
        <v>856</v>
      </c>
      <c r="AL165" t="s">
        <v>856</v>
      </c>
      <c r="AM165" t="s">
        <v>856</v>
      </c>
      <c r="AN165" t="s">
        <v>856</v>
      </c>
      <c r="AO165" t="s">
        <v>856</v>
      </c>
      <c r="AP165" t="s">
        <v>856</v>
      </c>
      <c r="AQ165" t="s">
        <v>856</v>
      </c>
      <c r="AR165" t="s">
        <v>856</v>
      </c>
      <c r="AS165" t="s">
        <v>856</v>
      </c>
      <c r="AT165" s="59" t="e">
        <f>VLOOKUP($BR165,Tables!$D$14:$I$27,2,FALSE)*W165</f>
        <v>#VALUE!</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t="e">
        <f t="shared" si="12"/>
        <v>#VALUE!</v>
      </c>
      <c r="BD165" s="55" t="str">
        <f>IF(ISERROR(SEARCHB(" "&amp;BD$1&amp;" "," "&amp;$L165&amp;" "))=TRUE,"",BD$1)</f>
        <v>KEC</v>
      </c>
      <c r="BE165" s="55" t="str">
        <f>IF(ISERROR(SEARCHB(" "&amp;BE$1&amp;" "," "&amp;$L165&amp;" "))=TRUE,"",BE$1)</f>
        <v/>
      </c>
      <c r="BF165" s="55" t="str">
        <f>IF(ISERROR(SEARCHB(" "&amp;BF$1&amp;" "," "&amp;$L165&amp;" "))=TRUE,"",BF$1)</f>
        <v/>
      </c>
      <c r="BG165" s="55" t="str">
        <f>IF(ISERROR(SEARCHB(" "&amp;BG$1&amp;" "," "&amp;$L165&amp;" "))=TRUE,"",BG$1)</f>
        <v/>
      </c>
      <c r="BH165" s="55" t="str">
        <f>IF(ISERROR(SEARCHB(" "&amp;BH$1&amp;" "," "&amp;$L165&amp;" "))=TRUE,"",BH$1)</f>
        <v/>
      </c>
      <c r="BI165" s="55" t="str">
        <f>IF(ISERROR(SEARCHB(" "&amp;BI$1&amp;" "," "&amp;$L165&amp;" "))=TRUE,"",BI$1)</f>
        <v/>
      </c>
      <c r="BJ165" s="55" t="str">
        <f>IF(ISERROR(SEARCHB(" "&amp;BJ$1&amp;" "," "&amp;$L165&amp;" "))=TRUE,"",BJ$1)</f>
        <v/>
      </c>
      <c r="BK165" s="55" t="str">
        <f>IF(ISERROR(SEARCHB(" "&amp;BK$1&amp;" "," "&amp;$L165&amp;" "))=TRUE,"",BK$1)</f>
        <v/>
      </c>
      <c r="BL165" s="55" t="str">
        <f>IF(ISERROR(SEARCHB(" "&amp;BL$1&amp;" "," "&amp;$L165&amp;" "))=TRUE,"",BL$1)</f>
        <v/>
      </c>
      <c r="BM165" s="55" t="str">
        <f>IF(ISERROR(SEARCHB(" "&amp;BM$1&amp;" "," "&amp;$L165&amp;" "))=TRUE,"",BM$1)</f>
        <v/>
      </c>
      <c r="BN165" s="55" t="str">
        <f>IF(ISERROR(SEARCHB(" "&amp;BN$1&amp;" "," "&amp;$L165&amp;" "))=TRUE,"",BN$1)</f>
        <v/>
      </c>
      <c r="BO165" s="55" t="str">
        <f>IF(ISERROR(SEARCHB(" "&amp;BO$1&amp;" "," "&amp;$L165&amp;" "))=TRUE,"",BO$1)</f>
        <v/>
      </c>
      <c r="BP165" s="55" t="str">
        <f>IF(ISERROR(SEARCHB(" "&amp;BP$1&amp;" "," "&amp;$L165&amp;" "))=TRUE,"",BP$1)</f>
        <v/>
      </c>
      <c r="BQ165" s="55" t="str">
        <f>IF(ISERROR(SEARCHB(" "&amp;BQ$1&amp;" "," "&amp;$L165&amp;" "))=TRUE,"",BQ$1)</f>
        <v/>
      </c>
      <c r="BR165" s="62" t="str">
        <f t="shared" si="13"/>
        <v>KEC</v>
      </c>
      <c r="BS165" s="62" t="str">
        <f t="shared" si="14"/>
        <v/>
      </c>
      <c r="BT165" s="63">
        <f>J165-I165+1</f>
        <v>124</v>
      </c>
      <c r="BU165" s="64">
        <f t="shared" si="15"/>
        <v>6.4399999999999995</v>
      </c>
      <c r="BV165" s="64">
        <f t="shared" si="16"/>
        <v>13.879999999999999</v>
      </c>
      <c r="BW165" s="64">
        <f t="shared" si="17"/>
        <v>103.32</v>
      </c>
      <c r="BX165" s="65">
        <f>BU165+I165</f>
        <v>46040.44</v>
      </c>
      <c r="BY165" s="65">
        <f>BV165+I165</f>
        <v>46047.88</v>
      </c>
      <c r="BZ165" s="65">
        <f>IF(WEEKDAY(BW165+I165)=1,BW165+I165+1,IF(WEEKDAY(BW165+I165)=7,BW165+I165+2,BW165+I165))</f>
        <v>46139.32</v>
      </c>
    </row>
    <row r="166" spans="1:78" ht="15.5" x14ac:dyDescent="0.35">
      <c r="A166" t="s">
        <v>1890</v>
      </c>
      <c r="B166" t="s">
        <v>1229</v>
      </c>
      <c r="C166" t="s">
        <v>27</v>
      </c>
      <c r="D166" t="s">
        <v>1003</v>
      </c>
      <c r="E166" t="s">
        <v>593</v>
      </c>
      <c r="F166" t="s">
        <v>658</v>
      </c>
      <c r="G166" t="s">
        <v>275</v>
      </c>
      <c r="H166" t="s">
        <v>27</v>
      </c>
      <c r="I166" s="13" t="s">
        <v>1235</v>
      </c>
      <c r="J166" s="13" t="s">
        <v>1225</v>
      </c>
      <c r="K166" s="13" t="s">
        <v>1236</v>
      </c>
      <c r="L166" t="s">
        <v>260</v>
      </c>
      <c r="M166" t="s">
        <v>162</v>
      </c>
      <c r="N166">
        <v>24</v>
      </c>
      <c r="O166">
        <v>0</v>
      </c>
      <c r="P166">
        <v>0</v>
      </c>
      <c r="Q166">
        <v>0</v>
      </c>
      <c r="R166">
        <v>0</v>
      </c>
      <c r="S166" t="s">
        <v>198</v>
      </c>
      <c r="T166" t="s">
        <v>198</v>
      </c>
      <c r="U166">
        <v>0</v>
      </c>
      <c r="V166" t="s">
        <v>856</v>
      </c>
      <c r="W166">
        <v>3</v>
      </c>
      <c r="X166" t="s">
        <v>195</v>
      </c>
      <c r="Y166" t="s">
        <v>856</v>
      </c>
      <c r="Z166" t="s">
        <v>1889</v>
      </c>
      <c r="AA166" t="s">
        <v>534</v>
      </c>
      <c r="AB166" t="s">
        <v>199</v>
      </c>
      <c r="AC166" t="s">
        <v>856</v>
      </c>
      <c r="AD166" t="s">
        <v>856</v>
      </c>
      <c r="AE166" t="s">
        <v>856</v>
      </c>
      <c r="AF166" s="13" t="s">
        <v>1235</v>
      </c>
      <c r="AG166" s="13" t="s">
        <v>1225</v>
      </c>
      <c r="AH166" t="s">
        <v>856</v>
      </c>
      <c r="AI166" t="s">
        <v>856</v>
      </c>
      <c r="AJ166" t="s">
        <v>856</v>
      </c>
      <c r="AK166" t="s">
        <v>856</v>
      </c>
      <c r="AL166" t="s">
        <v>856</v>
      </c>
      <c r="AM166" t="s">
        <v>856</v>
      </c>
      <c r="AN166" t="s">
        <v>856</v>
      </c>
      <c r="AO166" t="s">
        <v>856</v>
      </c>
      <c r="AP166" t="s">
        <v>856</v>
      </c>
      <c r="AQ166" t="s">
        <v>856</v>
      </c>
      <c r="AR166" t="s">
        <v>856</v>
      </c>
      <c r="AS166" t="s">
        <v>856</v>
      </c>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12"/>
        <v>480</v>
      </c>
      <c r="BD166" s="55" t="str">
        <f>IF(ISERROR(SEARCHB(" "&amp;BD$1&amp;" "," "&amp;$L166&amp;" "))=TRUE,"",BD$1)</f>
        <v/>
      </c>
      <c r="BE166" s="55" t="str">
        <f>IF(ISERROR(SEARCHB(" "&amp;BE$1&amp;" "," "&amp;$L166&amp;" "))=TRUE,"",BE$1)</f>
        <v/>
      </c>
      <c r="BF166" s="55" t="str">
        <f>IF(ISERROR(SEARCHB(" "&amp;BF$1&amp;" "," "&amp;$L166&amp;" "))=TRUE,"",BF$1)</f>
        <v/>
      </c>
      <c r="BG166" s="55" t="str">
        <f>IF(ISERROR(SEARCHB(" "&amp;BG$1&amp;" "," "&amp;$L166&amp;" "))=TRUE,"",BG$1)</f>
        <v/>
      </c>
      <c r="BH166" s="55" t="str">
        <f>IF(ISERROR(SEARCHB(" "&amp;BH$1&amp;" "," "&amp;$L166&amp;" "))=TRUE,"",BH$1)</f>
        <v/>
      </c>
      <c r="BI166" s="55" t="str">
        <f>IF(ISERROR(SEARCHB(" "&amp;BI$1&amp;" "," "&amp;$L166&amp;" "))=TRUE,"",BI$1)</f>
        <v/>
      </c>
      <c r="BJ166" s="55" t="str">
        <f>IF(ISERROR(SEARCHB(" "&amp;BJ$1&amp;" "," "&amp;$L166&amp;" "))=TRUE,"",BJ$1)</f>
        <v/>
      </c>
      <c r="BK166" s="55" t="str">
        <f>IF(ISERROR(SEARCHB(" "&amp;BK$1&amp;" "," "&amp;$L166&amp;" "))=TRUE,"",BK$1)</f>
        <v/>
      </c>
      <c r="BL166" s="55" t="str">
        <f>IF(ISERROR(SEARCHB(" "&amp;BL$1&amp;" "," "&amp;$L166&amp;" "))=TRUE,"",BL$1)</f>
        <v/>
      </c>
      <c r="BM166" s="55" t="str">
        <f>IF(ISERROR(SEARCHB(" "&amp;BM$1&amp;" "," "&amp;$L166&amp;" "))=TRUE,"",BM$1)</f>
        <v/>
      </c>
      <c r="BN166" s="55" t="str">
        <f>IF(ISERROR(SEARCHB(" "&amp;BN$1&amp;" "," "&amp;$L166&amp;" "))=TRUE,"",BN$1)</f>
        <v/>
      </c>
      <c r="BO166" s="55" t="str">
        <f>IF(ISERROR(SEARCHB(" "&amp;BO$1&amp;" "," "&amp;$L166&amp;" "))=TRUE,"",BO$1)</f>
        <v/>
      </c>
      <c r="BP166" s="55" t="str">
        <f>IF(ISERROR(SEARCHB(" "&amp;BP$1&amp;" "," "&amp;$L166&amp;" "))=TRUE,"",BP$1)</f>
        <v/>
      </c>
      <c r="BQ166" s="55" t="str">
        <f>IF(ISERROR(SEARCHB(" "&amp;BQ$1&amp;" "," "&amp;$L166&amp;" "))=TRUE,"",BQ$1)</f>
        <v/>
      </c>
      <c r="BR166" s="62" t="str">
        <f t="shared" si="13"/>
        <v>Base</v>
      </c>
      <c r="BS166" s="62" t="str">
        <f t="shared" si="14"/>
        <v/>
      </c>
      <c r="BT166" s="63">
        <f>J166-I166+1</f>
        <v>61</v>
      </c>
      <c r="BU166" s="64">
        <f t="shared" si="15"/>
        <v>2.6599999999999997</v>
      </c>
      <c r="BV166" s="64">
        <f t="shared" si="16"/>
        <v>6.3199999999999994</v>
      </c>
      <c r="BW166" s="64">
        <f t="shared" si="17"/>
        <v>50.4</v>
      </c>
      <c r="BX166" s="65">
        <f>BU166+I166</f>
        <v>46099.66</v>
      </c>
      <c r="BY166" s="65">
        <f>BV166+I166</f>
        <v>46103.32</v>
      </c>
      <c r="BZ166" s="65">
        <f>IF(WEEKDAY(BW166+I166)=1,BW166+I166+1,IF(WEEKDAY(BW166+I166)=7,BW166+I166+2,BW166+I166))</f>
        <v>46147.4</v>
      </c>
    </row>
    <row r="167" spans="1:78" ht="15.5" x14ac:dyDescent="0.35">
      <c r="A167" t="s">
        <v>1888</v>
      </c>
      <c r="B167" t="s">
        <v>1229</v>
      </c>
      <c r="C167" t="s">
        <v>27</v>
      </c>
      <c r="D167" t="s">
        <v>1004</v>
      </c>
      <c r="E167" t="s">
        <v>591</v>
      </c>
      <c r="F167" t="s">
        <v>659</v>
      </c>
      <c r="G167" t="s">
        <v>275</v>
      </c>
      <c r="H167" t="s">
        <v>27</v>
      </c>
      <c r="I167" s="13" t="s">
        <v>1231</v>
      </c>
      <c r="J167" s="13" t="s">
        <v>1244</v>
      </c>
      <c r="K167" s="13" t="s">
        <v>1245</v>
      </c>
      <c r="L167" t="s">
        <v>1838</v>
      </c>
      <c r="M167" t="s">
        <v>162</v>
      </c>
      <c r="N167">
        <v>24</v>
      </c>
      <c r="O167">
        <v>0</v>
      </c>
      <c r="P167">
        <v>0</v>
      </c>
      <c r="Q167">
        <v>0</v>
      </c>
      <c r="R167">
        <v>0</v>
      </c>
      <c r="S167" t="s">
        <v>998</v>
      </c>
      <c r="T167" t="s">
        <v>296</v>
      </c>
      <c r="U167">
        <v>0</v>
      </c>
      <c r="V167" t="s">
        <v>856</v>
      </c>
      <c r="W167">
        <v>3</v>
      </c>
      <c r="X167" t="s">
        <v>195</v>
      </c>
      <c r="Y167" t="s">
        <v>856</v>
      </c>
      <c r="Z167" t="s">
        <v>283</v>
      </c>
      <c r="AA167" t="s">
        <v>856</v>
      </c>
      <c r="AB167" t="s">
        <v>856</v>
      </c>
      <c r="AC167" t="s">
        <v>856</v>
      </c>
      <c r="AD167" t="s">
        <v>856</v>
      </c>
      <c r="AE167" t="s">
        <v>856</v>
      </c>
      <c r="AF167" s="13" t="s">
        <v>1231</v>
      </c>
      <c r="AG167" s="13" t="s">
        <v>1244</v>
      </c>
      <c r="AH167" t="s">
        <v>856</v>
      </c>
      <c r="AI167" t="s">
        <v>856</v>
      </c>
      <c r="AJ167" t="s">
        <v>856</v>
      </c>
      <c r="AK167" t="s">
        <v>856</v>
      </c>
      <c r="AL167" t="s">
        <v>856</v>
      </c>
      <c r="AM167" t="s">
        <v>856</v>
      </c>
      <c r="AN167" t="s">
        <v>856</v>
      </c>
      <c r="AO167" t="s">
        <v>856</v>
      </c>
      <c r="AP167" t="s">
        <v>856</v>
      </c>
      <c r="AQ167" t="s">
        <v>856</v>
      </c>
      <c r="AR167" t="s">
        <v>856</v>
      </c>
      <c r="AS167" t="s">
        <v>856</v>
      </c>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12"/>
        <v>480</v>
      </c>
      <c r="BD167" s="55" t="str">
        <f>IF(ISERROR(SEARCHB(" "&amp;BD$1&amp;" "," "&amp;$L167&amp;" "))=TRUE,"",BD$1)</f>
        <v/>
      </c>
      <c r="BE167" s="55" t="str">
        <f>IF(ISERROR(SEARCHB(" "&amp;BE$1&amp;" "," "&amp;$L167&amp;" "))=TRUE,"",BE$1)</f>
        <v/>
      </c>
      <c r="BF167" s="55" t="str">
        <f>IF(ISERROR(SEARCHB(" "&amp;BF$1&amp;" "," "&amp;$L167&amp;" "))=TRUE,"",BF$1)</f>
        <v/>
      </c>
      <c r="BG167" s="55" t="str">
        <f>IF(ISERROR(SEARCHB(" "&amp;BG$1&amp;" "," "&amp;$L167&amp;" "))=TRUE,"",BG$1)</f>
        <v/>
      </c>
      <c r="BH167" s="55" t="str">
        <f>IF(ISERROR(SEARCHB(" "&amp;BH$1&amp;" "," "&amp;$L167&amp;" "))=TRUE,"",BH$1)</f>
        <v/>
      </c>
      <c r="BI167" s="55" t="str">
        <f>IF(ISERROR(SEARCHB(" "&amp;BI$1&amp;" "," "&amp;$L167&amp;" "))=TRUE,"",BI$1)</f>
        <v/>
      </c>
      <c r="BJ167" s="55" t="str">
        <f>IF(ISERROR(SEARCHB(" "&amp;BJ$1&amp;" "," "&amp;$L167&amp;" "))=TRUE,"",BJ$1)</f>
        <v/>
      </c>
      <c r="BK167" s="55" t="str">
        <f>IF(ISERROR(SEARCHB(" "&amp;BK$1&amp;" "," "&amp;$L167&amp;" "))=TRUE,"",BK$1)</f>
        <v/>
      </c>
      <c r="BL167" s="55" t="str">
        <f>IF(ISERROR(SEARCHB(" "&amp;BL$1&amp;" "," "&amp;$L167&amp;" "))=TRUE,"",BL$1)</f>
        <v/>
      </c>
      <c r="BM167" s="55" t="str">
        <f>IF(ISERROR(SEARCHB(" "&amp;BM$1&amp;" "," "&amp;$L167&amp;" "))=TRUE,"",BM$1)</f>
        <v/>
      </c>
      <c r="BN167" s="55" t="str">
        <f>IF(ISERROR(SEARCHB(" "&amp;BN$1&amp;" "," "&amp;$L167&amp;" "))=TRUE,"",BN$1)</f>
        <v/>
      </c>
      <c r="BO167" s="55" t="str">
        <f>IF(ISERROR(SEARCHB(" "&amp;BO$1&amp;" "," "&amp;$L167&amp;" "))=TRUE,"",BO$1)</f>
        <v/>
      </c>
      <c r="BP167" s="55" t="str">
        <f>IF(ISERROR(SEARCHB(" "&amp;BP$1&amp;" "," "&amp;$L167&amp;" "))=TRUE,"",BP$1)</f>
        <v/>
      </c>
      <c r="BQ167" s="55" t="str">
        <f>IF(ISERROR(SEARCHB(" "&amp;BQ$1&amp;" "," "&amp;$L167&amp;" "))=TRUE,"",BQ$1)</f>
        <v/>
      </c>
      <c r="BR167" s="62" t="str">
        <f t="shared" si="13"/>
        <v>Base</v>
      </c>
      <c r="BS167" s="62" t="str">
        <f t="shared" si="14"/>
        <v/>
      </c>
      <c r="BT167" s="63">
        <f>J167-I167+1</f>
        <v>54</v>
      </c>
      <c r="BU167" s="64">
        <f t="shared" si="15"/>
        <v>2.2399999999999998</v>
      </c>
      <c r="BV167" s="64">
        <f t="shared" si="16"/>
        <v>5.4799999999999995</v>
      </c>
      <c r="BW167" s="64">
        <f t="shared" si="17"/>
        <v>44.519999999999996</v>
      </c>
      <c r="BX167" s="65">
        <f>BU167+I167</f>
        <v>46036.24</v>
      </c>
      <c r="BY167" s="65">
        <f>BV167+I167</f>
        <v>46039.48</v>
      </c>
      <c r="BZ167" s="65">
        <f>IF(WEEKDAY(BW167+I167)=1,BW167+I167+1,IF(WEEKDAY(BW167+I167)=7,BW167+I167+2,BW167+I167))</f>
        <v>46078.52</v>
      </c>
    </row>
    <row r="168" spans="1:78" ht="15.5" x14ac:dyDescent="0.35">
      <c r="A168" t="s">
        <v>1887</v>
      </c>
      <c r="B168" t="s">
        <v>1229</v>
      </c>
      <c r="C168" t="s">
        <v>27</v>
      </c>
      <c r="D168" t="s">
        <v>964</v>
      </c>
      <c r="E168" t="s">
        <v>593</v>
      </c>
      <c r="F168" t="s">
        <v>348</v>
      </c>
      <c r="G168" t="s">
        <v>275</v>
      </c>
      <c r="H168" t="s">
        <v>27</v>
      </c>
      <c r="I168" s="13" t="s">
        <v>1235</v>
      </c>
      <c r="J168" s="13" t="s">
        <v>1225</v>
      </c>
      <c r="K168" s="13" t="s">
        <v>1236</v>
      </c>
      <c r="L168" t="s">
        <v>1838</v>
      </c>
      <c r="M168" t="s">
        <v>162</v>
      </c>
      <c r="N168">
        <v>24</v>
      </c>
      <c r="O168">
        <v>0</v>
      </c>
      <c r="P168">
        <v>0</v>
      </c>
      <c r="Q168">
        <v>0</v>
      </c>
      <c r="R168">
        <v>0</v>
      </c>
      <c r="S168" t="s">
        <v>998</v>
      </c>
      <c r="T168" t="s">
        <v>296</v>
      </c>
      <c r="U168">
        <v>0</v>
      </c>
      <c r="V168" t="s">
        <v>856</v>
      </c>
      <c r="W168">
        <v>3</v>
      </c>
      <c r="X168" t="s">
        <v>195</v>
      </c>
      <c r="Y168" t="s">
        <v>856</v>
      </c>
      <c r="Z168" t="s">
        <v>283</v>
      </c>
      <c r="AA168" t="s">
        <v>856</v>
      </c>
      <c r="AB168" t="s">
        <v>856</v>
      </c>
      <c r="AC168" t="s">
        <v>856</v>
      </c>
      <c r="AD168" t="s">
        <v>856</v>
      </c>
      <c r="AE168" t="s">
        <v>856</v>
      </c>
      <c r="AF168" s="13" t="s">
        <v>1235</v>
      </c>
      <c r="AG168" s="13" t="s">
        <v>1225</v>
      </c>
      <c r="AH168" t="s">
        <v>856</v>
      </c>
      <c r="AI168" t="s">
        <v>856</v>
      </c>
      <c r="AJ168" t="s">
        <v>856</v>
      </c>
      <c r="AK168" t="s">
        <v>856</v>
      </c>
      <c r="AL168" t="s">
        <v>856</v>
      </c>
      <c r="AM168" t="s">
        <v>856</v>
      </c>
      <c r="AN168" t="s">
        <v>856</v>
      </c>
      <c r="AO168" t="s">
        <v>856</v>
      </c>
      <c r="AP168" t="s">
        <v>856</v>
      </c>
      <c r="AQ168" t="s">
        <v>856</v>
      </c>
      <c r="AR168" t="s">
        <v>856</v>
      </c>
      <c r="AS168" t="s">
        <v>856</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12"/>
        <v>480</v>
      </c>
      <c r="BD168" s="55" t="str">
        <f>IF(ISERROR(SEARCHB(" "&amp;BD$1&amp;" "," "&amp;$L168&amp;" "))=TRUE,"",BD$1)</f>
        <v/>
      </c>
      <c r="BE168" s="55" t="str">
        <f>IF(ISERROR(SEARCHB(" "&amp;BE$1&amp;" "," "&amp;$L168&amp;" "))=TRUE,"",BE$1)</f>
        <v/>
      </c>
      <c r="BF168" s="55" t="str">
        <f>IF(ISERROR(SEARCHB(" "&amp;BF$1&amp;" "," "&amp;$L168&amp;" "))=TRUE,"",BF$1)</f>
        <v/>
      </c>
      <c r="BG168" s="55" t="str">
        <f>IF(ISERROR(SEARCHB(" "&amp;BG$1&amp;" "," "&amp;$L168&amp;" "))=TRUE,"",BG$1)</f>
        <v/>
      </c>
      <c r="BH168" s="55" t="str">
        <f>IF(ISERROR(SEARCHB(" "&amp;BH$1&amp;" "," "&amp;$L168&amp;" "))=TRUE,"",BH$1)</f>
        <v/>
      </c>
      <c r="BI168" s="55" t="str">
        <f>IF(ISERROR(SEARCHB(" "&amp;BI$1&amp;" "," "&amp;$L168&amp;" "))=TRUE,"",BI$1)</f>
        <v/>
      </c>
      <c r="BJ168" s="55" t="str">
        <f>IF(ISERROR(SEARCHB(" "&amp;BJ$1&amp;" "," "&amp;$L168&amp;" "))=TRUE,"",BJ$1)</f>
        <v/>
      </c>
      <c r="BK168" s="55" t="str">
        <f>IF(ISERROR(SEARCHB(" "&amp;BK$1&amp;" "," "&amp;$L168&amp;" "))=TRUE,"",BK$1)</f>
        <v/>
      </c>
      <c r="BL168" s="55" t="str">
        <f>IF(ISERROR(SEARCHB(" "&amp;BL$1&amp;" "," "&amp;$L168&amp;" "))=TRUE,"",BL$1)</f>
        <v/>
      </c>
      <c r="BM168" s="55" t="str">
        <f>IF(ISERROR(SEARCHB(" "&amp;BM$1&amp;" "," "&amp;$L168&amp;" "))=TRUE,"",BM$1)</f>
        <v/>
      </c>
      <c r="BN168" s="55" t="str">
        <f>IF(ISERROR(SEARCHB(" "&amp;BN$1&amp;" "," "&amp;$L168&amp;" "))=TRUE,"",BN$1)</f>
        <v/>
      </c>
      <c r="BO168" s="55" t="str">
        <f>IF(ISERROR(SEARCHB(" "&amp;BO$1&amp;" "," "&amp;$L168&amp;" "))=TRUE,"",BO$1)</f>
        <v/>
      </c>
      <c r="BP168" s="55" t="str">
        <f>IF(ISERROR(SEARCHB(" "&amp;BP$1&amp;" "," "&amp;$L168&amp;" "))=TRUE,"",BP$1)</f>
        <v/>
      </c>
      <c r="BQ168" s="55" t="str">
        <f>IF(ISERROR(SEARCHB(" "&amp;BQ$1&amp;" "," "&amp;$L168&amp;" "))=TRUE,"",BQ$1)</f>
        <v/>
      </c>
      <c r="BR168" s="62" t="str">
        <f t="shared" si="13"/>
        <v>Base</v>
      </c>
      <c r="BS168" s="62" t="str">
        <f t="shared" si="14"/>
        <v/>
      </c>
      <c r="BT168" s="63">
        <f>J168-I168+1</f>
        <v>61</v>
      </c>
      <c r="BU168" s="64">
        <f t="shared" si="15"/>
        <v>2.6599999999999997</v>
      </c>
      <c r="BV168" s="64">
        <f t="shared" si="16"/>
        <v>6.3199999999999994</v>
      </c>
      <c r="BW168" s="64">
        <f t="shared" si="17"/>
        <v>50.4</v>
      </c>
      <c r="BX168" s="65">
        <f>BU168+I168</f>
        <v>46099.66</v>
      </c>
      <c r="BY168" s="65">
        <f>BV168+I168</f>
        <v>46103.32</v>
      </c>
      <c r="BZ168" s="65">
        <f>IF(WEEKDAY(BW168+I168)=1,BW168+I168+1,IF(WEEKDAY(BW168+I168)=7,BW168+I168+2,BW168+I168))</f>
        <v>46147.4</v>
      </c>
    </row>
    <row r="169" spans="1:78" ht="15.5" x14ac:dyDescent="0.35">
      <c r="A169" t="s">
        <v>1886</v>
      </c>
      <c r="B169" t="s">
        <v>1229</v>
      </c>
      <c r="C169" t="s">
        <v>27</v>
      </c>
      <c r="D169" t="s">
        <v>1005</v>
      </c>
      <c r="E169" t="s">
        <v>593</v>
      </c>
      <c r="F169" t="s">
        <v>660</v>
      </c>
      <c r="G169" t="s">
        <v>275</v>
      </c>
      <c r="H169" t="s">
        <v>27</v>
      </c>
      <c r="I169" s="13" t="s">
        <v>1235</v>
      </c>
      <c r="J169" s="13" t="s">
        <v>1225</v>
      </c>
      <c r="K169" s="13" t="s">
        <v>1236</v>
      </c>
      <c r="L169" t="s">
        <v>260</v>
      </c>
      <c r="M169" t="s">
        <v>162</v>
      </c>
      <c r="N169">
        <v>24</v>
      </c>
      <c r="O169">
        <v>0</v>
      </c>
      <c r="P169">
        <v>0</v>
      </c>
      <c r="Q169">
        <v>0</v>
      </c>
      <c r="R169">
        <v>0</v>
      </c>
      <c r="S169" t="s">
        <v>1006</v>
      </c>
      <c r="T169" t="s">
        <v>1007</v>
      </c>
      <c r="U169">
        <v>0</v>
      </c>
      <c r="V169" t="s">
        <v>856</v>
      </c>
      <c r="W169">
        <v>3</v>
      </c>
      <c r="X169" t="s">
        <v>195</v>
      </c>
      <c r="Y169" t="s">
        <v>856</v>
      </c>
      <c r="Z169" t="s">
        <v>283</v>
      </c>
      <c r="AA169" t="s">
        <v>856</v>
      </c>
      <c r="AB169" t="s">
        <v>856</v>
      </c>
      <c r="AC169" t="s">
        <v>856</v>
      </c>
      <c r="AD169" t="s">
        <v>856</v>
      </c>
      <c r="AE169" t="s">
        <v>856</v>
      </c>
      <c r="AF169" s="13" t="s">
        <v>1235</v>
      </c>
      <c r="AG169" s="13" t="s">
        <v>1225</v>
      </c>
      <c r="AH169" t="s">
        <v>856</v>
      </c>
      <c r="AI169" t="s">
        <v>856</v>
      </c>
      <c r="AJ169" t="s">
        <v>856</v>
      </c>
      <c r="AK169" t="s">
        <v>856</v>
      </c>
      <c r="AL169" t="s">
        <v>856</v>
      </c>
      <c r="AM169" t="s">
        <v>856</v>
      </c>
      <c r="AN169" t="s">
        <v>856</v>
      </c>
      <c r="AO169" t="s">
        <v>856</v>
      </c>
      <c r="AP169" t="s">
        <v>856</v>
      </c>
      <c r="AQ169" t="s">
        <v>856</v>
      </c>
      <c r="AR169" t="s">
        <v>856</v>
      </c>
      <c r="AS169" t="s">
        <v>856</v>
      </c>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12"/>
        <v>480</v>
      </c>
      <c r="BD169" s="55"/>
      <c r="BE169" s="55" t="str">
        <f>IF(ISERROR(SEARCHB(" "&amp;BE$1&amp;" "," "&amp;$L169&amp;" "))=TRUE,"",BE$1)</f>
        <v/>
      </c>
      <c r="BF169" s="55" t="str">
        <f>IF(ISERROR(SEARCHB(" "&amp;BF$1&amp;" "," "&amp;$L169&amp;" "))=TRUE,"",BF$1)</f>
        <v/>
      </c>
      <c r="BG169" s="55" t="str">
        <f>IF(ISERROR(SEARCHB(" "&amp;BG$1&amp;" "," "&amp;$L169&amp;" "))=TRUE,"",BG$1)</f>
        <v/>
      </c>
      <c r="BH169" s="55" t="str">
        <f>IF(ISERROR(SEARCHB(" "&amp;BH$1&amp;" "," "&amp;$L169&amp;" "))=TRUE,"",BH$1)</f>
        <v/>
      </c>
      <c r="BI169" s="55" t="str">
        <f>IF(ISERROR(SEARCHB(" "&amp;BI$1&amp;" "," "&amp;$L169&amp;" "))=TRUE,"",BI$1)</f>
        <v/>
      </c>
      <c r="BJ169" s="55" t="str">
        <f>IF(ISERROR(SEARCHB(" "&amp;BJ$1&amp;" "," "&amp;$L169&amp;" "))=TRUE,"",BJ$1)</f>
        <v/>
      </c>
      <c r="BK169" s="55" t="str">
        <f>IF(ISERROR(SEARCHB(" "&amp;BK$1&amp;" "," "&amp;$L169&amp;" "))=TRUE,"",BK$1)</f>
        <v/>
      </c>
      <c r="BL169" s="55" t="str">
        <f>IF(ISERROR(SEARCHB(" "&amp;BL$1&amp;" "," "&amp;$L169&amp;" "))=TRUE,"",BL$1)</f>
        <v/>
      </c>
      <c r="BM169" s="55" t="str">
        <f>IF(ISERROR(SEARCHB(" "&amp;BM$1&amp;" "," "&amp;$L169&amp;" "))=TRUE,"",BM$1)</f>
        <v/>
      </c>
      <c r="BN169" s="55" t="str">
        <f>IF(ISERROR(SEARCHB(" "&amp;BN$1&amp;" "," "&amp;$L169&amp;" "))=TRUE,"",BN$1)</f>
        <v/>
      </c>
      <c r="BO169" s="55" t="str">
        <f>IF(ISERROR(SEARCHB(" "&amp;BO$1&amp;" "," "&amp;$L169&amp;" "))=TRUE,"",BO$1)</f>
        <v/>
      </c>
      <c r="BP169" s="55" t="str">
        <f>IF(ISERROR(SEARCHB(" "&amp;BP$1&amp;" "," "&amp;$L169&amp;" "))=TRUE,"",BP$1)</f>
        <v/>
      </c>
      <c r="BQ169" s="55" t="str">
        <f>IF(ISERROR(SEARCHB(" "&amp;BQ$1&amp;" "," "&amp;$L169&amp;" "))=TRUE,"",BQ$1)</f>
        <v/>
      </c>
      <c r="BR169" s="62" t="str">
        <f t="shared" si="13"/>
        <v>Base</v>
      </c>
      <c r="BS169" s="62" t="str">
        <f t="shared" si="14"/>
        <v/>
      </c>
      <c r="BT169" s="63">
        <f>J169-I169+1</f>
        <v>61</v>
      </c>
      <c r="BU169" s="64">
        <f t="shared" si="15"/>
        <v>2.6599999999999997</v>
      </c>
      <c r="BV169" s="64">
        <f t="shared" si="16"/>
        <v>6.3199999999999994</v>
      </c>
      <c r="BW169" s="64">
        <f t="shared" si="17"/>
        <v>50.4</v>
      </c>
      <c r="BX169" s="65">
        <f>BU169+I169</f>
        <v>46099.66</v>
      </c>
      <c r="BY169" s="65">
        <f>BV169+I169</f>
        <v>46103.32</v>
      </c>
      <c r="BZ169" s="65">
        <f>IF(WEEKDAY(BW169+I169)=1,BW169+I169+1,IF(WEEKDAY(BW169+I169)=7,BW169+I169+2,BW169+I169))</f>
        <v>46147.4</v>
      </c>
    </row>
    <row r="170" spans="1:78" ht="15.5" x14ac:dyDescent="0.35">
      <c r="A170" t="s">
        <v>1885</v>
      </c>
      <c r="B170" t="s">
        <v>1229</v>
      </c>
      <c r="C170" t="s">
        <v>27</v>
      </c>
      <c r="D170" t="s">
        <v>1008</v>
      </c>
      <c r="E170" t="s">
        <v>591</v>
      </c>
      <c r="F170" t="s">
        <v>661</v>
      </c>
      <c r="G170" t="s">
        <v>275</v>
      </c>
      <c r="H170" t="s">
        <v>27</v>
      </c>
      <c r="I170" s="13" t="s">
        <v>1231</v>
      </c>
      <c r="J170" s="13" t="s">
        <v>1244</v>
      </c>
      <c r="K170" s="13" t="s">
        <v>1245</v>
      </c>
      <c r="L170" t="s">
        <v>260</v>
      </c>
      <c r="M170" t="s">
        <v>162</v>
      </c>
      <c r="N170">
        <v>24</v>
      </c>
      <c r="O170">
        <v>0</v>
      </c>
      <c r="P170">
        <v>0</v>
      </c>
      <c r="Q170">
        <v>0</v>
      </c>
      <c r="R170">
        <v>0</v>
      </c>
      <c r="S170" t="s">
        <v>998</v>
      </c>
      <c r="T170" t="s">
        <v>296</v>
      </c>
      <c r="U170">
        <v>0</v>
      </c>
      <c r="V170" t="s">
        <v>856</v>
      </c>
      <c r="W170">
        <v>3</v>
      </c>
      <c r="X170" t="s">
        <v>195</v>
      </c>
      <c r="Y170" t="s">
        <v>856</v>
      </c>
      <c r="Z170" t="s">
        <v>283</v>
      </c>
      <c r="AA170" t="s">
        <v>856</v>
      </c>
      <c r="AB170" t="s">
        <v>856</v>
      </c>
      <c r="AC170" t="s">
        <v>856</v>
      </c>
      <c r="AD170" t="s">
        <v>856</v>
      </c>
      <c r="AE170" t="s">
        <v>856</v>
      </c>
      <c r="AF170" s="13" t="s">
        <v>1231</v>
      </c>
      <c r="AG170" s="13" t="s">
        <v>1244</v>
      </c>
      <c r="AH170" t="s">
        <v>856</v>
      </c>
      <c r="AI170" t="s">
        <v>856</v>
      </c>
      <c r="AJ170" t="s">
        <v>856</v>
      </c>
      <c r="AK170" t="s">
        <v>856</v>
      </c>
      <c r="AL170" t="s">
        <v>856</v>
      </c>
      <c r="AM170" t="s">
        <v>856</v>
      </c>
      <c r="AN170" t="s">
        <v>856</v>
      </c>
      <c r="AO170" t="s">
        <v>856</v>
      </c>
      <c r="AP170" t="s">
        <v>856</v>
      </c>
      <c r="AQ170" t="s">
        <v>856</v>
      </c>
      <c r="AR170" t="s">
        <v>856</v>
      </c>
      <c r="AS170" t="s">
        <v>856</v>
      </c>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12"/>
        <v>480</v>
      </c>
      <c r="BD170" s="55"/>
      <c r="BE170" s="55" t="str">
        <f>IF(ISERROR(SEARCHB(" "&amp;BE$1&amp;" "," "&amp;$L170&amp;" "))=TRUE,"",BE$1)</f>
        <v/>
      </c>
      <c r="BF170" s="55" t="str">
        <f>IF(ISERROR(SEARCHB(" "&amp;BF$1&amp;" "," "&amp;$L170&amp;" "))=TRUE,"",BF$1)</f>
        <v/>
      </c>
      <c r="BG170" s="55" t="str">
        <f>IF(ISERROR(SEARCHB(" "&amp;BG$1&amp;" "," "&amp;$L170&amp;" "))=TRUE,"",BG$1)</f>
        <v/>
      </c>
      <c r="BH170" s="55" t="str">
        <f>IF(ISERROR(SEARCHB(" "&amp;BH$1&amp;" "," "&amp;$L170&amp;" "))=TRUE,"",BH$1)</f>
        <v/>
      </c>
      <c r="BI170" s="55" t="str">
        <f>IF(ISERROR(SEARCHB(" "&amp;BI$1&amp;" "," "&amp;$L170&amp;" "))=TRUE,"",BI$1)</f>
        <v/>
      </c>
      <c r="BJ170" s="55" t="str">
        <f>IF(ISERROR(SEARCHB(" "&amp;BJ$1&amp;" "," "&amp;$L170&amp;" "))=TRUE,"",BJ$1)</f>
        <v/>
      </c>
      <c r="BK170" s="55" t="str">
        <f>IF(ISERROR(SEARCHB(" "&amp;BK$1&amp;" "," "&amp;$L170&amp;" "))=TRUE,"",BK$1)</f>
        <v/>
      </c>
      <c r="BL170" s="55" t="str">
        <f>IF(ISERROR(SEARCHB(" "&amp;BL$1&amp;" "," "&amp;$L170&amp;" "))=TRUE,"",BL$1)</f>
        <v/>
      </c>
      <c r="BM170" s="55" t="str">
        <f>IF(ISERROR(SEARCHB(" "&amp;BM$1&amp;" "," "&amp;$L170&amp;" "))=TRUE,"",BM$1)</f>
        <v/>
      </c>
      <c r="BN170" s="55" t="str">
        <f>IF(ISERROR(SEARCHB(" "&amp;BN$1&amp;" "," "&amp;$L170&amp;" "))=TRUE,"",BN$1)</f>
        <v/>
      </c>
      <c r="BO170" s="55" t="str">
        <f>IF(ISERROR(SEARCHB(" "&amp;BO$1&amp;" "," "&amp;$L170&amp;" "))=TRUE,"",BO$1)</f>
        <v/>
      </c>
      <c r="BP170" s="55" t="str">
        <f>IF(ISERROR(SEARCHB(" "&amp;BP$1&amp;" "," "&amp;$L170&amp;" "))=TRUE,"",BP$1)</f>
        <v/>
      </c>
      <c r="BQ170" s="55" t="str">
        <f>IF(ISERROR(SEARCHB(" "&amp;BQ$1&amp;" "," "&amp;$L170&amp;" "))=TRUE,"",BQ$1)</f>
        <v/>
      </c>
      <c r="BR170" s="62" t="str">
        <f t="shared" si="13"/>
        <v>Base</v>
      </c>
      <c r="BS170" s="62" t="str">
        <f t="shared" si="14"/>
        <v/>
      </c>
      <c r="BT170" s="63">
        <f>J170-I170+1</f>
        <v>54</v>
      </c>
      <c r="BU170" s="64">
        <f t="shared" si="15"/>
        <v>2.2399999999999998</v>
      </c>
      <c r="BV170" s="64">
        <f t="shared" si="16"/>
        <v>5.4799999999999995</v>
      </c>
      <c r="BW170" s="64">
        <f t="shared" si="17"/>
        <v>44.519999999999996</v>
      </c>
      <c r="BX170" s="65">
        <f>BU170+I170</f>
        <v>46036.24</v>
      </c>
      <c r="BY170" s="65">
        <f>BV170+I170</f>
        <v>46039.48</v>
      </c>
      <c r="BZ170" s="65">
        <f>IF(WEEKDAY(BW170+I170)=1,BW170+I170+1,IF(WEEKDAY(BW170+I170)=7,BW170+I170+2,BW170+I170))</f>
        <v>46078.52</v>
      </c>
    </row>
    <row r="171" spans="1:78" ht="15.5" x14ac:dyDescent="0.35">
      <c r="A171" t="s">
        <v>1884</v>
      </c>
      <c r="B171" t="s">
        <v>1229</v>
      </c>
      <c r="C171" t="s">
        <v>27</v>
      </c>
      <c r="D171" t="s">
        <v>1009</v>
      </c>
      <c r="E171" t="s">
        <v>593</v>
      </c>
      <c r="F171" t="s">
        <v>662</v>
      </c>
      <c r="G171" t="s">
        <v>275</v>
      </c>
      <c r="H171" t="s">
        <v>27</v>
      </c>
      <c r="I171" s="13" t="s">
        <v>1235</v>
      </c>
      <c r="J171" s="13" t="s">
        <v>1225</v>
      </c>
      <c r="K171" s="13" t="s">
        <v>1236</v>
      </c>
      <c r="L171" t="s">
        <v>260</v>
      </c>
      <c r="M171" t="s">
        <v>162</v>
      </c>
      <c r="N171">
        <v>24</v>
      </c>
      <c r="O171">
        <v>0</v>
      </c>
      <c r="P171">
        <v>0</v>
      </c>
      <c r="Q171">
        <v>0</v>
      </c>
      <c r="R171">
        <v>0</v>
      </c>
      <c r="S171" t="s">
        <v>198</v>
      </c>
      <c r="T171" t="s">
        <v>198</v>
      </c>
      <c r="U171">
        <v>0</v>
      </c>
      <c r="V171" t="s">
        <v>856</v>
      </c>
      <c r="W171">
        <v>3</v>
      </c>
      <c r="X171" t="s">
        <v>195</v>
      </c>
      <c r="Y171" t="s">
        <v>856</v>
      </c>
      <c r="Z171" t="s">
        <v>283</v>
      </c>
      <c r="AA171" t="s">
        <v>856</v>
      </c>
      <c r="AB171" t="s">
        <v>856</v>
      </c>
      <c r="AC171" t="s">
        <v>856</v>
      </c>
      <c r="AD171" t="s">
        <v>856</v>
      </c>
      <c r="AE171" t="s">
        <v>856</v>
      </c>
      <c r="AF171" s="13" t="s">
        <v>1235</v>
      </c>
      <c r="AG171" s="13" t="s">
        <v>1225</v>
      </c>
      <c r="AH171" t="s">
        <v>856</v>
      </c>
      <c r="AI171" t="s">
        <v>856</v>
      </c>
      <c r="AJ171" t="s">
        <v>856</v>
      </c>
      <c r="AK171" t="s">
        <v>856</v>
      </c>
      <c r="AL171" t="s">
        <v>856</v>
      </c>
      <c r="AM171" t="s">
        <v>856</v>
      </c>
      <c r="AN171" t="s">
        <v>856</v>
      </c>
      <c r="AO171" t="s">
        <v>856</v>
      </c>
      <c r="AP171" t="s">
        <v>856</v>
      </c>
      <c r="AQ171" t="s">
        <v>856</v>
      </c>
      <c r="AR171" t="s">
        <v>856</v>
      </c>
      <c r="AS171" t="s">
        <v>856</v>
      </c>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12"/>
        <v>480</v>
      </c>
      <c r="BD171" s="55"/>
      <c r="BE171" s="55" t="str">
        <f>IF(ISERROR(SEARCHB(" "&amp;BE$1&amp;" "," "&amp;$L171&amp;" "))=TRUE,"",BE$1)</f>
        <v/>
      </c>
      <c r="BF171" s="55" t="str">
        <f>IF(ISERROR(SEARCHB(" "&amp;BF$1&amp;" "," "&amp;$L171&amp;" "))=TRUE,"",BF$1)</f>
        <v/>
      </c>
      <c r="BG171" s="55" t="str">
        <f>IF(ISERROR(SEARCHB(" "&amp;BG$1&amp;" "," "&amp;$L171&amp;" "))=TRUE,"",BG$1)</f>
        <v/>
      </c>
      <c r="BH171" s="55" t="str">
        <f>IF(ISERROR(SEARCHB(" "&amp;BH$1&amp;" "," "&amp;$L171&amp;" "))=TRUE,"",BH$1)</f>
        <v/>
      </c>
      <c r="BI171" s="55" t="str">
        <f>IF(ISERROR(SEARCHB(" "&amp;BI$1&amp;" "," "&amp;$L171&amp;" "))=TRUE,"",BI$1)</f>
        <v/>
      </c>
      <c r="BJ171" s="55" t="str">
        <f>IF(ISERROR(SEARCHB(" "&amp;BJ$1&amp;" "," "&amp;$L171&amp;" "))=TRUE,"",BJ$1)</f>
        <v/>
      </c>
      <c r="BK171" s="55" t="str">
        <f>IF(ISERROR(SEARCHB(" "&amp;BK$1&amp;" "," "&amp;$L171&amp;" "))=TRUE,"",BK$1)</f>
        <v/>
      </c>
      <c r="BL171" s="55" t="str">
        <f>IF(ISERROR(SEARCHB(" "&amp;BL$1&amp;" "," "&amp;$L171&amp;" "))=TRUE,"",BL$1)</f>
        <v/>
      </c>
      <c r="BM171" s="55" t="str">
        <f>IF(ISERROR(SEARCHB(" "&amp;BM$1&amp;" "," "&amp;$L171&amp;" "))=TRUE,"",BM$1)</f>
        <v/>
      </c>
      <c r="BN171" s="55" t="str">
        <f>IF(ISERROR(SEARCHB(" "&amp;BN$1&amp;" "," "&amp;$L171&amp;" "))=TRUE,"",BN$1)</f>
        <v/>
      </c>
      <c r="BO171" s="55" t="str">
        <f>IF(ISERROR(SEARCHB(" "&amp;BO$1&amp;" "," "&amp;$L171&amp;" "))=TRUE,"",BO$1)</f>
        <v/>
      </c>
      <c r="BP171" s="55" t="str">
        <f>IF(ISERROR(SEARCHB(" "&amp;BP$1&amp;" "," "&amp;$L171&amp;" "))=TRUE,"",BP$1)</f>
        <v/>
      </c>
      <c r="BQ171" s="55" t="str">
        <f>IF(ISERROR(SEARCHB(" "&amp;BQ$1&amp;" "," "&amp;$L171&amp;" "))=TRUE,"",BQ$1)</f>
        <v/>
      </c>
      <c r="BR171" s="62" t="str">
        <f t="shared" si="13"/>
        <v>Base</v>
      </c>
      <c r="BS171" s="62" t="str">
        <f t="shared" si="14"/>
        <v/>
      </c>
      <c r="BT171" s="63">
        <f>J171-I171+1</f>
        <v>61</v>
      </c>
      <c r="BU171" s="64">
        <f t="shared" si="15"/>
        <v>2.6599999999999997</v>
      </c>
      <c r="BV171" s="64">
        <f t="shared" si="16"/>
        <v>6.3199999999999994</v>
      </c>
      <c r="BW171" s="64">
        <f t="shared" si="17"/>
        <v>50.4</v>
      </c>
      <c r="BX171" s="65">
        <f>BU171+I171</f>
        <v>46099.66</v>
      </c>
      <c r="BY171" s="65">
        <f>BV171+I171</f>
        <v>46103.32</v>
      </c>
      <c r="BZ171" s="65">
        <f>IF(WEEKDAY(BW171+I171)=1,BW171+I171+1,IF(WEEKDAY(BW171+I171)=7,BW171+I171+2,BW171+I171))</f>
        <v>46147.4</v>
      </c>
    </row>
    <row r="172" spans="1:78" ht="15.5" x14ac:dyDescent="0.35">
      <c r="A172" t="s">
        <v>1883</v>
      </c>
      <c r="B172" t="s">
        <v>1229</v>
      </c>
      <c r="C172" t="s">
        <v>27</v>
      </c>
      <c r="D172" t="s">
        <v>1010</v>
      </c>
      <c r="E172" t="s">
        <v>867</v>
      </c>
      <c r="F172" t="s">
        <v>349</v>
      </c>
      <c r="G172" t="s">
        <v>275</v>
      </c>
      <c r="H172" t="s">
        <v>27</v>
      </c>
      <c r="I172" s="13" t="s">
        <v>1231</v>
      </c>
      <c r="J172" s="13" t="s">
        <v>1225</v>
      </c>
      <c r="K172" s="13" t="s">
        <v>1233</v>
      </c>
      <c r="L172" t="s">
        <v>260</v>
      </c>
      <c r="M172" t="s">
        <v>162</v>
      </c>
      <c r="N172">
        <v>5</v>
      </c>
      <c r="O172">
        <v>0</v>
      </c>
      <c r="P172">
        <v>0</v>
      </c>
      <c r="Q172">
        <v>0</v>
      </c>
      <c r="R172">
        <v>0</v>
      </c>
      <c r="S172" t="s">
        <v>998</v>
      </c>
      <c r="T172" t="s">
        <v>296</v>
      </c>
      <c r="U172">
        <v>0</v>
      </c>
      <c r="V172" t="s">
        <v>856</v>
      </c>
      <c r="W172">
        <v>3</v>
      </c>
      <c r="X172" t="s">
        <v>195</v>
      </c>
      <c r="Y172" t="s">
        <v>856</v>
      </c>
      <c r="Z172" t="s">
        <v>283</v>
      </c>
      <c r="AA172" t="s">
        <v>856</v>
      </c>
      <c r="AB172" t="s">
        <v>856</v>
      </c>
      <c r="AC172" t="s">
        <v>856</v>
      </c>
      <c r="AD172" t="s">
        <v>856</v>
      </c>
      <c r="AE172" t="s">
        <v>856</v>
      </c>
      <c r="AF172" s="13" t="s">
        <v>1231</v>
      </c>
      <c r="AG172" s="13" t="s">
        <v>1225</v>
      </c>
      <c r="AH172" t="s">
        <v>856</v>
      </c>
      <c r="AI172" t="s">
        <v>856</v>
      </c>
      <c r="AJ172" t="s">
        <v>856</v>
      </c>
      <c r="AK172" t="s">
        <v>856</v>
      </c>
      <c r="AL172" t="s">
        <v>856</v>
      </c>
      <c r="AM172" t="s">
        <v>856</v>
      </c>
      <c r="AN172" t="s">
        <v>856</v>
      </c>
      <c r="AO172" t="s">
        <v>856</v>
      </c>
      <c r="AP172" t="s">
        <v>856</v>
      </c>
      <c r="AQ172" t="s">
        <v>856</v>
      </c>
      <c r="AR172" t="s">
        <v>856</v>
      </c>
      <c r="AS172" t="s">
        <v>856</v>
      </c>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12"/>
        <v>480</v>
      </c>
      <c r="BD172" s="55" t="str">
        <f>IF(ISERROR(SEARCHB(" "&amp;BD$1&amp;" "," "&amp;$L172&amp;" "))=TRUE,"",BD$1)</f>
        <v/>
      </c>
      <c r="BE172" s="55" t="str">
        <f>IF(ISERROR(SEARCHB(" "&amp;BE$1&amp;" "," "&amp;$L172&amp;" "))=TRUE,"",BE$1)</f>
        <v/>
      </c>
      <c r="BF172" s="55" t="str">
        <f>IF(ISERROR(SEARCHB(" "&amp;BF$1&amp;" "," "&amp;$L172&amp;" "))=TRUE,"",BF$1)</f>
        <v/>
      </c>
      <c r="BG172" s="55" t="str">
        <f>IF(ISERROR(SEARCHB(" "&amp;BG$1&amp;" "," "&amp;$L172&amp;" "))=TRUE,"",BG$1)</f>
        <v/>
      </c>
      <c r="BH172" s="55" t="str">
        <f>IF(ISERROR(SEARCHB(" "&amp;BH$1&amp;" "," "&amp;$L172&amp;" "))=TRUE,"",BH$1)</f>
        <v/>
      </c>
      <c r="BI172" s="55" t="str">
        <f>IF(ISERROR(SEARCHB(" "&amp;BI$1&amp;" "," "&amp;$L172&amp;" "))=TRUE,"",BI$1)</f>
        <v/>
      </c>
      <c r="BJ172" s="55" t="str">
        <f>IF(ISERROR(SEARCHB(" "&amp;BJ$1&amp;" "," "&amp;$L172&amp;" "))=TRUE,"",BJ$1)</f>
        <v/>
      </c>
      <c r="BK172" s="55" t="str">
        <f>IF(ISERROR(SEARCHB(" "&amp;BK$1&amp;" "," "&amp;$L172&amp;" "))=TRUE,"",BK$1)</f>
        <v/>
      </c>
      <c r="BL172" s="55" t="str">
        <f>IF(ISERROR(SEARCHB(" "&amp;BL$1&amp;" "," "&amp;$L172&amp;" "))=TRUE,"",BL$1)</f>
        <v/>
      </c>
      <c r="BM172" s="55" t="str">
        <f>IF(ISERROR(SEARCHB(" "&amp;BM$1&amp;" "," "&amp;$L172&amp;" "))=TRUE,"",BM$1)</f>
        <v/>
      </c>
      <c r="BN172" s="55" t="str">
        <f>IF(ISERROR(SEARCHB(" "&amp;BN$1&amp;" "," "&amp;$L172&amp;" "))=TRUE,"",BN$1)</f>
        <v/>
      </c>
      <c r="BO172" s="55" t="str">
        <f>IF(ISERROR(SEARCHB(" "&amp;BO$1&amp;" "," "&amp;$L172&amp;" "))=TRUE,"",BO$1)</f>
        <v/>
      </c>
      <c r="BP172" s="55" t="str">
        <f>IF(ISERROR(SEARCHB(" "&amp;BP$1&amp;" "," "&amp;$L172&amp;" "))=TRUE,"",BP$1)</f>
        <v/>
      </c>
      <c r="BQ172" s="55" t="str">
        <f>IF(ISERROR(SEARCHB(" "&amp;BQ$1&amp;" "," "&amp;$L172&amp;" "))=TRUE,"",BQ$1)</f>
        <v/>
      </c>
      <c r="BR172" s="62" t="str">
        <f t="shared" si="13"/>
        <v>Base</v>
      </c>
      <c r="BS172" s="62" t="str">
        <f t="shared" si="14"/>
        <v/>
      </c>
      <c r="BT172" s="63">
        <f>J172-I172+1</f>
        <v>124</v>
      </c>
      <c r="BU172" s="64">
        <f t="shared" si="15"/>
        <v>6.4399999999999995</v>
      </c>
      <c r="BV172" s="64">
        <f t="shared" si="16"/>
        <v>13.879999999999999</v>
      </c>
      <c r="BW172" s="64">
        <f t="shared" si="17"/>
        <v>103.32</v>
      </c>
      <c r="BX172" s="65">
        <f>BU172+I172</f>
        <v>46040.44</v>
      </c>
      <c r="BY172" s="65">
        <f>BV172+I172</f>
        <v>46047.88</v>
      </c>
      <c r="BZ172" s="65">
        <f>IF(WEEKDAY(BW172+I172)=1,BW172+I172+1,IF(WEEKDAY(BW172+I172)=7,BW172+I172+2,BW172+I172))</f>
        <v>46139.32</v>
      </c>
    </row>
    <row r="173" spans="1:78" ht="15.5" x14ac:dyDescent="0.35">
      <c r="A173" t="s">
        <v>1882</v>
      </c>
      <c r="B173" t="s">
        <v>1229</v>
      </c>
      <c r="C173" t="s">
        <v>29</v>
      </c>
      <c r="D173" t="s">
        <v>860</v>
      </c>
      <c r="E173" t="s">
        <v>867</v>
      </c>
      <c r="F173" t="s">
        <v>226</v>
      </c>
      <c r="G173" t="s">
        <v>518</v>
      </c>
      <c r="H173" t="s">
        <v>29</v>
      </c>
      <c r="I173" s="13" t="s">
        <v>1226</v>
      </c>
      <c r="J173" s="13" t="s">
        <v>1225</v>
      </c>
      <c r="K173" s="13" t="s">
        <v>1228</v>
      </c>
      <c r="L173" t="s">
        <v>286</v>
      </c>
      <c r="M173" t="s">
        <v>194</v>
      </c>
      <c r="N173">
        <v>24</v>
      </c>
      <c r="O173">
        <v>0</v>
      </c>
      <c r="P173">
        <v>0</v>
      </c>
      <c r="Q173">
        <v>0</v>
      </c>
      <c r="R173">
        <v>0</v>
      </c>
      <c r="S173" t="s">
        <v>1042</v>
      </c>
      <c r="T173" t="s">
        <v>532</v>
      </c>
      <c r="U173">
        <v>0</v>
      </c>
      <c r="V173" t="s">
        <v>856</v>
      </c>
      <c r="W173">
        <v>2</v>
      </c>
      <c r="X173" t="s">
        <v>195</v>
      </c>
      <c r="Y173" t="s">
        <v>856</v>
      </c>
      <c r="Z173"/>
      <c r="AA173" t="s">
        <v>20</v>
      </c>
      <c r="AB173" t="s">
        <v>1765</v>
      </c>
      <c r="AC173" t="s">
        <v>201</v>
      </c>
      <c r="AD173" t="s">
        <v>202</v>
      </c>
      <c r="AE173" t="s">
        <v>480</v>
      </c>
      <c r="AF173" s="13" t="s">
        <v>1226</v>
      </c>
      <c r="AG173" s="13" t="s">
        <v>1225</v>
      </c>
      <c r="AH173" t="s">
        <v>856</v>
      </c>
      <c r="AI173" t="s">
        <v>856</v>
      </c>
      <c r="AJ173" t="s">
        <v>856</v>
      </c>
      <c r="AK173" t="s">
        <v>856</v>
      </c>
      <c r="AL173" t="s">
        <v>856</v>
      </c>
      <c r="AM173" t="s">
        <v>856</v>
      </c>
      <c r="AN173" t="s">
        <v>856</v>
      </c>
      <c r="AO173" t="s">
        <v>856</v>
      </c>
      <c r="AP173" t="s">
        <v>856</v>
      </c>
      <c r="AQ173" t="s">
        <v>856</v>
      </c>
      <c r="AR173" t="s">
        <v>856</v>
      </c>
      <c r="AS173" t="s">
        <v>856</v>
      </c>
      <c r="AT173" s="59">
        <f>VLOOKUP($BR173,Tables!$D$14:$I$27,2,FALSE)*W173</f>
        <v>320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12"/>
        <v>320</v>
      </c>
      <c r="BD173" s="55" t="str">
        <f>IF(ISERROR(SEARCHB(" "&amp;BD$1&amp;" "," "&amp;$L173&amp;" "))=TRUE,"",BD$1)</f>
        <v/>
      </c>
      <c r="BE173" s="55" t="str">
        <f>IF(ISERROR(SEARCHB(" "&amp;BE$1&amp;" "," "&amp;$L173&amp;" "))=TRUE,"",BE$1)</f>
        <v/>
      </c>
      <c r="BF173" s="55" t="str">
        <f>IF(ISERROR(SEARCHB(" "&amp;BF$1&amp;" "," "&amp;$L173&amp;" "))=TRUE,"",BF$1)</f>
        <v/>
      </c>
      <c r="BG173" s="55" t="str">
        <f>IF(ISERROR(SEARCHB(" "&amp;BG$1&amp;" "," "&amp;$L173&amp;" "))=TRUE,"",BG$1)</f>
        <v/>
      </c>
      <c r="BH173" s="55" t="str">
        <f>IF(ISERROR(SEARCHB(" "&amp;BH$1&amp;" "," "&amp;$L173&amp;" "))=TRUE,"",BH$1)</f>
        <v/>
      </c>
      <c r="BI173" s="55" t="str">
        <f>IF(ISERROR(SEARCHB(" "&amp;BI$1&amp;" "," "&amp;$L173&amp;" "))=TRUE,"",BI$1)</f>
        <v/>
      </c>
      <c r="BJ173" s="55" t="str">
        <f>IF(ISERROR(SEARCHB(" "&amp;BJ$1&amp;" "," "&amp;$L173&amp;" "))=TRUE,"",BJ$1)</f>
        <v/>
      </c>
      <c r="BK173" s="55" t="str">
        <f>IF(ISERROR(SEARCHB(" "&amp;BK$1&amp;" "," "&amp;$L173&amp;" "))=TRUE,"",BK$1)</f>
        <v/>
      </c>
      <c r="BL173" s="55" t="str">
        <f>IF(ISERROR(SEARCHB(" "&amp;BL$1&amp;" "," "&amp;$L173&amp;" "))=TRUE,"",BL$1)</f>
        <v/>
      </c>
      <c r="BM173" s="55" t="str">
        <f>IF(ISERROR(SEARCHB(" "&amp;BM$1&amp;" "," "&amp;$L173&amp;" "))=TRUE,"",BM$1)</f>
        <v/>
      </c>
      <c r="BN173" s="55" t="str">
        <f>IF(ISERROR(SEARCHB(" "&amp;BN$1&amp;" "," "&amp;$L173&amp;" "))=TRUE,"",BN$1)</f>
        <v/>
      </c>
      <c r="BO173" s="55" t="str">
        <f>IF(ISERROR(SEARCHB(" "&amp;BO$1&amp;" "," "&amp;$L173&amp;" "))=TRUE,"",BO$1)</f>
        <v/>
      </c>
      <c r="BP173" s="55" t="str">
        <f>IF(ISERROR(SEARCHB(" "&amp;BP$1&amp;" "," "&amp;$L173&amp;" "))=TRUE,"",BP$1)</f>
        <v/>
      </c>
      <c r="BQ173" s="55" t="str">
        <f>IF(ISERROR(SEARCHB(" "&amp;BQ$1&amp;" "," "&amp;$L173&amp;" "))=TRUE,"",BQ$1)</f>
        <v/>
      </c>
      <c r="BR173" s="62" t="str">
        <f t="shared" si="13"/>
        <v>Base</v>
      </c>
      <c r="BS173" s="62" t="str">
        <f t="shared" si="14"/>
        <v/>
      </c>
      <c r="BT173" s="63">
        <f>J173-I173+1</f>
        <v>123</v>
      </c>
      <c r="BU173" s="64">
        <f t="shared" si="15"/>
        <v>6.38</v>
      </c>
      <c r="BV173" s="64">
        <f t="shared" si="16"/>
        <v>13.76</v>
      </c>
      <c r="BW173" s="64">
        <f t="shared" si="17"/>
        <v>102.47999999999999</v>
      </c>
      <c r="BX173" s="65">
        <f>BU173+I173</f>
        <v>46041.38</v>
      </c>
      <c r="BY173" s="65">
        <f>BV173+I173</f>
        <v>46048.76</v>
      </c>
      <c r="BZ173" s="65">
        <f>IF(WEEKDAY(BW173+I173)=1,BW173+I173+1,IF(WEEKDAY(BW173+I173)=7,BW173+I173+2,BW173+I173))</f>
        <v>46139.48</v>
      </c>
    </row>
    <row r="174" spans="1:78" ht="15.5" x14ac:dyDescent="0.35">
      <c r="A174" t="s">
        <v>1881</v>
      </c>
      <c r="B174" t="s">
        <v>1229</v>
      </c>
      <c r="C174" t="s">
        <v>29</v>
      </c>
      <c r="D174" t="s">
        <v>860</v>
      </c>
      <c r="E174" t="s">
        <v>663</v>
      </c>
      <c r="F174" t="s">
        <v>226</v>
      </c>
      <c r="G174" t="s">
        <v>518</v>
      </c>
      <c r="H174" t="s">
        <v>29</v>
      </c>
      <c r="I174" s="13" t="s">
        <v>1231</v>
      </c>
      <c r="J174" s="13" t="s">
        <v>1244</v>
      </c>
      <c r="K174" s="13" t="s">
        <v>1245</v>
      </c>
      <c r="L174" t="s">
        <v>286</v>
      </c>
      <c r="M174" t="s">
        <v>194</v>
      </c>
      <c r="N174">
        <v>24</v>
      </c>
      <c r="O174">
        <v>0</v>
      </c>
      <c r="P174">
        <v>0</v>
      </c>
      <c r="Q174">
        <v>0</v>
      </c>
      <c r="R174">
        <v>0</v>
      </c>
      <c r="S174" t="s">
        <v>198</v>
      </c>
      <c r="T174" t="s">
        <v>198</v>
      </c>
      <c r="U174">
        <v>0</v>
      </c>
      <c r="V174" t="s">
        <v>856</v>
      </c>
      <c r="W174">
        <v>2</v>
      </c>
      <c r="X174" t="s">
        <v>298</v>
      </c>
      <c r="Y174" t="s">
        <v>856</v>
      </c>
      <c r="Z174"/>
      <c r="AA174" t="s">
        <v>20</v>
      </c>
      <c r="AB174" t="s">
        <v>985</v>
      </c>
      <c r="AC174" t="s">
        <v>308</v>
      </c>
      <c r="AD174" t="s">
        <v>485</v>
      </c>
      <c r="AE174" t="s">
        <v>473</v>
      </c>
      <c r="AF174" s="13" t="s">
        <v>1231</v>
      </c>
      <c r="AG174" s="13" t="s">
        <v>1244</v>
      </c>
      <c r="AH174" t="s">
        <v>856</v>
      </c>
      <c r="AI174" t="s">
        <v>856</v>
      </c>
      <c r="AJ174" t="s">
        <v>856</v>
      </c>
      <c r="AK174" t="s">
        <v>856</v>
      </c>
      <c r="AL174" t="s">
        <v>856</v>
      </c>
      <c r="AM174" t="s">
        <v>856</v>
      </c>
      <c r="AN174" t="s">
        <v>856</v>
      </c>
      <c r="AO174" t="s">
        <v>856</v>
      </c>
      <c r="AP174" t="s">
        <v>856</v>
      </c>
      <c r="AQ174" t="s">
        <v>856</v>
      </c>
      <c r="AR174" t="s">
        <v>856</v>
      </c>
      <c r="AS174" t="s">
        <v>856</v>
      </c>
      <c r="AT174" s="59">
        <f>VLOOKUP($BR174,Tables!$D$14:$I$27,2,FALSE)*W174</f>
        <v>320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12"/>
        <v>320</v>
      </c>
      <c r="BD174" s="55" t="str">
        <f>IF(ISERROR(SEARCHB(" "&amp;BD$1&amp;" "," "&amp;$L174&amp;" "))=TRUE,"",BD$1)</f>
        <v/>
      </c>
      <c r="BE174" s="55" t="str">
        <f>IF(ISERROR(SEARCHB(" "&amp;BE$1&amp;" "," "&amp;$L174&amp;" "))=TRUE,"",BE$1)</f>
        <v/>
      </c>
      <c r="BF174" s="55" t="str">
        <f>IF(ISERROR(SEARCHB(" "&amp;BF$1&amp;" "," "&amp;$L174&amp;" "))=TRUE,"",BF$1)</f>
        <v/>
      </c>
      <c r="BG174" s="55" t="str">
        <f>IF(ISERROR(SEARCHB(" "&amp;BG$1&amp;" "," "&amp;$L174&amp;" "))=TRUE,"",BG$1)</f>
        <v/>
      </c>
      <c r="BH174" s="55" t="str">
        <f>IF(ISERROR(SEARCHB(" "&amp;BH$1&amp;" "," "&amp;$L174&amp;" "))=TRUE,"",BH$1)</f>
        <v/>
      </c>
      <c r="BI174" s="55" t="str">
        <f>IF(ISERROR(SEARCHB(" "&amp;BI$1&amp;" "," "&amp;$L174&amp;" "))=TRUE,"",BI$1)</f>
        <v/>
      </c>
      <c r="BJ174" s="55" t="str">
        <f>IF(ISERROR(SEARCHB(" "&amp;BJ$1&amp;" "," "&amp;$L174&amp;" "))=TRUE,"",BJ$1)</f>
        <v/>
      </c>
      <c r="BK174" s="55" t="str">
        <f>IF(ISERROR(SEARCHB(" "&amp;BK$1&amp;" "," "&amp;$L174&amp;" "))=TRUE,"",BK$1)</f>
        <v/>
      </c>
      <c r="BL174" s="55" t="str">
        <f>IF(ISERROR(SEARCHB(" "&amp;BL$1&amp;" "," "&amp;$L174&amp;" "))=TRUE,"",BL$1)</f>
        <v/>
      </c>
      <c r="BM174" s="55" t="str">
        <f>IF(ISERROR(SEARCHB(" "&amp;BM$1&amp;" "," "&amp;$L174&amp;" "))=TRUE,"",BM$1)</f>
        <v/>
      </c>
      <c r="BN174" s="55" t="str">
        <f>IF(ISERROR(SEARCHB(" "&amp;BN$1&amp;" "," "&amp;$L174&amp;" "))=TRUE,"",BN$1)</f>
        <v/>
      </c>
      <c r="BO174" s="55" t="str">
        <f>IF(ISERROR(SEARCHB(" "&amp;BO$1&amp;" "," "&amp;$L174&amp;" "))=TRUE,"",BO$1)</f>
        <v/>
      </c>
      <c r="BP174" s="55" t="str">
        <f>IF(ISERROR(SEARCHB(" "&amp;BP$1&amp;" "," "&amp;$L174&amp;" "))=TRUE,"",BP$1)</f>
        <v/>
      </c>
      <c r="BQ174" s="55" t="str">
        <f>IF(ISERROR(SEARCHB(" "&amp;BQ$1&amp;" "," "&amp;$L174&amp;" "))=TRUE,"",BQ$1)</f>
        <v/>
      </c>
      <c r="BR174" s="62" t="str">
        <f t="shared" si="13"/>
        <v>Base</v>
      </c>
      <c r="BS174" s="62" t="str">
        <f t="shared" si="14"/>
        <v/>
      </c>
      <c r="BT174" s="63">
        <f>J174-I174+1</f>
        <v>54</v>
      </c>
      <c r="BU174" s="64">
        <f t="shared" si="15"/>
        <v>2.2399999999999998</v>
      </c>
      <c r="BV174" s="64">
        <f t="shared" si="16"/>
        <v>5.4799999999999995</v>
      </c>
      <c r="BW174" s="64">
        <f t="shared" si="17"/>
        <v>44.519999999999996</v>
      </c>
      <c r="BX174" s="65">
        <f>BU174+I174</f>
        <v>46036.24</v>
      </c>
      <c r="BY174" s="65">
        <f>BV174+I174</f>
        <v>46039.48</v>
      </c>
      <c r="BZ174" s="65">
        <f>IF(WEEKDAY(BW174+I174)=1,BW174+I174+1,IF(WEEKDAY(BW174+I174)=7,BW174+I174+2,BW174+I174))</f>
        <v>46078.52</v>
      </c>
    </row>
    <row r="175" spans="1:78" ht="15.5" x14ac:dyDescent="0.35">
      <c r="A175" t="s">
        <v>1880</v>
      </c>
      <c r="B175" t="s">
        <v>1229</v>
      </c>
      <c r="C175" t="s">
        <v>29</v>
      </c>
      <c r="D175" t="s">
        <v>860</v>
      </c>
      <c r="E175" t="s">
        <v>664</v>
      </c>
      <c r="F175" t="s">
        <v>226</v>
      </c>
      <c r="G175" t="s">
        <v>518</v>
      </c>
      <c r="H175" t="s">
        <v>29</v>
      </c>
      <c r="I175" s="13" t="s">
        <v>1231</v>
      </c>
      <c r="J175" s="13" t="s">
        <v>1244</v>
      </c>
      <c r="K175" s="13" t="s">
        <v>1245</v>
      </c>
      <c r="L175" t="s">
        <v>260</v>
      </c>
      <c r="M175" t="s">
        <v>162</v>
      </c>
      <c r="N175">
        <v>24</v>
      </c>
      <c r="O175">
        <v>0</v>
      </c>
      <c r="P175">
        <v>0</v>
      </c>
      <c r="Q175">
        <v>0</v>
      </c>
      <c r="R175">
        <v>0</v>
      </c>
      <c r="S175" t="s">
        <v>1879</v>
      </c>
      <c r="T175" t="s">
        <v>1878</v>
      </c>
      <c r="U175">
        <v>0</v>
      </c>
      <c r="V175" t="s">
        <v>856</v>
      </c>
      <c r="W175">
        <v>2</v>
      </c>
      <c r="X175" t="s">
        <v>195</v>
      </c>
      <c r="Y175" t="s">
        <v>856</v>
      </c>
      <c r="Z175" t="s">
        <v>283</v>
      </c>
      <c r="AA175" t="s">
        <v>856</v>
      </c>
      <c r="AB175" t="s">
        <v>856</v>
      </c>
      <c r="AC175" t="s">
        <v>856</v>
      </c>
      <c r="AD175" t="s">
        <v>856</v>
      </c>
      <c r="AE175" t="s">
        <v>856</v>
      </c>
      <c r="AF175" s="13" t="s">
        <v>1231</v>
      </c>
      <c r="AG175" s="13" t="s">
        <v>1244</v>
      </c>
      <c r="AH175" t="s">
        <v>856</v>
      </c>
      <c r="AI175" t="s">
        <v>856</v>
      </c>
      <c r="AJ175" t="s">
        <v>856</v>
      </c>
      <c r="AK175" t="s">
        <v>856</v>
      </c>
      <c r="AL175" t="s">
        <v>856</v>
      </c>
      <c r="AM175" t="s">
        <v>856</v>
      </c>
      <c r="AN175" t="s">
        <v>856</v>
      </c>
      <c r="AO175" t="s">
        <v>856</v>
      </c>
      <c r="AP175" t="s">
        <v>856</v>
      </c>
      <c r="AQ175" t="s">
        <v>856</v>
      </c>
      <c r="AR175" t="s">
        <v>856</v>
      </c>
      <c r="AS175" t="s">
        <v>856</v>
      </c>
      <c r="AT175" s="59">
        <f>VLOOKUP($BR175,Tables!$D$14:$I$27,2,FALSE)*W175</f>
        <v>320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12"/>
        <v>320</v>
      </c>
      <c r="BD175" s="55" t="str">
        <f>IF(ISERROR(SEARCHB(" "&amp;BD$1&amp;" "," "&amp;$L175&amp;" "))=TRUE,"",BD$1)</f>
        <v/>
      </c>
      <c r="BE175" s="55" t="str">
        <f>IF(ISERROR(SEARCHB(" "&amp;BE$1&amp;" "," "&amp;$L175&amp;" "))=TRUE,"",BE$1)</f>
        <v/>
      </c>
      <c r="BF175" s="55" t="str">
        <f>IF(ISERROR(SEARCHB(" "&amp;BF$1&amp;" "," "&amp;$L175&amp;" "))=TRUE,"",BF$1)</f>
        <v/>
      </c>
      <c r="BG175" s="55" t="str">
        <f>IF(ISERROR(SEARCHB(" "&amp;BG$1&amp;" "," "&amp;$L175&amp;" "))=TRUE,"",BG$1)</f>
        <v/>
      </c>
      <c r="BH175" s="55" t="str">
        <f>IF(ISERROR(SEARCHB(" "&amp;BH$1&amp;" "," "&amp;$L175&amp;" "))=TRUE,"",BH$1)</f>
        <v/>
      </c>
      <c r="BI175" s="55" t="str">
        <f>IF(ISERROR(SEARCHB(" "&amp;BI$1&amp;" "," "&amp;$L175&amp;" "))=TRUE,"",BI$1)</f>
        <v/>
      </c>
      <c r="BJ175" s="55" t="str">
        <f>IF(ISERROR(SEARCHB(" "&amp;BJ$1&amp;" "," "&amp;$L175&amp;" "))=TRUE,"",BJ$1)</f>
        <v/>
      </c>
      <c r="BK175" s="55" t="str">
        <f>IF(ISERROR(SEARCHB(" "&amp;BK$1&amp;" "," "&amp;$L175&amp;" "))=TRUE,"",BK$1)</f>
        <v/>
      </c>
      <c r="BL175" s="55" t="str">
        <f>IF(ISERROR(SEARCHB(" "&amp;BL$1&amp;" "," "&amp;$L175&amp;" "))=TRUE,"",BL$1)</f>
        <v/>
      </c>
      <c r="BM175" s="55" t="str">
        <f>IF(ISERROR(SEARCHB(" "&amp;BM$1&amp;" "," "&amp;$L175&amp;" "))=TRUE,"",BM$1)</f>
        <v/>
      </c>
      <c r="BN175" s="55" t="str">
        <f>IF(ISERROR(SEARCHB(" "&amp;BN$1&amp;" "," "&amp;$L175&amp;" "))=TRUE,"",BN$1)</f>
        <v/>
      </c>
      <c r="BO175" s="55" t="str">
        <f>IF(ISERROR(SEARCHB(" "&amp;BO$1&amp;" "," "&amp;$L175&amp;" "))=TRUE,"",BO$1)</f>
        <v/>
      </c>
      <c r="BP175" s="55" t="str">
        <f>IF(ISERROR(SEARCHB(" "&amp;BP$1&amp;" "," "&amp;$L175&amp;" "))=TRUE,"",BP$1)</f>
        <v/>
      </c>
      <c r="BQ175" s="55" t="str">
        <f>IF(ISERROR(SEARCHB(" "&amp;BQ$1&amp;" "," "&amp;$L175&amp;" "))=TRUE,"",BQ$1)</f>
        <v/>
      </c>
      <c r="BR175" s="62" t="str">
        <f t="shared" si="13"/>
        <v>Base</v>
      </c>
      <c r="BS175" s="62" t="str">
        <f t="shared" si="14"/>
        <v/>
      </c>
      <c r="BT175" s="63">
        <f>J175-I175+1</f>
        <v>54</v>
      </c>
      <c r="BU175" s="64">
        <f t="shared" si="15"/>
        <v>2.2399999999999998</v>
      </c>
      <c r="BV175" s="64">
        <f t="shared" si="16"/>
        <v>5.4799999999999995</v>
      </c>
      <c r="BW175" s="64">
        <f t="shared" si="17"/>
        <v>44.519999999999996</v>
      </c>
      <c r="BX175" s="65">
        <f>BU175+I175</f>
        <v>46036.24</v>
      </c>
      <c r="BY175" s="65">
        <f>BV175+I175</f>
        <v>46039.48</v>
      </c>
      <c r="BZ175" s="65">
        <f>IF(WEEKDAY(BW175+I175)=1,BW175+I175+1,IF(WEEKDAY(BW175+I175)=7,BW175+I175+2,BW175+I175))</f>
        <v>46078.52</v>
      </c>
    </row>
    <row r="176" spans="1:78" ht="15.5" x14ac:dyDescent="0.35">
      <c r="A176" t="s">
        <v>1877</v>
      </c>
      <c r="B176" t="s">
        <v>1229</v>
      </c>
      <c r="C176" t="s">
        <v>29</v>
      </c>
      <c r="D176" t="s">
        <v>860</v>
      </c>
      <c r="E176" t="s">
        <v>665</v>
      </c>
      <c r="F176" t="s">
        <v>226</v>
      </c>
      <c r="G176" t="s">
        <v>518</v>
      </c>
      <c r="H176" t="s">
        <v>29</v>
      </c>
      <c r="I176" s="13" t="s">
        <v>1231</v>
      </c>
      <c r="J176" s="13" t="s">
        <v>1244</v>
      </c>
      <c r="K176" s="13" t="s">
        <v>1245</v>
      </c>
      <c r="L176" t="s">
        <v>260</v>
      </c>
      <c r="M176" t="s">
        <v>162</v>
      </c>
      <c r="N176">
        <v>24</v>
      </c>
      <c r="O176">
        <v>0</v>
      </c>
      <c r="P176">
        <v>0</v>
      </c>
      <c r="Q176">
        <v>0</v>
      </c>
      <c r="R176">
        <v>0</v>
      </c>
      <c r="S176" t="s">
        <v>198</v>
      </c>
      <c r="T176" t="s">
        <v>198</v>
      </c>
      <c r="U176">
        <v>0</v>
      </c>
      <c r="V176" t="s">
        <v>856</v>
      </c>
      <c r="W176">
        <v>2</v>
      </c>
      <c r="X176" t="s">
        <v>298</v>
      </c>
      <c r="Y176" t="s">
        <v>856</v>
      </c>
      <c r="Z176" t="s">
        <v>283</v>
      </c>
      <c r="AA176" t="s">
        <v>856</v>
      </c>
      <c r="AB176" t="s">
        <v>856</v>
      </c>
      <c r="AC176" t="s">
        <v>856</v>
      </c>
      <c r="AD176" t="s">
        <v>856</v>
      </c>
      <c r="AE176" t="s">
        <v>856</v>
      </c>
      <c r="AF176" s="13" t="s">
        <v>1231</v>
      </c>
      <c r="AG176" s="13" t="s">
        <v>1244</v>
      </c>
      <c r="AH176" t="s">
        <v>856</v>
      </c>
      <c r="AI176" t="s">
        <v>856</v>
      </c>
      <c r="AJ176" t="s">
        <v>856</v>
      </c>
      <c r="AK176" t="s">
        <v>856</v>
      </c>
      <c r="AL176" t="s">
        <v>856</v>
      </c>
      <c r="AM176" t="s">
        <v>856</v>
      </c>
      <c r="AN176" t="s">
        <v>856</v>
      </c>
      <c r="AO176" t="s">
        <v>856</v>
      </c>
      <c r="AP176" t="s">
        <v>856</v>
      </c>
      <c r="AQ176" t="s">
        <v>856</v>
      </c>
      <c r="AR176" t="s">
        <v>856</v>
      </c>
      <c r="AS176" t="s">
        <v>856</v>
      </c>
      <c r="AT176" s="59">
        <f>VLOOKUP($BR176,Tables!$D$14:$I$27,2,FALSE)*W176</f>
        <v>320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12"/>
        <v>320</v>
      </c>
      <c r="BD176" s="55" t="str">
        <f>IF(ISERROR(SEARCHB(" "&amp;BD$1&amp;" "," "&amp;$L176&amp;" "))=TRUE,"",BD$1)</f>
        <v/>
      </c>
      <c r="BE176" s="55" t="str">
        <f>IF(ISERROR(SEARCHB(" "&amp;BE$1&amp;" "," "&amp;$L176&amp;" "))=TRUE,"",BE$1)</f>
        <v/>
      </c>
      <c r="BF176" s="55" t="str">
        <f>IF(ISERROR(SEARCHB(" "&amp;BF$1&amp;" "," "&amp;$L176&amp;" "))=TRUE,"",BF$1)</f>
        <v/>
      </c>
      <c r="BG176" s="55" t="str">
        <f>IF(ISERROR(SEARCHB(" "&amp;BG$1&amp;" "," "&amp;$L176&amp;" "))=TRUE,"",BG$1)</f>
        <v/>
      </c>
      <c r="BH176" s="55" t="str">
        <f>IF(ISERROR(SEARCHB(" "&amp;BH$1&amp;" "," "&amp;$L176&amp;" "))=TRUE,"",BH$1)</f>
        <v/>
      </c>
      <c r="BI176" s="55" t="str">
        <f>IF(ISERROR(SEARCHB(" "&amp;BI$1&amp;" "," "&amp;$L176&amp;" "))=TRUE,"",BI$1)</f>
        <v/>
      </c>
      <c r="BJ176" s="55" t="str">
        <f>IF(ISERROR(SEARCHB(" "&amp;BJ$1&amp;" "," "&amp;$L176&amp;" "))=TRUE,"",BJ$1)</f>
        <v/>
      </c>
      <c r="BK176" s="55" t="str">
        <f>IF(ISERROR(SEARCHB(" "&amp;BK$1&amp;" "," "&amp;$L176&amp;" "))=TRUE,"",BK$1)</f>
        <v/>
      </c>
      <c r="BL176" s="55" t="str">
        <f>IF(ISERROR(SEARCHB(" "&amp;BL$1&amp;" "," "&amp;$L176&amp;" "))=TRUE,"",BL$1)</f>
        <v/>
      </c>
      <c r="BM176" s="55" t="str">
        <f>IF(ISERROR(SEARCHB(" "&amp;BM$1&amp;" "," "&amp;$L176&amp;" "))=TRUE,"",BM$1)</f>
        <v/>
      </c>
      <c r="BN176" s="55" t="str">
        <f>IF(ISERROR(SEARCHB(" "&amp;BN$1&amp;" "," "&amp;$L176&amp;" "))=TRUE,"",BN$1)</f>
        <v/>
      </c>
      <c r="BO176" s="55" t="str">
        <f>IF(ISERROR(SEARCHB(" "&amp;BO$1&amp;" "," "&amp;$L176&amp;" "))=TRUE,"",BO$1)</f>
        <v/>
      </c>
      <c r="BP176" s="55" t="str">
        <f>IF(ISERROR(SEARCHB(" "&amp;BP$1&amp;" "," "&amp;$L176&amp;" "))=TRUE,"",BP$1)</f>
        <v/>
      </c>
      <c r="BQ176" s="55" t="str">
        <f>IF(ISERROR(SEARCHB(" "&amp;BQ$1&amp;" "," "&amp;$L176&amp;" "))=TRUE,"",BQ$1)</f>
        <v/>
      </c>
      <c r="BR176" s="62" t="str">
        <f t="shared" si="13"/>
        <v>Base</v>
      </c>
      <c r="BS176" s="62" t="str">
        <f t="shared" si="14"/>
        <v/>
      </c>
      <c r="BT176" s="63">
        <f>J176-I176+1</f>
        <v>54</v>
      </c>
      <c r="BU176" s="64">
        <f t="shared" si="15"/>
        <v>2.2399999999999998</v>
      </c>
      <c r="BV176" s="64">
        <f t="shared" si="16"/>
        <v>5.4799999999999995</v>
      </c>
      <c r="BW176" s="64">
        <f t="shared" si="17"/>
        <v>44.519999999999996</v>
      </c>
      <c r="BX176" s="65">
        <f>BU176+I176</f>
        <v>46036.24</v>
      </c>
      <c r="BY176" s="65">
        <f>BV176+I176</f>
        <v>46039.48</v>
      </c>
      <c r="BZ176" s="65">
        <f>IF(WEEKDAY(BW176+I176)=1,BW176+I176+1,IF(WEEKDAY(BW176+I176)=7,BW176+I176+2,BW176+I176))</f>
        <v>46078.52</v>
      </c>
    </row>
    <row r="177" spans="1:78" ht="15.5" x14ac:dyDescent="0.35">
      <c r="A177" t="s">
        <v>1876</v>
      </c>
      <c r="B177" t="s">
        <v>1229</v>
      </c>
      <c r="C177" t="s">
        <v>29</v>
      </c>
      <c r="D177" t="s">
        <v>860</v>
      </c>
      <c r="E177" t="s">
        <v>666</v>
      </c>
      <c r="F177" t="s">
        <v>226</v>
      </c>
      <c r="G177" t="s">
        <v>518</v>
      </c>
      <c r="H177" t="s">
        <v>29</v>
      </c>
      <c r="I177" s="13" t="s">
        <v>1231</v>
      </c>
      <c r="J177" s="13" t="s">
        <v>1244</v>
      </c>
      <c r="K177" s="13" t="s">
        <v>1245</v>
      </c>
      <c r="L177" t="s">
        <v>260</v>
      </c>
      <c r="M177" t="s">
        <v>162</v>
      </c>
      <c r="N177">
        <v>24</v>
      </c>
      <c r="O177">
        <v>0</v>
      </c>
      <c r="P177">
        <v>0</v>
      </c>
      <c r="Q177">
        <v>0</v>
      </c>
      <c r="R177">
        <v>0</v>
      </c>
      <c r="S177" t="s">
        <v>1016</v>
      </c>
      <c r="T177" t="s">
        <v>568</v>
      </c>
      <c r="U177">
        <v>0</v>
      </c>
      <c r="V177" t="s">
        <v>856</v>
      </c>
      <c r="W177">
        <v>2</v>
      </c>
      <c r="X177" t="s">
        <v>195</v>
      </c>
      <c r="Y177" t="s">
        <v>856</v>
      </c>
      <c r="Z177" t="s">
        <v>283</v>
      </c>
      <c r="AA177" t="s">
        <v>856</v>
      </c>
      <c r="AB177" t="s">
        <v>856</v>
      </c>
      <c r="AC177" t="s">
        <v>856</v>
      </c>
      <c r="AD177" t="s">
        <v>856</v>
      </c>
      <c r="AE177" t="s">
        <v>856</v>
      </c>
      <c r="AF177" s="13" t="s">
        <v>1231</v>
      </c>
      <c r="AG177" s="13" t="s">
        <v>1244</v>
      </c>
      <c r="AH177" t="s">
        <v>856</v>
      </c>
      <c r="AI177" t="s">
        <v>856</v>
      </c>
      <c r="AJ177" t="s">
        <v>856</v>
      </c>
      <c r="AK177" t="s">
        <v>856</v>
      </c>
      <c r="AL177" t="s">
        <v>856</v>
      </c>
      <c r="AM177" t="s">
        <v>856</v>
      </c>
      <c r="AN177" t="s">
        <v>856</v>
      </c>
      <c r="AO177" t="s">
        <v>856</v>
      </c>
      <c r="AP177" t="s">
        <v>856</v>
      </c>
      <c r="AQ177" t="s">
        <v>856</v>
      </c>
      <c r="AR177" t="s">
        <v>856</v>
      </c>
      <c r="AS177" t="s">
        <v>856</v>
      </c>
      <c r="AT177" s="59">
        <f>VLOOKUP($BR177,Tables!$D$14:$I$27,2,FALSE)*W177</f>
        <v>320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12"/>
        <v>320</v>
      </c>
      <c r="BD177" s="55" t="str">
        <f>IF(ISERROR(SEARCHB(" "&amp;BD$1&amp;" "," "&amp;$L177&amp;" "))=TRUE,"",BD$1)</f>
        <v/>
      </c>
      <c r="BE177" s="55" t="str">
        <f>IF(ISERROR(SEARCHB(" "&amp;BE$1&amp;" "," "&amp;$L177&amp;" "))=TRUE,"",BE$1)</f>
        <v/>
      </c>
      <c r="BF177" s="55" t="str">
        <f>IF(ISERROR(SEARCHB(" "&amp;BF$1&amp;" "," "&amp;$L177&amp;" "))=TRUE,"",BF$1)</f>
        <v/>
      </c>
      <c r="BG177" s="55" t="str">
        <f>IF(ISERROR(SEARCHB(" "&amp;BG$1&amp;" "," "&amp;$L177&amp;" "))=TRUE,"",BG$1)</f>
        <v/>
      </c>
      <c r="BH177" s="55" t="str">
        <f>IF(ISERROR(SEARCHB(" "&amp;BH$1&amp;" "," "&amp;$L177&amp;" "))=TRUE,"",BH$1)</f>
        <v/>
      </c>
      <c r="BI177" s="55" t="str">
        <f>IF(ISERROR(SEARCHB(" "&amp;BI$1&amp;" "," "&amp;$L177&amp;" "))=TRUE,"",BI$1)</f>
        <v/>
      </c>
      <c r="BJ177" s="55" t="str">
        <f>IF(ISERROR(SEARCHB(" "&amp;BJ$1&amp;" "," "&amp;$L177&amp;" "))=TRUE,"",BJ$1)</f>
        <v/>
      </c>
      <c r="BK177" s="55" t="str">
        <f>IF(ISERROR(SEARCHB(" "&amp;BK$1&amp;" "," "&amp;$L177&amp;" "))=TRUE,"",BK$1)</f>
        <v/>
      </c>
      <c r="BL177" s="55" t="str">
        <f>IF(ISERROR(SEARCHB(" "&amp;BL$1&amp;" "," "&amp;$L177&amp;" "))=TRUE,"",BL$1)</f>
        <v/>
      </c>
      <c r="BM177" s="55" t="str">
        <f>IF(ISERROR(SEARCHB(" "&amp;BM$1&amp;" "," "&amp;$L177&amp;" "))=TRUE,"",BM$1)</f>
        <v/>
      </c>
      <c r="BN177" s="55" t="str">
        <f>IF(ISERROR(SEARCHB(" "&amp;BN$1&amp;" "," "&amp;$L177&amp;" "))=TRUE,"",BN$1)</f>
        <v/>
      </c>
      <c r="BO177" s="55" t="str">
        <f>IF(ISERROR(SEARCHB(" "&amp;BO$1&amp;" "," "&amp;$L177&amp;" "))=TRUE,"",BO$1)</f>
        <v/>
      </c>
      <c r="BP177" s="55" t="str">
        <f>IF(ISERROR(SEARCHB(" "&amp;BP$1&amp;" "," "&amp;$L177&amp;" "))=TRUE,"",BP$1)</f>
        <v/>
      </c>
      <c r="BQ177" s="55" t="str">
        <f>IF(ISERROR(SEARCHB(" "&amp;BQ$1&amp;" "," "&amp;$L177&amp;" "))=TRUE,"",BQ$1)</f>
        <v/>
      </c>
      <c r="BR177" s="62" t="str">
        <f t="shared" si="13"/>
        <v>Base</v>
      </c>
      <c r="BS177" s="62" t="str">
        <f t="shared" si="14"/>
        <v/>
      </c>
      <c r="BT177" s="63">
        <f>J177-I177+1</f>
        <v>54</v>
      </c>
      <c r="BU177" s="64">
        <f t="shared" si="15"/>
        <v>2.2399999999999998</v>
      </c>
      <c r="BV177" s="64">
        <f t="shared" si="16"/>
        <v>5.4799999999999995</v>
      </c>
      <c r="BW177" s="64">
        <f t="shared" si="17"/>
        <v>44.519999999999996</v>
      </c>
      <c r="BX177" s="65">
        <f>BU177+I177</f>
        <v>46036.24</v>
      </c>
      <c r="BY177" s="65">
        <f>BV177+I177</f>
        <v>46039.48</v>
      </c>
      <c r="BZ177" s="65">
        <f>IF(WEEKDAY(BW177+I177)=1,BW177+I177+1,IF(WEEKDAY(BW177+I177)=7,BW177+I177+2,BW177+I177))</f>
        <v>46078.52</v>
      </c>
    </row>
    <row r="178" spans="1:78" ht="15.5" x14ac:dyDescent="0.35">
      <c r="A178" t="s">
        <v>1875</v>
      </c>
      <c r="B178" t="s">
        <v>1229</v>
      </c>
      <c r="C178" t="s">
        <v>29</v>
      </c>
      <c r="D178" t="s">
        <v>860</v>
      </c>
      <c r="E178" t="s">
        <v>667</v>
      </c>
      <c r="F178" t="s">
        <v>226</v>
      </c>
      <c r="G178" t="s">
        <v>518</v>
      </c>
      <c r="H178" t="s">
        <v>29</v>
      </c>
      <c r="I178" s="13" t="s">
        <v>1231</v>
      </c>
      <c r="J178" s="13" t="s">
        <v>1244</v>
      </c>
      <c r="K178" s="13" t="s">
        <v>1245</v>
      </c>
      <c r="L178" t="s">
        <v>260</v>
      </c>
      <c r="M178" t="s">
        <v>162</v>
      </c>
      <c r="N178">
        <v>24</v>
      </c>
      <c r="O178">
        <v>0</v>
      </c>
      <c r="P178">
        <v>0</v>
      </c>
      <c r="Q178">
        <v>0</v>
      </c>
      <c r="R178">
        <v>0</v>
      </c>
      <c r="S178" t="s">
        <v>198</v>
      </c>
      <c r="T178" t="s">
        <v>198</v>
      </c>
      <c r="U178">
        <v>0</v>
      </c>
      <c r="V178" t="s">
        <v>856</v>
      </c>
      <c r="W178">
        <v>2</v>
      </c>
      <c r="X178" t="s">
        <v>298</v>
      </c>
      <c r="Y178" t="s">
        <v>856</v>
      </c>
      <c r="Z178" t="s">
        <v>283</v>
      </c>
      <c r="AA178" t="s">
        <v>856</v>
      </c>
      <c r="AB178" t="s">
        <v>856</v>
      </c>
      <c r="AC178" t="s">
        <v>856</v>
      </c>
      <c r="AD178" t="s">
        <v>856</v>
      </c>
      <c r="AE178" t="s">
        <v>856</v>
      </c>
      <c r="AF178" s="13" t="s">
        <v>1231</v>
      </c>
      <c r="AG178" s="13" t="s">
        <v>1244</v>
      </c>
      <c r="AH178" t="s">
        <v>856</v>
      </c>
      <c r="AI178" t="s">
        <v>856</v>
      </c>
      <c r="AJ178" t="s">
        <v>856</v>
      </c>
      <c r="AK178" t="s">
        <v>856</v>
      </c>
      <c r="AL178" t="s">
        <v>856</v>
      </c>
      <c r="AM178" t="s">
        <v>856</v>
      </c>
      <c r="AN178" t="s">
        <v>856</v>
      </c>
      <c r="AO178" t="s">
        <v>856</v>
      </c>
      <c r="AP178" t="s">
        <v>856</v>
      </c>
      <c r="AQ178" t="s">
        <v>856</v>
      </c>
      <c r="AR178" t="s">
        <v>856</v>
      </c>
      <c r="AS178" t="s">
        <v>856</v>
      </c>
      <c r="AT178" s="59">
        <f>VLOOKUP($BR178,Tables!$D$14:$I$27,2,FALSE)*W178</f>
        <v>320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12"/>
        <v>320</v>
      </c>
      <c r="BD178" s="55" t="str">
        <f>IF(ISERROR(SEARCHB(" "&amp;BD$1&amp;" "," "&amp;$L178&amp;" "))=TRUE,"",BD$1)</f>
        <v/>
      </c>
      <c r="BE178" s="55" t="str">
        <f>IF(ISERROR(SEARCHB(" "&amp;BE$1&amp;" "," "&amp;$L178&amp;" "))=TRUE,"",BE$1)</f>
        <v/>
      </c>
      <c r="BF178" s="55" t="str">
        <f>IF(ISERROR(SEARCHB(" "&amp;BF$1&amp;" "," "&amp;$L178&amp;" "))=TRUE,"",BF$1)</f>
        <v/>
      </c>
      <c r="BG178" s="55" t="str">
        <f>IF(ISERROR(SEARCHB(" "&amp;BG$1&amp;" "," "&amp;$L178&amp;" "))=TRUE,"",BG$1)</f>
        <v/>
      </c>
      <c r="BH178" s="55" t="str">
        <f>IF(ISERROR(SEARCHB(" "&amp;BH$1&amp;" "," "&amp;$L178&amp;" "))=TRUE,"",BH$1)</f>
        <v/>
      </c>
      <c r="BI178" s="55" t="str">
        <f>IF(ISERROR(SEARCHB(" "&amp;BI$1&amp;" "," "&amp;$L178&amp;" "))=TRUE,"",BI$1)</f>
        <v/>
      </c>
      <c r="BJ178" s="55" t="str">
        <f>IF(ISERROR(SEARCHB(" "&amp;BJ$1&amp;" "," "&amp;$L178&amp;" "))=TRUE,"",BJ$1)</f>
        <v/>
      </c>
      <c r="BK178" s="55" t="str">
        <f>IF(ISERROR(SEARCHB(" "&amp;BK$1&amp;" "," "&amp;$L178&amp;" "))=TRUE,"",BK$1)</f>
        <v/>
      </c>
      <c r="BL178" s="55" t="str">
        <f>IF(ISERROR(SEARCHB(" "&amp;BL$1&amp;" "," "&amp;$L178&amp;" "))=TRUE,"",BL$1)</f>
        <v/>
      </c>
      <c r="BM178" s="55" t="str">
        <f>IF(ISERROR(SEARCHB(" "&amp;BM$1&amp;" "," "&amp;$L178&amp;" "))=TRUE,"",BM$1)</f>
        <v/>
      </c>
      <c r="BN178" s="55" t="str">
        <f>IF(ISERROR(SEARCHB(" "&amp;BN$1&amp;" "," "&amp;$L178&amp;" "))=TRUE,"",BN$1)</f>
        <v/>
      </c>
      <c r="BO178" s="55" t="str">
        <f>IF(ISERROR(SEARCHB(" "&amp;BO$1&amp;" "," "&amp;$L178&amp;" "))=TRUE,"",BO$1)</f>
        <v/>
      </c>
      <c r="BP178" s="55" t="str">
        <f>IF(ISERROR(SEARCHB(" "&amp;BP$1&amp;" "," "&amp;$L178&amp;" "))=TRUE,"",BP$1)</f>
        <v/>
      </c>
      <c r="BQ178" s="55" t="str">
        <f>IF(ISERROR(SEARCHB(" "&amp;BQ$1&amp;" "," "&amp;$L178&amp;" "))=TRUE,"",BQ$1)</f>
        <v/>
      </c>
      <c r="BR178" s="62" t="str">
        <f t="shared" si="13"/>
        <v>Base</v>
      </c>
      <c r="BS178" s="62" t="str">
        <f t="shared" si="14"/>
        <v/>
      </c>
      <c r="BT178" s="63">
        <f>J178-I178+1</f>
        <v>54</v>
      </c>
      <c r="BU178" s="64">
        <f t="shared" si="15"/>
        <v>2.2399999999999998</v>
      </c>
      <c r="BV178" s="64">
        <f t="shared" si="16"/>
        <v>5.4799999999999995</v>
      </c>
      <c r="BW178" s="64">
        <f t="shared" si="17"/>
        <v>44.519999999999996</v>
      </c>
      <c r="BX178" s="65">
        <f>BU178+I178</f>
        <v>46036.24</v>
      </c>
      <c r="BY178" s="65">
        <f>BV178+I178</f>
        <v>46039.48</v>
      </c>
      <c r="BZ178" s="65">
        <f>IF(WEEKDAY(BW178+I178)=1,BW178+I178+1,IF(WEEKDAY(BW178+I178)=7,BW178+I178+2,BW178+I178))</f>
        <v>46078.52</v>
      </c>
    </row>
    <row r="179" spans="1:78" ht="15.5" x14ac:dyDescent="0.35">
      <c r="A179" t="s">
        <v>1874</v>
      </c>
      <c r="B179" t="s">
        <v>1229</v>
      </c>
      <c r="C179" t="s">
        <v>29</v>
      </c>
      <c r="D179" t="s">
        <v>860</v>
      </c>
      <c r="E179" t="s">
        <v>593</v>
      </c>
      <c r="F179" t="s">
        <v>226</v>
      </c>
      <c r="G179" t="s">
        <v>518</v>
      </c>
      <c r="H179" t="s">
        <v>29</v>
      </c>
      <c r="I179" s="13" t="s">
        <v>1235</v>
      </c>
      <c r="J179" s="13" t="s">
        <v>1225</v>
      </c>
      <c r="K179" s="13" t="s">
        <v>1236</v>
      </c>
      <c r="L179" t="s">
        <v>262</v>
      </c>
      <c r="M179" t="s">
        <v>162</v>
      </c>
      <c r="N179">
        <v>24</v>
      </c>
      <c r="O179">
        <v>0</v>
      </c>
      <c r="P179">
        <v>0</v>
      </c>
      <c r="Q179">
        <v>0</v>
      </c>
      <c r="R179">
        <v>0</v>
      </c>
      <c r="S179" t="s">
        <v>998</v>
      </c>
      <c r="T179" t="s">
        <v>296</v>
      </c>
      <c r="U179">
        <v>0</v>
      </c>
      <c r="V179" t="s">
        <v>856</v>
      </c>
      <c r="W179">
        <v>2</v>
      </c>
      <c r="X179" t="s">
        <v>195</v>
      </c>
      <c r="Y179" t="s">
        <v>856</v>
      </c>
      <c r="Z179" t="s">
        <v>284</v>
      </c>
      <c r="AA179" t="s">
        <v>161</v>
      </c>
      <c r="AB179" t="s">
        <v>199</v>
      </c>
      <c r="AC179" t="s">
        <v>856</v>
      </c>
      <c r="AD179" t="s">
        <v>856</v>
      </c>
      <c r="AE179" t="s">
        <v>856</v>
      </c>
      <c r="AF179" s="13" t="s">
        <v>1235</v>
      </c>
      <c r="AG179" s="13" t="s">
        <v>1225</v>
      </c>
      <c r="AH179" t="s">
        <v>20</v>
      </c>
      <c r="AI179" t="s">
        <v>1765</v>
      </c>
      <c r="AJ179" t="s">
        <v>308</v>
      </c>
      <c r="AK179" t="s">
        <v>485</v>
      </c>
      <c r="AL179" t="s">
        <v>463</v>
      </c>
      <c r="AM179" t="s">
        <v>1873</v>
      </c>
      <c r="AN179" t="s">
        <v>1873</v>
      </c>
      <c r="AO179" t="s">
        <v>20</v>
      </c>
      <c r="AP179" t="s">
        <v>1765</v>
      </c>
      <c r="AQ179" t="s">
        <v>308</v>
      </c>
      <c r="AR179" t="s">
        <v>485</v>
      </c>
      <c r="AS179" t="s">
        <v>463</v>
      </c>
      <c r="AT179" s="59">
        <f>VLOOKUP($BR179,Tables!$D$14:$I$27,2,FALSE)*W179</f>
        <v>320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12"/>
        <v>320</v>
      </c>
      <c r="BD179" s="55" t="str">
        <f>IF(ISERROR(SEARCHB(" "&amp;BD$1&amp;" "," "&amp;$L179&amp;" "))=TRUE,"",BD$1)</f>
        <v/>
      </c>
      <c r="BE179" s="55" t="str">
        <f>IF(ISERROR(SEARCHB(" "&amp;BE$1&amp;" "," "&amp;$L179&amp;" "))=TRUE,"",BE$1)</f>
        <v/>
      </c>
      <c r="BF179" s="55" t="str">
        <f>IF(ISERROR(SEARCHB(" "&amp;BF$1&amp;" "," "&amp;$L179&amp;" "))=TRUE,"",BF$1)</f>
        <v/>
      </c>
      <c r="BG179" s="55" t="str">
        <f>IF(ISERROR(SEARCHB(" "&amp;BG$1&amp;" "," "&amp;$L179&amp;" "))=TRUE,"",BG$1)</f>
        <v/>
      </c>
      <c r="BH179" s="55" t="str">
        <f>IF(ISERROR(SEARCHB(" "&amp;BH$1&amp;" "," "&amp;$L179&amp;" "))=TRUE,"",BH$1)</f>
        <v/>
      </c>
      <c r="BI179" s="55" t="str">
        <f>IF(ISERROR(SEARCHB(" "&amp;BI$1&amp;" "," "&amp;$L179&amp;" "))=TRUE,"",BI$1)</f>
        <v/>
      </c>
      <c r="BJ179" s="55" t="str">
        <f>IF(ISERROR(SEARCHB(" "&amp;BJ$1&amp;" "," "&amp;$L179&amp;" "))=TRUE,"",BJ$1)</f>
        <v/>
      </c>
      <c r="BK179" s="55" t="str">
        <f>IF(ISERROR(SEARCHB(" "&amp;BK$1&amp;" "," "&amp;$L179&amp;" "))=TRUE,"",BK$1)</f>
        <v>HYB</v>
      </c>
      <c r="BL179" s="55" t="str">
        <f>IF(ISERROR(SEARCHB(" "&amp;BL$1&amp;" "," "&amp;$L179&amp;" "))=TRUE,"",BL$1)</f>
        <v/>
      </c>
      <c r="BM179" s="55" t="str">
        <f>IF(ISERROR(SEARCHB(" "&amp;BM$1&amp;" "," "&amp;$L179&amp;" "))=TRUE,"",BM$1)</f>
        <v/>
      </c>
      <c r="BN179" s="55" t="str">
        <f>IF(ISERROR(SEARCHB(" "&amp;BN$1&amp;" "," "&amp;$L179&amp;" "))=TRUE,"",BN$1)</f>
        <v/>
      </c>
      <c r="BO179" s="55" t="str">
        <f>IF(ISERROR(SEARCHB(" "&amp;BO$1&amp;" "," "&amp;$L179&amp;" "))=TRUE,"",BO$1)</f>
        <v/>
      </c>
      <c r="BP179" s="55" t="str">
        <f>IF(ISERROR(SEARCHB(" "&amp;BP$1&amp;" "," "&amp;$L179&amp;" "))=TRUE,"",BP$1)</f>
        <v/>
      </c>
      <c r="BQ179" s="55" t="str">
        <f>IF(ISERROR(SEARCHB(" "&amp;BQ$1&amp;" "," "&amp;$L179&amp;" "))=TRUE,"",BQ$1)</f>
        <v/>
      </c>
      <c r="BR179" s="62" t="str">
        <f t="shared" si="13"/>
        <v>HYB</v>
      </c>
      <c r="BS179" s="62" t="str">
        <f t="shared" si="14"/>
        <v/>
      </c>
      <c r="BT179" s="63">
        <f>J179-I179+1</f>
        <v>61</v>
      </c>
      <c r="BU179" s="64">
        <f t="shared" si="15"/>
        <v>2.6599999999999997</v>
      </c>
      <c r="BV179" s="64">
        <f t="shared" si="16"/>
        <v>6.3199999999999994</v>
      </c>
      <c r="BW179" s="64">
        <f t="shared" si="17"/>
        <v>50.4</v>
      </c>
      <c r="BX179" s="65">
        <f>BU179+I179</f>
        <v>46099.66</v>
      </c>
      <c r="BY179" s="65">
        <f>BV179+I179</f>
        <v>46103.32</v>
      </c>
      <c r="BZ179" s="65">
        <f>IF(WEEKDAY(BW179+I179)=1,BW179+I179+1,IF(WEEKDAY(BW179+I179)=7,BW179+I179+2,BW179+I179))</f>
        <v>46147.4</v>
      </c>
    </row>
    <row r="180" spans="1:78" ht="15.5" x14ac:dyDescent="0.35">
      <c r="A180" t="s">
        <v>1872</v>
      </c>
      <c r="B180" t="s">
        <v>1229</v>
      </c>
      <c r="C180" t="s">
        <v>29</v>
      </c>
      <c r="D180" t="s">
        <v>860</v>
      </c>
      <c r="E180" t="s">
        <v>668</v>
      </c>
      <c r="F180" t="s">
        <v>226</v>
      </c>
      <c r="G180" t="s">
        <v>518</v>
      </c>
      <c r="H180" t="s">
        <v>29</v>
      </c>
      <c r="I180" s="13" t="s">
        <v>1235</v>
      </c>
      <c r="J180" s="13" t="s">
        <v>1225</v>
      </c>
      <c r="K180" s="13" t="s">
        <v>1236</v>
      </c>
      <c r="L180" t="s">
        <v>260</v>
      </c>
      <c r="M180" t="s">
        <v>162</v>
      </c>
      <c r="N180">
        <v>24</v>
      </c>
      <c r="O180">
        <v>0</v>
      </c>
      <c r="P180">
        <v>0</v>
      </c>
      <c r="Q180">
        <v>0</v>
      </c>
      <c r="R180">
        <v>0</v>
      </c>
      <c r="S180" t="s">
        <v>1011</v>
      </c>
      <c r="T180" t="s">
        <v>528</v>
      </c>
      <c r="U180">
        <v>0</v>
      </c>
      <c r="V180" t="s">
        <v>856</v>
      </c>
      <c r="W180">
        <v>2</v>
      </c>
      <c r="X180" t="s">
        <v>195</v>
      </c>
      <c r="Y180" t="s">
        <v>856</v>
      </c>
      <c r="Z180" t="s">
        <v>283</v>
      </c>
      <c r="AA180" t="s">
        <v>856</v>
      </c>
      <c r="AB180" t="s">
        <v>856</v>
      </c>
      <c r="AC180" t="s">
        <v>856</v>
      </c>
      <c r="AD180" t="s">
        <v>856</v>
      </c>
      <c r="AE180" t="s">
        <v>856</v>
      </c>
      <c r="AF180" s="13" t="s">
        <v>1235</v>
      </c>
      <c r="AG180" s="13" t="s">
        <v>1225</v>
      </c>
      <c r="AH180" t="s">
        <v>856</v>
      </c>
      <c r="AI180" t="s">
        <v>856</v>
      </c>
      <c r="AJ180" t="s">
        <v>856</v>
      </c>
      <c r="AK180" t="s">
        <v>856</v>
      </c>
      <c r="AL180" t="s">
        <v>856</v>
      </c>
      <c r="AM180" t="s">
        <v>856</v>
      </c>
      <c r="AN180" t="s">
        <v>856</v>
      </c>
      <c r="AO180" t="s">
        <v>856</v>
      </c>
      <c r="AP180" t="s">
        <v>856</v>
      </c>
      <c r="AQ180" t="s">
        <v>856</v>
      </c>
      <c r="AR180" t="s">
        <v>856</v>
      </c>
      <c r="AS180" t="s">
        <v>856</v>
      </c>
      <c r="AT180" s="59">
        <f>VLOOKUP($BR180,Tables!$D$14:$I$27,2,FALSE)*W180</f>
        <v>320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12"/>
        <v>320</v>
      </c>
      <c r="BD180" s="55" t="str">
        <f>IF(ISERROR(SEARCHB(" "&amp;BD$1&amp;" "," "&amp;$L180&amp;" "))=TRUE,"",BD$1)</f>
        <v/>
      </c>
      <c r="BE180" s="55" t="str">
        <f>IF(ISERROR(SEARCHB(" "&amp;BE$1&amp;" "," "&amp;$L180&amp;" "))=TRUE,"",BE$1)</f>
        <v/>
      </c>
      <c r="BF180" s="55" t="str">
        <f>IF(ISERROR(SEARCHB(" "&amp;BF$1&amp;" "," "&amp;$L180&amp;" "))=TRUE,"",BF$1)</f>
        <v/>
      </c>
      <c r="BG180" s="55" t="str">
        <f>IF(ISERROR(SEARCHB(" "&amp;BG$1&amp;" "," "&amp;$L180&amp;" "))=TRUE,"",BG$1)</f>
        <v/>
      </c>
      <c r="BH180" s="55" t="str">
        <f>IF(ISERROR(SEARCHB(" "&amp;BH$1&amp;" "," "&amp;$L180&amp;" "))=TRUE,"",BH$1)</f>
        <v/>
      </c>
      <c r="BI180" s="55" t="str">
        <f>IF(ISERROR(SEARCHB(" "&amp;BI$1&amp;" "," "&amp;$L180&amp;" "))=TRUE,"",BI$1)</f>
        <v/>
      </c>
      <c r="BJ180" s="55" t="str">
        <f>IF(ISERROR(SEARCHB(" "&amp;BJ$1&amp;" "," "&amp;$L180&amp;" "))=TRUE,"",BJ$1)</f>
        <v/>
      </c>
      <c r="BK180" s="55" t="str">
        <f>IF(ISERROR(SEARCHB(" "&amp;BK$1&amp;" "," "&amp;$L180&amp;" "))=TRUE,"",BK$1)</f>
        <v/>
      </c>
      <c r="BL180" s="55" t="str">
        <f>IF(ISERROR(SEARCHB(" "&amp;BL$1&amp;" "," "&amp;$L180&amp;" "))=TRUE,"",BL$1)</f>
        <v/>
      </c>
      <c r="BM180" s="55" t="str">
        <f>IF(ISERROR(SEARCHB(" "&amp;BM$1&amp;" "," "&amp;$L180&amp;" "))=TRUE,"",BM$1)</f>
        <v/>
      </c>
      <c r="BN180" s="55" t="str">
        <f>IF(ISERROR(SEARCHB(" "&amp;BN$1&amp;" "," "&amp;$L180&amp;" "))=TRUE,"",BN$1)</f>
        <v/>
      </c>
      <c r="BO180" s="55" t="str">
        <f>IF(ISERROR(SEARCHB(" "&amp;BO$1&amp;" "," "&amp;$L180&amp;" "))=TRUE,"",BO$1)</f>
        <v/>
      </c>
      <c r="BP180" s="55" t="str">
        <f>IF(ISERROR(SEARCHB(" "&amp;BP$1&amp;" "," "&amp;$L180&amp;" "))=TRUE,"",BP$1)</f>
        <v/>
      </c>
      <c r="BQ180" s="55" t="str">
        <f>IF(ISERROR(SEARCHB(" "&amp;BQ$1&amp;" "," "&amp;$L180&amp;" "))=TRUE,"",BQ$1)</f>
        <v/>
      </c>
      <c r="BR180" s="62" t="str">
        <f t="shared" si="13"/>
        <v>Base</v>
      </c>
      <c r="BS180" s="62" t="str">
        <f t="shared" si="14"/>
        <v/>
      </c>
      <c r="BT180" s="63">
        <f>J180-I180+1</f>
        <v>61</v>
      </c>
      <c r="BU180" s="64">
        <f t="shared" si="15"/>
        <v>2.6599999999999997</v>
      </c>
      <c r="BV180" s="64">
        <f t="shared" si="16"/>
        <v>6.3199999999999994</v>
      </c>
      <c r="BW180" s="64">
        <f t="shared" si="17"/>
        <v>50.4</v>
      </c>
      <c r="BX180" s="65">
        <f>BU180+I180</f>
        <v>46099.66</v>
      </c>
      <c r="BY180" s="65">
        <f>BV180+I180</f>
        <v>46103.32</v>
      </c>
      <c r="BZ180" s="65">
        <f>IF(WEEKDAY(BW180+I180)=1,BW180+I180+1,IF(WEEKDAY(BW180+I180)=7,BW180+I180+2,BW180+I180))</f>
        <v>46147.4</v>
      </c>
    </row>
    <row r="181" spans="1:78" ht="15.5" x14ac:dyDescent="0.35">
      <c r="A181" t="s">
        <v>1871</v>
      </c>
      <c r="B181" t="s">
        <v>1229</v>
      </c>
      <c r="C181" t="s">
        <v>29</v>
      </c>
      <c r="D181" t="s">
        <v>857</v>
      </c>
      <c r="E181" t="s">
        <v>665</v>
      </c>
      <c r="F181" t="s">
        <v>30</v>
      </c>
      <c r="G181" t="s">
        <v>518</v>
      </c>
      <c r="H181" t="s">
        <v>29</v>
      </c>
      <c r="I181" s="13" t="s">
        <v>1231</v>
      </c>
      <c r="J181" s="13" t="s">
        <v>1244</v>
      </c>
      <c r="K181" s="13" t="s">
        <v>1245</v>
      </c>
      <c r="L181" t="s">
        <v>260</v>
      </c>
      <c r="M181" t="s">
        <v>162</v>
      </c>
      <c r="N181">
        <v>24</v>
      </c>
      <c r="O181">
        <v>0</v>
      </c>
      <c r="P181">
        <v>0</v>
      </c>
      <c r="Q181">
        <v>0</v>
      </c>
      <c r="R181">
        <v>0</v>
      </c>
      <c r="S181" t="s">
        <v>1015</v>
      </c>
      <c r="T181" t="s">
        <v>669</v>
      </c>
      <c r="U181">
        <v>0</v>
      </c>
      <c r="V181" t="s">
        <v>856</v>
      </c>
      <c r="W181">
        <v>2</v>
      </c>
      <c r="X181" t="s">
        <v>195</v>
      </c>
      <c r="Y181" t="s">
        <v>856</v>
      </c>
      <c r="Z181" t="s">
        <v>283</v>
      </c>
      <c r="AA181" t="s">
        <v>856</v>
      </c>
      <c r="AB181" t="s">
        <v>856</v>
      </c>
      <c r="AC181" t="s">
        <v>856</v>
      </c>
      <c r="AD181" t="s">
        <v>856</v>
      </c>
      <c r="AE181" t="s">
        <v>856</v>
      </c>
      <c r="AF181" s="13" t="s">
        <v>1231</v>
      </c>
      <c r="AG181" s="13" t="s">
        <v>1244</v>
      </c>
      <c r="AH181" t="s">
        <v>856</v>
      </c>
      <c r="AI181" t="s">
        <v>856</v>
      </c>
      <c r="AJ181" t="s">
        <v>856</v>
      </c>
      <c r="AK181" t="s">
        <v>856</v>
      </c>
      <c r="AL181" t="s">
        <v>856</v>
      </c>
      <c r="AM181" t="s">
        <v>856</v>
      </c>
      <c r="AN181" t="s">
        <v>856</v>
      </c>
      <c r="AO181" t="s">
        <v>856</v>
      </c>
      <c r="AP181" t="s">
        <v>856</v>
      </c>
      <c r="AQ181" t="s">
        <v>856</v>
      </c>
      <c r="AR181" t="s">
        <v>856</v>
      </c>
      <c r="AS181" t="s">
        <v>856</v>
      </c>
      <c r="AT181" s="59">
        <f>VLOOKUP($BR181,Tables!$D$14:$I$27,2,FALSE)*W181</f>
        <v>320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12"/>
        <v>320</v>
      </c>
      <c r="BD181" s="55" t="str">
        <f>IF(ISERROR(SEARCHB(" "&amp;BD$1&amp;" "," "&amp;$L181&amp;" "))=TRUE,"",BD$1)</f>
        <v/>
      </c>
      <c r="BE181" s="55" t="str">
        <f>IF(ISERROR(SEARCHB(" "&amp;BE$1&amp;" "," "&amp;$L181&amp;" "))=TRUE,"",BE$1)</f>
        <v/>
      </c>
      <c r="BF181" s="55" t="str">
        <f>IF(ISERROR(SEARCHB(" "&amp;BF$1&amp;" "," "&amp;$L181&amp;" "))=TRUE,"",BF$1)</f>
        <v/>
      </c>
      <c r="BG181" s="55" t="str">
        <f>IF(ISERROR(SEARCHB(" "&amp;BG$1&amp;" "," "&amp;$L181&amp;" "))=TRUE,"",BG$1)</f>
        <v/>
      </c>
      <c r="BH181" s="55" t="str">
        <f>IF(ISERROR(SEARCHB(" "&amp;BH$1&amp;" "," "&amp;$L181&amp;" "))=TRUE,"",BH$1)</f>
        <v/>
      </c>
      <c r="BI181" s="55" t="str">
        <f>IF(ISERROR(SEARCHB(" "&amp;BI$1&amp;" "," "&amp;$L181&amp;" "))=TRUE,"",BI$1)</f>
        <v/>
      </c>
      <c r="BJ181" s="55" t="str">
        <f>IF(ISERROR(SEARCHB(" "&amp;BJ$1&amp;" "," "&amp;$L181&amp;" "))=TRUE,"",BJ$1)</f>
        <v/>
      </c>
      <c r="BK181" s="55" t="str">
        <f>IF(ISERROR(SEARCHB(" "&amp;BK$1&amp;" "," "&amp;$L181&amp;" "))=TRUE,"",BK$1)</f>
        <v/>
      </c>
      <c r="BL181" s="55" t="str">
        <f>IF(ISERROR(SEARCHB(" "&amp;BL$1&amp;" "," "&amp;$L181&amp;" "))=TRUE,"",BL$1)</f>
        <v/>
      </c>
      <c r="BM181" s="55" t="str">
        <f>IF(ISERROR(SEARCHB(" "&amp;BM$1&amp;" "," "&amp;$L181&amp;" "))=TRUE,"",BM$1)</f>
        <v/>
      </c>
      <c r="BN181" s="55" t="str">
        <f>IF(ISERROR(SEARCHB(" "&amp;BN$1&amp;" "," "&amp;$L181&amp;" "))=TRUE,"",BN$1)</f>
        <v/>
      </c>
      <c r="BO181" s="55" t="str">
        <f>IF(ISERROR(SEARCHB(" "&amp;BO$1&amp;" "," "&amp;$L181&amp;" "))=TRUE,"",BO$1)</f>
        <v/>
      </c>
      <c r="BP181" s="55" t="str">
        <f>IF(ISERROR(SEARCHB(" "&amp;BP$1&amp;" "," "&amp;$L181&amp;" "))=TRUE,"",BP$1)</f>
        <v/>
      </c>
      <c r="BQ181" s="55" t="str">
        <f>IF(ISERROR(SEARCHB(" "&amp;BQ$1&amp;" "," "&amp;$L181&amp;" "))=TRUE,"",BQ$1)</f>
        <v/>
      </c>
      <c r="BR181" s="62" t="str">
        <f t="shared" si="13"/>
        <v>Base</v>
      </c>
      <c r="BS181" s="62" t="str">
        <f t="shared" si="14"/>
        <v/>
      </c>
      <c r="BT181" s="63">
        <f>J181-I181+1</f>
        <v>54</v>
      </c>
      <c r="BU181" s="64">
        <f t="shared" si="15"/>
        <v>2.2399999999999998</v>
      </c>
      <c r="BV181" s="64">
        <f t="shared" si="16"/>
        <v>5.4799999999999995</v>
      </c>
      <c r="BW181" s="64">
        <f t="shared" si="17"/>
        <v>44.519999999999996</v>
      </c>
      <c r="BX181" s="65">
        <f>BU181+I181</f>
        <v>46036.24</v>
      </c>
      <c r="BY181" s="65">
        <f>BV181+I181</f>
        <v>46039.48</v>
      </c>
      <c r="BZ181" s="65">
        <f>IF(WEEKDAY(BW181+I181)=1,BW181+I181+1,IF(WEEKDAY(BW181+I181)=7,BW181+I181+2,BW181+I181))</f>
        <v>46078.52</v>
      </c>
    </row>
    <row r="182" spans="1:78" ht="15.5" x14ac:dyDescent="0.35">
      <c r="A182" t="s">
        <v>1870</v>
      </c>
      <c r="B182" t="s">
        <v>1229</v>
      </c>
      <c r="C182" t="s">
        <v>29</v>
      </c>
      <c r="D182" t="s">
        <v>857</v>
      </c>
      <c r="E182" t="s">
        <v>593</v>
      </c>
      <c r="F182" t="s">
        <v>30</v>
      </c>
      <c r="G182" t="s">
        <v>518</v>
      </c>
      <c r="H182" t="s">
        <v>29</v>
      </c>
      <c r="I182" s="13" t="s">
        <v>1235</v>
      </c>
      <c r="J182" s="13" t="s">
        <v>1225</v>
      </c>
      <c r="K182" s="13" t="s">
        <v>1236</v>
      </c>
      <c r="L182" t="s">
        <v>260</v>
      </c>
      <c r="M182" t="s">
        <v>162</v>
      </c>
      <c r="N182">
        <v>24</v>
      </c>
      <c r="O182">
        <v>0</v>
      </c>
      <c r="P182">
        <v>0</v>
      </c>
      <c r="Q182">
        <v>0</v>
      </c>
      <c r="R182">
        <v>0</v>
      </c>
      <c r="S182" t="s">
        <v>1014</v>
      </c>
      <c r="T182" t="s">
        <v>567</v>
      </c>
      <c r="U182">
        <v>0</v>
      </c>
      <c r="V182" t="s">
        <v>856</v>
      </c>
      <c r="W182">
        <v>2</v>
      </c>
      <c r="X182" t="s">
        <v>195</v>
      </c>
      <c r="Y182" t="s">
        <v>856</v>
      </c>
      <c r="Z182" t="s">
        <v>283</v>
      </c>
      <c r="AA182" t="s">
        <v>856</v>
      </c>
      <c r="AB182" t="s">
        <v>856</v>
      </c>
      <c r="AC182" t="s">
        <v>856</v>
      </c>
      <c r="AD182" t="s">
        <v>856</v>
      </c>
      <c r="AE182" t="s">
        <v>856</v>
      </c>
      <c r="AF182" s="13" t="s">
        <v>1235</v>
      </c>
      <c r="AG182" s="13" t="s">
        <v>1225</v>
      </c>
      <c r="AH182" t="s">
        <v>856</v>
      </c>
      <c r="AI182" t="s">
        <v>856</v>
      </c>
      <c r="AJ182" t="s">
        <v>856</v>
      </c>
      <c r="AK182" t="s">
        <v>856</v>
      </c>
      <c r="AL182" t="s">
        <v>856</v>
      </c>
      <c r="AM182" t="s">
        <v>856</v>
      </c>
      <c r="AN182" t="s">
        <v>856</v>
      </c>
      <c r="AO182" t="s">
        <v>856</v>
      </c>
      <c r="AP182" t="s">
        <v>856</v>
      </c>
      <c r="AQ182" t="s">
        <v>856</v>
      </c>
      <c r="AR182" t="s">
        <v>856</v>
      </c>
      <c r="AS182" t="s">
        <v>856</v>
      </c>
      <c r="AT182" s="59">
        <f>VLOOKUP($BR182,Tables!$D$14:$I$27,2,FALSE)*W182</f>
        <v>320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12"/>
        <v>320</v>
      </c>
      <c r="BD182" s="55" t="str">
        <f>IF(ISERROR(SEARCHB(" "&amp;BD$1&amp;" "," "&amp;$L182&amp;" "))=TRUE,"",BD$1)</f>
        <v/>
      </c>
      <c r="BE182" s="55" t="str">
        <f>IF(ISERROR(SEARCHB(" "&amp;BE$1&amp;" "," "&amp;$L182&amp;" "))=TRUE,"",BE$1)</f>
        <v/>
      </c>
      <c r="BF182" s="55" t="str">
        <f>IF(ISERROR(SEARCHB(" "&amp;BF$1&amp;" "," "&amp;$L182&amp;" "))=TRUE,"",BF$1)</f>
        <v/>
      </c>
      <c r="BG182" s="55" t="str">
        <f>IF(ISERROR(SEARCHB(" "&amp;BG$1&amp;" "," "&amp;$L182&amp;" "))=TRUE,"",BG$1)</f>
        <v/>
      </c>
      <c r="BH182" s="55" t="str">
        <f>IF(ISERROR(SEARCHB(" "&amp;BH$1&amp;" "," "&amp;$L182&amp;" "))=TRUE,"",BH$1)</f>
        <v/>
      </c>
      <c r="BI182" s="55" t="str">
        <f>IF(ISERROR(SEARCHB(" "&amp;BI$1&amp;" "," "&amp;$L182&amp;" "))=TRUE,"",BI$1)</f>
        <v/>
      </c>
      <c r="BJ182" s="55" t="str">
        <f>IF(ISERROR(SEARCHB(" "&amp;BJ$1&amp;" "," "&amp;$L182&amp;" "))=TRUE,"",BJ$1)</f>
        <v/>
      </c>
      <c r="BK182" s="55" t="str">
        <f>IF(ISERROR(SEARCHB(" "&amp;BK$1&amp;" "," "&amp;$L182&amp;" "))=TRUE,"",BK$1)</f>
        <v/>
      </c>
      <c r="BL182" s="55" t="str">
        <f>IF(ISERROR(SEARCHB(" "&amp;BL$1&amp;" "," "&amp;$L182&amp;" "))=TRUE,"",BL$1)</f>
        <v/>
      </c>
      <c r="BM182" s="55" t="str">
        <f>IF(ISERROR(SEARCHB(" "&amp;BM$1&amp;" "," "&amp;$L182&amp;" "))=TRUE,"",BM$1)</f>
        <v/>
      </c>
      <c r="BN182" s="55" t="str">
        <f>IF(ISERROR(SEARCHB(" "&amp;BN$1&amp;" "," "&amp;$L182&amp;" "))=TRUE,"",BN$1)</f>
        <v/>
      </c>
      <c r="BO182" s="55" t="str">
        <f>IF(ISERROR(SEARCHB(" "&amp;BO$1&amp;" "," "&amp;$L182&amp;" "))=TRUE,"",BO$1)</f>
        <v/>
      </c>
      <c r="BP182" s="55" t="str">
        <f>IF(ISERROR(SEARCHB(" "&amp;BP$1&amp;" "," "&amp;$L182&amp;" "))=TRUE,"",BP$1)</f>
        <v/>
      </c>
      <c r="BQ182" s="55" t="str">
        <f>IF(ISERROR(SEARCHB(" "&amp;BQ$1&amp;" "," "&amp;$L182&amp;" "))=TRUE,"",BQ$1)</f>
        <v/>
      </c>
      <c r="BR182" s="62" t="str">
        <f t="shared" si="13"/>
        <v>Base</v>
      </c>
      <c r="BS182" s="62" t="str">
        <f t="shared" si="14"/>
        <v/>
      </c>
      <c r="BT182" s="63">
        <f>J182-I182+1</f>
        <v>61</v>
      </c>
      <c r="BU182" s="64">
        <f t="shared" si="15"/>
        <v>2.6599999999999997</v>
      </c>
      <c r="BV182" s="64">
        <f t="shared" si="16"/>
        <v>6.3199999999999994</v>
      </c>
      <c r="BW182" s="64">
        <f t="shared" si="17"/>
        <v>50.4</v>
      </c>
      <c r="BX182" s="65">
        <f>BU182+I182</f>
        <v>46099.66</v>
      </c>
      <c r="BY182" s="65">
        <f>BV182+I182</f>
        <v>46103.32</v>
      </c>
      <c r="BZ182" s="65">
        <f>IF(WEEKDAY(BW182+I182)=1,BW182+I182+1,IF(WEEKDAY(BW182+I182)=7,BW182+I182+2,BW182+I182))</f>
        <v>46147.4</v>
      </c>
    </row>
    <row r="183" spans="1:78" ht="15.5" x14ac:dyDescent="0.35">
      <c r="A183" t="s">
        <v>1869</v>
      </c>
      <c r="B183" t="s">
        <v>1229</v>
      </c>
      <c r="C183" t="s">
        <v>350</v>
      </c>
      <c r="D183" t="s">
        <v>857</v>
      </c>
      <c r="E183" t="s">
        <v>867</v>
      </c>
      <c r="F183" t="s">
        <v>670</v>
      </c>
      <c r="G183" t="s">
        <v>275</v>
      </c>
      <c r="H183" t="s">
        <v>350</v>
      </c>
      <c r="I183" s="13" t="s">
        <v>1226</v>
      </c>
      <c r="J183" s="13" t="s">
        <v>1846</v>
      </c>
      <c r="K183" s="13" t="s">
        <v>1847</v>
      </c>
      <c r="L183" t="s">
        <v>1227</v>
      </c>
      <c r="M183" t="s">
        <v>194</v>
      </c>
      <c r="N183">
        <v>24</v>
      </c>
      <c r="O183">
        <v>0</v>
      </c>
      <c r="P183">
        <v>0</v>
      </c>
      <c r="Q183">
        <v>0</v>
      </c>
      <c r="R183">
        <v>0</v>
      </c>
      <c r="S183" t="s">
        <v>1017</v>
      </c>
      <c r="T183" t="s">
        <v>351</v>
      </c>
      <c r="U183">
        <v>0</v>
      </c>
      <c r="V183" t="s">
        <v>856</v>
      </c>
      <c r="W183">
        <v>1</v>
      </c>
      <c r="X183" t="s">
        <v>195</v>
      </c>
      <c r="Y183" t="s">
        <v>856</v>
      </c>
      <c r="Z183"/>
      <c r="AA183" t="s">
        <v>195</v>
      </c>
      <c r="AB183" t="s">
        <v>1695</v>
      </c>
      <c r="AC183" t="s">
        <v>308</v>
      </c>
      <c r="AD183" t="s">
        <v>307</v>
      </c>
      <c r="AE183" t="s">
        <v>490</v>
      </c>
      <c r="AF183" s="13" t="s">
        <v>1226</v>
      </c>
      <c r="AG183" s="13" t="s">
        <v>1846</v>
      </c>
      <c r="AH183" t="s">
        <v>856</v>
      </c>
      <c r="AI183" t="s">
        <v>856</v>
      </c>
      <c r="AJ183" t="s">
        <v>856</v>
      </c>
      <c r="AK183" t="s">
        <v>856</v>
      </c>
      <c r="AL183" t="s">
        <v>856</v>
      </c>
      <c r="AM183" t="s">
        <v>856</v>
      </c>
      <c r="AN183" t="s">
        <v>856</v>
      </c>
      <c r="AO183" t="s">
        <v>856</v>
      </c>
      <c r="AP183" t="s">
        <v>856</v>
      </c>
      <c r="AQ183" t="s">
        <v>856</v>
      </c>
      <c r="AR183" t="s">
        <v>856</v>
      </c>
      <c r="AS183" t="s">
        <v>856</v>
      </c>
      <c r="AT183" s="59">
        <f>VLOOKUP($BR183,Tables!$D$14:$I$27,2,FALSE)*W183</f>
        <v>160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80</v>
      </c>
      <c r="BB183" s="59">
        <f>IF(OR(BR183="T200",BR183="HYBT200"),W183*Tables!$E$24,0)</f>
        <v>0</v>
      </c>
      <c r="BC183" s="61">
        <f t="shared" si="12"/>
        <v>240</v>
      </c>
      <c r="BD183" s="55" t="str">
        <f>IF(ISERROR(SEARCHB(" "&amp;BD$1&amp;" "," "&amp;$L183&amp;" "))=TRUE,"",BD$1)</f>
        <v/>
      </c>
      <c r="BE183" s="55" t="str">
        <f>IF(ISERROR(SEARCHB(" "&amp;BE$1&amp;" "," "&amp;$L183&amp;" "))=TRUE,"",BE$1)</f>
        <v/>
      </c>
      <c r="BF183" s="55" t="str">
        <f>IF(ISERROR(SEARCHB(" "&amp;BF$1&amp;" "," "&amp;$L183&amp;" "))=TRUE,"",BF$1)</f>
        <v/>
      </c>
      <c r="BG183" s="55" t="str">
        <f>IF(ISERROR(SEARCHB(" "&amp;BG$1&amp;" "," "&amp;$L183&amp;" "))=TRUE,"",BG$1)</f>
        <v/>
      </c>
      <c r="BH183" s="55" t="str">
        <f>IF(ISERROR(SEARCHB(" "&amp;BH$1&amp;" "," "&amp;$L183&amp;" "))=TRUE,"",BH$1)</f>
        <v/>
      </c>
      <c r="BI183" s="55" t="str">
        <f>IF(ISERROR(SEARCHB(" "&amp;BI$1&amp;" "," "&amp;$L183&amp;" "))=TRUE,"",BI$1)</f>
        <v/>
      </c>
      <c r="BJ183" s="55" t="str">
        <f>IF(ISERROR(SEARCHB(" "&amp;BJ$1&amp;" "," "&amp;$L183&amp;" "))=TRUE,"",BJ$1)</f>
        <v/>
      </c>
      <c r="BK183" s="55" t="str">
        <f>IF(ISERROR(SEARCHB(" "&amp;BK$1&amp;" "," "&amp;$L183&amp;" "))=TRUE,"",BK$1)</f>
        <v/>
      </c>
      <c r="BL183" s="55" t="str">
        <f>IF(ISERROR(SEARCHB(" "&amp;BL$1&amp;" "," "&amp;$L183&amp;" "))=TRUE,"",BL$1)</f>
        <v/>
      </c>
      <c r="BM183" s="55" t="str">
        <f>IF(ISERROR(SEARCHB(" "&amp;BM$1&amp;" "," "&amp;$L183&amp;" "))=TRUE,"",BM$1)</f>
        <v/>
      </c>
      <c r="BN183" s="55" t="str">
        <f>IF(ISERROR(SEARCHB(" "&amp;BN$1&amp;" "," "&amp;$L183&amp;" "))=TRUE,"",BN$1)</f>
        <v/>
      </c>
      <c r="BO183" s="55" t="str">
        <f>IF(ISERROR(SEARCHB(" "&amp;BO$1&amp;" "," "&amp;$L183&amp;" "))=TRUE,"",BO$1)</f>
        <v/>
      </c>
      <c r="BP183" s="55" t="str">
        <f>IF(ISERROR(SEARCHB(" "&amp;BP$1&amp;" "," "&amp;$L183&amp;" "))=TRUE,"",BP$1)</f>
        <v>T150</v>
      </c>
      <c r="BQ183" s="55" t="str">
        <f>IF(ISERROR(SEARCHB(" "&amp;BQ$1&amp;" "," "&amp;$L183&amp;" "))=TRUE,"",BQ$1)</f>
        <v/>
      </c>
      <c r="BR183" s="62" t="str">
        <f t="shared" si="13"/>
        <v>T150</v>
      </c>
      <c r="BS183" s="62" t="str">
        <f t="shared" si="14"/>
        <v/>
      </c>
      <c r="BT183" s="63">
        <f>J183-I183+1</f>
        <v>88</v>
      </c>
      <c r="BU183" s="64">
        <f t="shared" si="15"/>
        <v>4.2799999999999994</v>
      </c>
      <c r="BV183" s="64">
        <f t="shared" si="16"/>
        <v>9.5599999999999987</v>
      </c>
      <c r="BW183" s="64">
        <f t="shared" si="17"/>
        <v>73.08</v>
      </c>
      <c r="BX183" s="65">
        <f>BU183+I183</f>
        <v>46039.28</v>
      </c>
      <c r="BY183" s="65">
        <f>BV183+I183</f>
        <v>46044.56</v>
      </c>
      <c r="BZ183" s="65">
        <f>IF(WEEKDAY(BW183+I183)=1,BW183+I183+1,IF(WEEKDAY(BW183+I183)=7,BW183+I183+2,BW183+I183))</f>
        <v>46108.08</v>
      </c>
    </row>
    <row r="184" spans="1:78" ht="15.5" x14ac:dyDescent="0.35">
      <c r="A184" t="s">
        <v>1868</v>
      </c>
      <c r="B184" t="s">
        <v>1229</v>
      </c>
      <c r="C184" t="s">
        <v>350</v>
      </c>
      <c r="D184" t="s">
        <v>1019</v>
      </c>
      <c r="E184" t="s">
        <v>671</v>
      </c>
      <c r="F184" t="s">
        <v>672</v>
      </c>
      <c r="G184" t="s">
        <v>275</v>
      </c>
      <c r="H184" t="s">
        <v>350</v>
      </c>
      <c r="I184" s="13" t="s">
        <v>1231</v>
      </c>
      <c r="J184" s="13" t="s">
        <v>1846</v>
      </c>
      <c r="K184" s="13" t="s">
        <v>1847</v>
      </c>
      <c r="L184" t="s">
        <v>1227</v>
      </c>
      <c r="M184" t="s">
        <v>194</v>
      </c>
      <c r="N184">
        <v>12</v>
      </c>
      <c r="O184">
        <v>0</v>
      </c>
      <c r="P184">
        <v>0</v>
      </c>
      <c r="Q184">
        <v>0</v>
      </c>
      <c r="R184">
        <v>0</v>
      </c>
      <c r="S184" t="s">
        <v>1017</v>
      </c>
      <c r="T184" t="s">
        <v>351</v>
      </c>
      <c r="U184">
        <v>0</v>
      </c>
      <c r="V184" t="s">
        <v>856</v>
      </c>
      <c r="W184">
        <v>3</v>
      </c>
      <c r="X184" t="s">
        <v>195</v>
      </c>
      <c r="Y184" t="s">
        <v>856</v>
      </c>
      <c r="Z184"/>
      <c r="AA184" t="s">
        <v>313</v>
      </c>
      <c r="AB184" t="s">
        <v>898</v>
      </c>
      <c r="AC184" t="s">
        <v>212</v>
      </c>
      <c r="AD184" t="s">
        <v>333</v>
      </c>
      <c r="AE184" t="s">
        <v>473</v>
      </c>
      <c r="AF184" s="13" t="s">
        <v>1231</v>
      </c>
      <c r="AG184" s="13" t="s">
        <v>1846</v>
      </c>
      <c r="AH184" t="s">
        <v>856</v>
      </c>
      <c r="AI184" t="s">
        <v>856</v>
      </c>
      <c r="AJ184" t="s">
        <v>856</v>
      </c>
      <c r="AK184" t="s">
        <v>856</v>
      </c>
      <c r="AL184" t="s">
        <v>856</v>
      </c>
      <c r="AM184" t="s">
        <v>856</v>
      </c>
      <c r="AN184" t="s">
        <v>856</v>
      </c>
      <c r="AO184" t="s">
        <v>856</v>
      </c>
      <c r="AP184" t="s">
        <v>856</v>
      </c>
      <c r="AQ184" t="s">
        <v>856</v>
      </c>
      <c r="AR184" t="s">
        <v>856</v>
      </c>
      <c r="AS184" t="s">
        <v>856</v>
      </c>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240</v>
      </c>
      <c r="BB184" s="59">
        <f>IF(OR(BR184="T200",BR184="HYBT200"),W184*Tables!$E$24,0)</f>
        <v>0</v>
      </c>
      <c r="BC184" s="61">
        <f t="shared" ref="BC184:BC243" si="18">SUM(AT184:BB184)</f>
        <v>720</v>
      </c>
      <c r="BD184" s="55" t="str">
        <f>IF(ISERROR(SEARCHB(" "&amp;BD$1&amp;" "," "&amp;$L184&amp;" "))=TRUE,"",BD$1)</f>
        <v/>
      </c>
      <c r="BE184" s="55" t="str">
        <f>IF(ISERROR(SEARCHB(" "&amp;BE$1&amp;" "," "&amp;$L184&amp;" "))=TRUE,"",BE$1)</f>
        <v/>
      </c>
      <c r="BF184" s="55" t="str">
        <f>IF(ISERROR(SEARCHB(" "&amp;BF$1&amp;" "," "&amp;$L184&amp;" "))=TRUE,"",BF$1)</f>
        <v/>
      </c>
      <c r="BG184" s="55" t="str">
        <f>IF(ISERROR(SEARCHB(" "&amp;BG$1&amp;" "," "&amp;$L184&amp;" "))=TRUE,"",BG$1)</f>
        <v/>
      </c>
      <c r="BH184" s="55" t="str">
        <f>IF(ISERROR(SEARCHB(" "&amp;BH$1&amp;" "," "&amp;$L184&amp;" "))=TRUE,"",BH$1)</f>
        <v/>
      </c>
      <c r="BI184" s="55" t="str">
        <f>IF(ISERROR(SEARCHB(" "&amp;BI$1&amp;" "," "&amp;$L184&amp;" "))=TRUE,"",BI$1)</f>
        <v/>
      </c>
      <c r="BJ184" s="55" t="str">
        <f>IF(ISERROR(SEARCHB(" "&amp;BJ$1&amp;" "," "&amp;$L184&amp;" "))=TRUE,"",BJ$1)</f>
        <v/>
      </c>
      <c r="BK184" s="55" t="str">
        <f>IF(ISERROR(SEARCHB(" "&amp;BK$1&amp;" "," "&amp;$L184&amp;" "))=TRUE,"",BK$1)</f>
        <v/>
      </c>
      <c r="BL184" s="55" t="str">
        <f>IF(ISERROR(SEARCHB(" "&amp;BL$1&amp;" "," "&amp;$L184&amp;" "))=TRUE,"",BL$1)</f>
        <v/>
      </c>
      <c r="BM184" s="55" t="str">
        <f>IF(ISERROR(SEARCHB(" "&amp;BM$1&amp;" "," "&amp;$L184&amp;" "))=TRUE,"",BM$1)</f>
        <v/>
      </c>
      <c r="BN184" s="55" t="str">
        <f>IF(ISERROR(SEARCHB(" "&amp;BN$1&amp;" "," "&amp;$L184&amp;" "))=TRUE,"",BN$1)</f>
        <v/>
      </c>
      <c r="BO184" s="55" t="str">
        <f>IF(ISERROR(SEARCHB(" "&amp;BO$1&amp;" "," "&amp;$L184&amp;" "))=TRUE,"",BO$1)</f>
        <v/>
      </c>
      <c r="BP184" s="55" t="str">
        <f>IF(ISERROR(SEARCHB(" "&amp;BP$1&amp;" "," "&amp;$L184&amp;" "))=TRUE,"",BP$1)</f>
        <v>T150</v>
      </c>
      <c r="BQ184" s="55" t="str">
        <f>IF(ISERROR(SEARCHB(" "&amp;BQ$1&amp;" "," "&amp;$L184&amp;" "))=TRUE,"",BQ$1)</f>
        <v/>
      </c>
      <c r="BR184" s="62" t="str">
        <f t="shared" ref="BR184:BR243" si="19">IF(BD184&amp;BE184&amp;BF184&amp;BG184&amp;BH184&amp;BI184&amp;BJ184&amp;BK184&amp;BP184&amp;BQ184="","Base",BD184&amp;BE184&amp;BF184&amp;BG184&amp;BH184&amp;BI184&amp;BJ184&amp;BK184&amp;BP184&amp;BQ184)</f>
        <v>T150</v>
      </c>
      <c r="BS184" s="62" t="str">
        <f t="shared" ref="BS184:BS243" si="20">IF(BL184&amp;BM184&amp;BN184&amp;BO184="","",BL184&amp;BM184&amp;BN184&amp;BO184)</f>
        <v/>
      </c>
      <c r="BT184" s="63">
        <f>J184-I184+1</f>
        <v>89</v>
      </c>
      <c r="BU184" s="64">
        <f t="shared" ref="BU184:BU243" si="21">BT184*0.06-1</f>
        <v>4.34</v>
      </c>
      <c r="BV184" s="64">
        <f t="shared" ref="BV184:BV243" si="22">BT184*0.12-1</f>
        <v>9.68</v>
      </c>
      <c r="BW184" s="64">
        <f t="shared" ref="BW184:BW243" si="23">(BT184-1)*0.84</f>
        <v>73.92</v>
      </c>
      <c r="BX184" s="65">
        <f>BU184+I184</f>
        <v>46038.34</v>
      </c>
      <c r="BY184" s="65">
        <f>BV184+I184</f>
        <v>46043.68</v>
      </c>
      <c r="BZ184" s="65">
        <f>IF(WEEKDAY(BW184+I184)=1,BW184+I184+1,IF(WEEKDAY(BW184+I184)=7,BW184+I184+2,BW184+I184))</f>
        <v>46107.92</v>
      </c>
    </row>
    <row r="185" spans="1:78" ht="15.5" x14ac:dyDescent="0.35">
      <c r="A185" t="s">
        <v>1867</v>
      </c>
      <c r="B185" t="s">
        <v>1229</v>
      </c>
      <c r="C185" t="s">
        <v>350</v>
      </c>
      <c r="D185" t="s">
        <v>1019</v>
      </c>
      <c r="E185" t="s">
        <v>673</v>
      </c>
      <c r="F185" t="s">
        <v>672</v>
      </c>
      <c r="G185" t="s">
        <v>275</v>
      </c>
      <c r="H185" t="s">
        <v>350</v>
      </c>
      <c r="I185" s="13" t="s">
        <v>1231</v>
      </c>
      <c r="J185" s="13" t="s">
        <v>1846</v>
      </c>
      <c r="K185" s="13" t="s">
        <v>1847</v>
      </c>
      <c r="L185" t="s">
        <v>1227</v>
      </c>
      <c r="M185" t="s">
        <v>194</v>
      </c>
      <c r="N185">
        <v>12</v>
      </c>
      <c r="O185">
        <v>0</v>
      </c>
      <c r="P185">
        <v>0</v>
      </c>
      <c r="Q185">
        <v>0</v>
      </c>
      <c r="R185">
        <v>0</v>
      </c>
      <c r="S185" t="s">
        <v>1017</v>
      </c>
      <c r="T185" t="s">
        <v>351</v>
      </c>
      <c r="U185">
        <v>0</v>
      </c>
      <c r="V185" t="s">
        <v>856</v>
      </c>
      <c r="W185">
        <v>3</v>
      </c>
      <c r="X185" t="s">
        <v>195</v>
      </c>
      <c r="Y185" t="s">
        <v>856</v>
      </c>
      <c r="Z185"/>
      <c r="AA185" t="s">
        <v>313</v>
      </c>
      <c r="AB185" t="s">
        <v>898</v>
      </c>
      <c r="AC185" t="s">
        <v>2</v>
      </c>
      <c r="AD185" t="s">
        <v>362</v>
      </c>
      <c r="AE185" t="s">
        <v>473</v>
      </c>
      <c r="AF185" s="13" t="s">
        <v>1231</v>
      </c>
      <c r="AG185" s="13" t="s">
        <v>1846</v>
      </c>
      <c r="AH185" t="s">
        <v>856</v>
      </c>
      <c r="AI185" t="s">
        <v>856</v>
      </c>
      <c r="AJ185" t="s">
        <v>856</v>
      </c>
      <c r="AK185" t="s">
        <v>856</v>
      </c>
      <c r="AL185" t="s">
        <v>856</v>
      </c>
      <c r="AM185" t="s">
        <v>856</v>
      </c>
      <c r="AN185" t="s">
        <v>856</v>
      </c>
      <c r="AO185" t="s">
        <v>856</v>
      </c>
      <c r="AP185" t="s">
        <v>856</v>
      </c>
      <c r="AQ185" t="s">
        <v>856</v>
      </c>
      <c r="AR185" t="s">
        <v>856</v>
      </c>
      <c r="AS185" t="s">
        <v>856</v>
      </c>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240</v>
      </c>
      <c r="BB185" s="59">
        <f>IF(OR(BR185="T200",BR185="HYBT200"),W185*Tables!$E$24,0)</f>
        <v>0</v>
      </c>
      <c r="BC185" s="61">
        <f t="shared" si="18"/>
        <v>720</v>
      </c>
      <c r="BD185" s="55" t="str">
        <f>IF(ISERROR(SEARCHB(" "&amp;BD$1&amp;" "," "&amp;$L185&amp;" "))=TRUE,"",BD$1)</f>
        <v/>
      </c>
      <c r="BE185" s="55" t="str">
        <f>IF(ISERROR(SEARCHB(" "&amp;BE$1&amp;" "," "&amp;$L185&amp;" "))=TRUE,"",BE$1)</f>
        <v/>
      </c>
      <c r="BF185" s="55" t="str">
        <f>IF(ISERROR(SEARCHB(" "&amp;BF$1&amp;" "," "&amp;$L185&amp;" "))=TRUE,"",BF$1)</f>
        <v/>
      </c>
      <c r="BG185" s="55" t="str">
        <f>IF(ISERROR(SEARCHB(" "&amp;BG$1&amp;" "," "&amp;$L185&amp;" "))=TRUE,"",BG$1)</f>
        <v/>
      </c>
      <c r="BH185" s="55" t="str">
        <f>IF(ISERROR(SEARCHB(" "&amp;BH$1&amp;" "," "&amp;$L185&amp;" "))=TRUE,"",BH$1)</f>
        <v/>
      </c>
      <c r="BI185" s="55" t="str">
        <f>IF(ISERROR(SEARCHB(" "&amp;BI$1&amp;" "," "&amp;$L185&amp;" "))=TRUE,"",BI$1)</f>
        <v/>
      </c>
      <c r="BJ185" s="55" t="str">
        <f>IF(ISERROR(SEARCHB(" "&amp;BJ$1&amp;" "," "&amp;$L185&amp;" "))=TRUE,"",BJ$1)</f>
        <v/>
      </c>
      <c r="BK185" s="55" t="str">
        <f>IF(ISERROR(SEARCHB(" "&amp;BK$1&amp;" "," "&amp;$L185&amp;" "))=TRUE,"",BK$1)</f>
        <v/>
      </c>
      <c r="BL185" s="55" t="str">
        <f>IF(ISERROR(SEARCHB(" "&amp;BL$1&amp;" "," "&amp;$L185&amp;" "))=TRUE,"",BL$1)</f>
        <v/>
      </c>
      <c r="BM185" s="55" t="str">
        <f>IF(ISERROR(SEARCHB(" "&amp;BM$1&amp;" "," "&amp;$L185&amp;" "))=TRUE,"",BM$1)</f>
        <v/>
      </c>
      <c r="BN185" s="55" t="str">
        <f>IF(ISERROR(SEARCHB(" "&amp;BN$1&amp;" "," "&amp;$L185&amp;" "))=TRUE,"",BN$1)</f>
        <v/>
      </c>
      <c r="BO185" s="55" t="str">
        <f>IF(ISERROR(SEARCHB(" "&amp;BO$1&amp;" "," "&amp;$L185&amp;" "))=TRUE,"",BO$1)</f>
        <v/>
      </c>
      <c r="BP185" s="55" t="str">
        <f>IF(ISERROR(SEARCHB(" "&amp;BP$1&amp;" "," "&amp;$L185&amp;" "))=TRUE,"",BP$1)</f>
        <v>T150</v>
      </c>
      <c r="BQ185" s="55" t="str">
        <f>IF(ISERROR(SEARCHB(" "&amp;BQ$1&amp;" "," "&amp;$L185&amp;" "))=TRUE,"",BQ$1)</f>
        <v/>
      </c>
      <c r="BR185" s="62" t="str">
        <f t="shared" si="19"/>
        <v>T150</v>
      </c>
      <c r="BS185" s="62" t="str">
        <f t="shared" si="20"/>
        <v/>
      </c>
      <c r="BT185" s="63">
        <f>J185-I185+1</f>
        <v>89</v>
      </c>
      <c r="BU185" s="64">
        <f t="shared" si="21"/>
        <v>4.34</v>
      </c>
      <c r="BV185" s="64">
        <f t="shared" si="22"/>
        <v>9.68</v>
      </c>
      <c r="BW185" s="64">
        <f t="shared" si="23"/>
        <v>73.92</v>
      </c>
      <c r="BX185" s="65">
        <f>BU185+I185</f>
        <v>46038.34</v>
      </c>
      <c r="BY185" s="65">
        <f>BV185+I185</f>
        <v>46043.68</v>
      </c>
      <c r="BZ185" s="65">
        <f>IF(WEEKDAY(BW185+I185)=1,BW185+I185+1,IF(WEEKDAY(BW185+I185)=7,BW185+I185+2,BW185+I185))</f>
        <v>46107.92</v>
      </c>
    </row>
    <row r="186" spans="1:78" ht="15.5" x14ac:dyDescent="0.35">
      <c r="A186" t="s">
        <v>1866</v>
      </c>
      <c r="B186" t="s">
        <v>1229</v>
      </c>
      <c r="C186" t="s">
        <v>350</v>
      </c>
      <c r="D186" t="s">
        <v>1020</v>
      </c>
      <c r="E186" t="s">
        <v>882</v>
      </c>
      <c r="F186" t="s">
        <v>503</v>
      </c>
      <c r="G186" t="s">
        <v>275</v>
      </c>
      <c r="H186" t="s">
        <v>350</v>
      </c>
      <c r="I186" s="13" t="s">
        <v>1252</v>
      </c>
      <c r="J186" s="13" t="s">
        <v>1251</v>
      </c>
      <c r="K186" s="13" t="s">
        <v>1233</v>
      </c>
      <c r="L186" t="s">
        <v>1254</v>
      </c>
      <c r="M186" t="s">
        <v>194</v>
      </c>
      <c r="N186">
        <v>12</v>
      </c>
      <c r="O186">
        <v>0</v>
      </c>
      <c r="P186">
        <v>0</v>
      </c>
      <c r="Q186">
        <v>0</v>
      </c>
      <c r="R186">
        <v>0</v>
      </c>
      <c r="S186" t="s">
        <v>1021</v>
      </c>
      <c r="T186" t="s">
        <v>353</v>
      </c>
      <c r="U186">
        <v>0</v>
      </c>
      <c r="V186" t="s">
        <v>856</v>
      </c>
      <c r="W186">
        <v>3</v>
      </c>
      <c r="X186" t="s">
        <v>1253</v>
      </c>
      <c r="Y186" t="s">
        <v>856</v>
      </c>
      <c r="Z186" t="s">
        <v>154</v>
      </c>
      <c r="AA186" t="s">
        <v>313</v>
      </c>
      <c r="AB186" t="s">
        <v>1022</v>
      </c>
      <c r="AC186" t="s">
        <v>316</v>
      </c>
      <c r="AD186" t="s">
        <v>307</v>
      </c>
      <c r="AE186" t="s">
        <v>471</v>
      </c>
      <c r="AF186" s="13" t="s">
        <v>1252</v>
      </c>
      <c r="AG186" s="13" t="s">
        <v>1251</v>
      </c>
      <c r="AH186" t="s">
        <v>856</v>
      </c>
      <c r="AI186" t="s">
        <v>856</v>
      </c>
      <c r="AJ186" t="s">
        <v>856</v>
      </c>
      <c r="AK186" t="s">
        <v>856</v>
      </c>
      <c r="AL186" t="s">
        <v>856</v>
      </c>
      <c r="AM186" t="s">
        <v>856</v>
      </c>
      <c r="AN186" t="s">
        <v>856</v>
      </c>
      <c r="AO186" t="s">
        <v>856</v>
      </c>
      <c r="AP186" t="s">
        <v>856</v>
      </c>
      <c r="AQ186" t="s">
        <v>856</v>
      </c>
      <c r="AR186" t="s">
        <v>856</v>
      </c>
      <c r="AS186" t="s">
        <v>856</v>
      </c>
      <c r="AT186" s="59" t="e">
        <f>VLOOKUP($BR186,Tables!$D$14:$I$27,2,FALSE)*W186</f>
        <v>#N/A</v>
      </c>
      <c r="AU186" s="59" t="e">
        <f>VLOOKUP($BR186,Tables!$D$14:$I$27,3,FALSE)</f>
        <v>#N/A</v>
      </c>
      <c r="AV186" s="59" t="e">
        <f>VLOOKUP($BR186,Tables!$D$14:$I$27,4,FALSE)*W186</f>
        <v>#N/A</v>
      </c>
      <c r="AW186" s="59" t="e">
        <f>VLOOKUP($BR186,Tables!$D$14:$I$27,5,FALSE)*W186</f>
        <v>#N/A</v>
      </c>
      <c r="AX186" s="52" t="e">
        <f>IF(ISERROR(VLOOKUP(V186,Tables!$A$2:$B$27,2,FALSE))=TRUE,0,VLOOKUP(V186,Tables!$A$2:$B$27,2,FALSE))*VLOOKUP(BR186,Tables!$D$14:$J$27,7,FALSE)</f>
        <v>#N/A</v>
      </c>
      <c r="AY186" s="52">
        <f>IF(ISERROR(VLOOKUP(BS186,Tables!$A$2:$B$31,2,FALSE))=TRUE,0,VLOOKUP(BS186,Tables!$A$2:$B$31,2,FALSE))</f>
        <v>0</v>
      </c>
      <c r="AZ186" s="59" t="e">
        <f>VLOOKUP($BR186,Tables!$D$14:$K$27,8,FALSE)</f>
        <v>#N/A</v>
      </c>
      <c r="BA186" s="59">
        <f>IF(OR(BR186="T150",BR186="HYBT150"),W186*Tables!$L$23,0)</f>
        <v>0</v>
      </c>
      <c r="BB186" s="59">
        <f>IF(OR(BR186="T200",BR186="HYBT200"),W186*Tables!$E$24,0)</f>
        <v>0</v>
      </c>
      <c r="BC186" s="61" t="e">
        <f t="shared" si="18"/>
        <v>#N/A</v>
      </c>
      <c r="BD186" s="55" t="str">
        <f>IF(ISERROR(SEARCHB(" "&amp;BD$1&amp;" "," "&amp;$L186&amp;" "))=TRUE,"",BD$1)</f>
        <v>KEC</v>
      </c>
      <c r="BE186" s="55" t="str">
        <f>IF(ISERROR(SEARCHB(" "&amp;BE$1&amp;" "," "&amp;$L186&amp;" "))=TRUE,"",BE$1)</f>
        <v/>
      </c>
      <c r="BF186" s="55" t="str">
        <f>IF(ISERROR(SEARCHB(" "&amp;BF$1&amp;" "," "&amp;$L186&amp;" "))=TRUE,"",BF$1)</f>
        <v/>
      </c>
      <c r="BG186" s="55" t="str">
        <f>IF(ISERROR(SEARCHB(" "&amp;BG$1&amp;" "," "&amp;$L186&amp;" "))=TRUE,"",BG$1)</f>
        <v/>
      </c>
      <c r="BH186" s="55" t="str">
        <f>IF(ISERROR(SEARCHB(" "&amp;BH$1&amp;" "," "&amp;$L186&amp;" "))=TRUE,"",BH$1)</f>
        <v/>
      </c>
      <c r="BI186" s="55" t="str">
        <f>IF(ISERROR(SEARCHB(" "&amp;BI$1&amp;" "," "&amp;$L186&amp;" "))=TRUE,"",BI$1)</f>
        <v/>
      </c>
      <c r="BJ186" s="55" t="str">
        <f>IF(ISERROR(SEARCHB(" "&amp;BJ$1&amp;" "," "&amp;$L186&amp;" "))=TRUE,"",BJ$1)</f>
        <v/>
      </c>
      <c r="BK186" s="55" t="str">
        <f>IF(ISERROR(SEARCHB(" "&amp;BK$1&amp;" "," "&amp;$L186&amp;" "))=TRUE,"",BK$1)</f>
        <v/>
      </c>
      <c r="BL186" s="55" t="str">
        <f>IF(ISERROR(SEARCHB(" "&amp;BL$1&amp;" "," "&amp;$L186&amp;" "))=TRUE,"",BL$1)</f>
        <v/>
      </c>
      <c r="BM186" s="55" t="str">
        <f>IF(ISERROR(SEARCHB(" "&amp;BM$1&amp;" "," "&amp;$L186&amp;" "))=TRUE,"",BM$1)</f>
        <v/>
      </c>
      <c r="BN186" s="55" t="str">
        <f>IF(ISERROR(SEARCHB(" "&amp;BN$1&amp;" "," "&amp;$L186&amp;" "))=TRUE,"",BN$1)</f>
        <v/>
      </c>
      <c r="BO186" s="55" t="str">
        <f>IF(ISERROR(SEARCHB(" "&amp;BO$1&amp;" "," "&amp;$L186&amp;" "))=TRUE,"",BO$1)</f>
        <v/>
      </c>
      <c r="BP186" s="55" t="str">
        <f>IF(ISERROR(SEARCHB(" "&amp;BP$1&amp;" "," "&amp;$L186&amp;" "))=TRUE,"",BP$1)</f>
        <v>T150</v>
      </c>
      <c r="BQ186" s="55" t="str">
        <f>IF(ISERROR(SEARCHB(" "&amp;BQ$1&amp;" "," "&amp;$L186&amp;" "))=TRUE,"",BQ$1)</f>
        <v/>
      </c>
      <c r="BR186" s="62" t="str">
        <f t="shared" si="19"/>
        <v>KECT150</v>
      </c>
      <c r="BS186" s="62" t="str">
        <f t="shared" si="20"/>
        <v/>
      </c>
      <c r="BT186" s="63">
        <f>J186-I186+1</f>
        <v>138</v>
      </c>
      <c r="BU186" s="64">
        <f t="shared" si="21"/>
        <v>7.2799999999999994</v>
      </c>
      <c r="BV186" s="64">
        <f t="shared" si="22"/>
        <v>15.559999999999999</v>
      </c>
      <c r="BW186" s="64">
        <f t="shared" si="23"/>
        <v>115.08</v>
      </c>
      <c r="BX186" s="65">
        <f>BU186+I186</f>
        <v>46034.28</v>
      </c>
      <c r="BY186" s="65">
        <f>BV186+I186</f>
        <v>46042.559999999998</v>
      </c>
      <c r="BZ186" s="65">
        <f>IF(WEEKDAY(BW186+I186)=1,BW186+I186+1,IF(WEEKDAY(BW186+I186)=7,BW186+I186+2,BW186+I186))</f>
        <v>46142.080000000002</v>
      </c>
    </row>
    <row r="187" spans="1:78" ht="15.5" x14ac:dyDescent="0.35">
      <c r="A187" t="s">
        <v>1865</v>
      </c>
      <c r="B187" t="s">
        <v>1229</v>
      </c>
      <c r="C187" t="s">
        <v>350</v>
      </c>
      <c r="D187" t="s">
        <v>1864</v>
      </c>
      <c r="E187" t="s">
        <v>867</v>
      </c>
      <c r="F187" t="s">
        <v>1863</v>
      </c>
      <c r="G187" t="s">
        <v>275</v>
      </c>
      <c r="H187" t="s">
        <v>350</v>
      </c>
      <c r="I187" s="13" t="s">
        <v>1231</v>
      </c>
      <c r="J187" s="13" t="s">
        <v>1846</v>
      </c>
      <c r="K187" s="13" t="s">
        <v>1847</v>
      </c>
      <c r="L187" t="s">
        <v>1227</v>
      </c>
      <c r="M187" t="s">
        <v>194</v>
      </c>
      <c r="N187">
        <v>0</v>
      </c>
      <c r="O187">
        <v>0</v>
      </c>
      <c r="P187">
        <v>0</v>
      </c>
      <c r="Q187">
        <v>0</v>
      </c>
      <c r="R187">
        <v>0</v>
      </c>
      <c r="S187" t="s">
        <v>198</v>
      </c>
      <c r="T187" t="s">
        <v>198</v>
      </c>
      <c r="U187">
        <v>0</v>
      </c>
      <c r="V187" t="s">
        <v>856</v>
      </c>
      <c r="W187">
        <v>4</v>
      </c>
      <c r="X187" t="s">
        <v>195</v>
      </c>
      <c r="Y187" t="s">
        <v>856</v>
      </c>
      <c r="Z187"/>
      <c r="AA187" t="s">
        <v>313</v>
      </c>
      <c r="AB187" t="s">
        <v>1028</v>
      </c>
      <c r="AC187" t="s">
        <v>1</v>
      </c>
      <c r="AD187" t="s">
        <v>484</v>
      </c>
      <c r="AE187" t="s">
        <v>473</v>
      </c>
      <c r="AF187" s="13" t="s">
        <v>1231</v>
      </c>
      <c r="AG187" s="13" t="s">
        <v>1846</v>
      </c>
      <c r="AH187" t="s">
        <v>856</v>
      </c>
      <c r="AI187" t="s">
        <v>856</v>
      </c>
      <c r="AJ187" t="s">
        <v>856</v>
      </c>
      <c r="AK187" t="s">
        <v>856</v>
      </c>
      <c r="AL187" t="s">
        <v>856</v>
      </c>
      <c r="AM187" t="s">
        <v>856</v>
      </c>
      <c r="AN187" t="s">
        <v>856</v>
      </c>
      <c r="AO187" t="s">
        <v>856</v>
      </c>
      <c r="AP187" t="s">
        <v>856</v>
      </c>
      <c r="AQ187" t="s">
        <v>856</v>
      </c>
      <c r="AR187" t="s">
        <v>856</v>
      </c>
      <c r="AS187" t="s">
        <v>856</v>
      </c>
      <c r="AT187" s="59">
        <f>VLOOKUP($BR187,Tables!$D$14:$I$27,2,FALSE)*W187</f>
        <v>640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320</v>
      </c>
      <c r="BB187" s="59">
        <f>IF(OR(BR187="T200",BR187="HYBT200"),W187*Tables!$E$24,0)</f>
        <v>0</v>
      </c>
      <c r="BC187" s="61">
        <f t="shared" si="18"/>
        <v>960</v>
      </c>
      <c r="BD187" s="55" t="str">
        <f>IF(ISERROR(SEARCHB(" "&amp;BD$1&amp;" "," "&amp;$L187&amp;" "))=TRUE,"",BD$1)</f>
        <v/>
      </c>
      <c r="BE187" s="55" t="str">
        <f>IF(ISERROR(SEARCHB(" "&amp;BE$1&amp;" "," "&amp;$L187&amp;" "))=TRUE,"",BE$1)</f>
        <v/>
      </c>
      <c r="BF187" s="55" t="str">
        <f>IF(ISERROR(SEARCHB(" "&amp;BF$1&amp;" "," "&amp;$L187&amp;" "))=TRUE,"",BF$1)</f>
        <v/>
      </c>
      <c r="BG187" s="55" t="str">
        <f>IF(ISERROR(SEARCHB(" "&amp;BG$1&amp;" "," "&amp;$L187&amp;" "))=TRUE,"",BG$1)</f>
        <v/>
      </c>
      <c r="BH187" s="55" t="str">
        <f>IF(ISERROR(SEARCHB(" "&amp;BH$1&amp;" "," "&amp;$L187&amp;" "))=TRUE,"",BH$1)</f>
        <v/>
      </c>
      <c r="BI187" s="55" t="str">
        <f>IF(ISERROR(SEARCHB(" "&amp;BI$1&amp;" "," "&amp;$L187&amp;" "))=TRUE,"",BI$1)</f>
        <v/>
      </c>
      <c r="BJ187" s="55" t="str">
        <f>IF(ISERROR(SEARCHB(" "&amp;BJ$1&amp;" "," "&amp;$L187&amp;" "))=TRUE,"",BJ$1)</f>
        <v/>
      </c>
      <c r="BK187" s="55" t="str">
        <f>IF(ISERROR(SEARCHB(" "&amp;BK$1&amp;" "," "&amp;$L187&amp;" "))=TRUE,"",BK$1)</f>
        <v/>
      </c>
      <c r="BL187" s="55" t="str">
        <f>IF(ISERROR(SEARCHB(" "&amp;BL$1&amp;" "," "&amp;$L187&amp;" "))=TRUE,"",BL$1)</f>
        <v/>
      </c>
      <c r="BM187" s="55" t="str">
        <f>IF(ISERROR(SEARCHB(" "&amp;BM$1&amp;" "," "&amp;$L187&amp;" "))=TRUE,"",BM$1)</f>
        <v/>
      </c>
      <c r="BN187" s="55" t="str">
        <f>IF(ISERROR(SEARCHB(" "&amp;BN$1&amp;" "," "&amp;$L187&amp;" "))=TRUE,"",BN$1)</f>
        <v/>
      </c>
      <c r="BO187" s="55" t="str">
        <f>IF(ISERROR(SEARCHB(" "&amp;BO$1&amp;" "," "&amp;$L187&amp;" "))=TRUE,"",BO$1)</f>
        <v/>
      </c>
      <c r="BP187" s="55" t="str">
        <f>IF(ISERROR(SEARCHB(" "&amp;BP$1&amp;" "," "&amp;$L187&amp;" "))=TRUE,"",BP$1)</f>
        <v>T150</v>
      </c>
      <c r="BQ187" s="55" t="str">
        <f>IF(ISERROR(SEARCHB(" "&amp;BQ$1&amp;" "," "&amp;$L187&amp;" "))=TRUE,"",BQ$1)</f>
        <v/>
      </c>
      <c r="BR187" s="62" t="str">
        <f t="shared" si="19"/>
        <v>T150</v>
      </c>
      <c r="BS187" s="62" t="str">
        <f t="shared" si="20"/>
        <v/>
      </c>
      <c r="BT187" s="63">
        <f>J187-I187+1</f>
        <v>89</v>
      </c>
      <c r="BU187" s="64">
        <f t="shared" si="21"/>
        <v>4.34</v>
      </c>
      <c r="BV187" s="64">
        <f t="shared" si="22"/>
        <v>9.68</v>
      </c>
      <c r="BW187" s="64">
        <f t="shared" si="23"/>
        <v>73.92</v>
      </c>
      <c r="BX187" s="65">
        <f>BU187+I187</f>
        <v>46038.34</v>
      </c>
      <c r="BY187" s="65">
        <f>BV187+I187</f>
        <v>46043.68</v>
      </c>
      <c r="BZ187" s="65">
        <f>IF(WEEKDAY(BW187+I187)=1,BW187+I187+1,IF(WEEKDAY(BW187+I187)=7,BW187+I187+2,BW187+I187))</f>
        <v>46107.92</v>
      </c>
    </row>
    <row r="188" spans="1:78" ht="15.5" x14ac:dyDescent="0.35">
      <c r="A188" t="s">
        <v>1862</v>
      </c>
      <c r="B188" t="s">
        <v>1229</v>
      </c>
      <c r="C188" t="s">
        <v>350</v>
      </c>
      <c r="D188" t="s">
        <v>1023</v>
      </c>
      <c r="E188" t="s">
        <v>867</v>
      </c>
      <c r="F188" t="s">
        <v>357</v>
      </c>
      <c r="G188" t="s">
        <v>275</v>
      </c>
      <c r="H188" t="s">
        <v>350</v>
      </c>
      <c r="I188" s="13" t="s">
        <v>1231</v>
      </c>
      <c r="J188" s="13" t="s">
        <v>1846</v>
      </c>
      <c r="K188" s="13" t="s">
        <v>1847</v>
      </c>
      <c r="L188" t="s">
        <v>1227</v>
      </c>
      <c r="M188" t="s">
        <v>33</v>
      </c>
      <c r="N188">
        <v>24</v>
      </c>
      <c r="O188">
        <v>0</v>
      </c>
      <c r="P188">
        <v>0</v>
      </c>
      <c r="Q188">
        <v>0</v>
      </c>
      <c r="R188">
        <v>0</v>
      </c>
      <c r="S188" t="s">
        <v>1861</v>
      </c>
      <c r="T188" t="s">
        <v>1860</v>
      </c>
      <c r="U188">
        <v>0</v>
      </c>
      <c r="V188" t="s">
        <v>856</v>
      </c>
      <c r="W188">
        <v>3</v>
      </c>
      <c r="X188" t="s">
        <v>195</v>
      </c>
      <c r="Y188" t="s">
        <v>856</v>
      </c>
      <c r="Z188" t="s">
        <v>674</v>
      </c>
      <c r="AA188" t="s">
        <v>534</v>
      </c>
      <c r="AB188" t="s">
        <v>199</v>
      </c>
      <c r="AC188" t="s">
        <v>856</v>
      </c>
      <c r="AD188" t="s">
        <v>856</v>
      </c>
      <c r="AE188" t="s">
        <v>856</v>
      </c>
      <c r="AF188" s="13" t="s">
        <v>1231</v>
      </c>
      <c r="AG188" s="13" t="s">
        <v>1846</v>
      </c>
      <c r="AH188" t="s">
        <v>856</v>
      </c>
      <c r="AI188" t="s">
        <v>856</v>
      </c>
      <c r="AJ188" t="s">
        <v>856</v>
      </c>
      <c r="AK188" t="s">
        <v>856</v>
      </c>
      <c r="AL188" t="s">
        <v>856</v>
      </c>
      <c r="AM188" t="s">
        <v>856</v>
      </c>
      <c r="AN188" t="s">
        <v>856</v>
      </c>
      <c r="AO188" t="s">
        <v>856</v>
      </c>
      <c r="AP188" t="s">
        <v>856</v>
      </c>
      <c r="AQ188" t="s">
        <v>856</v>
      </c>
      <c r="AR188" t="s">
        <v>856</v>
      </c>
      <c r="AS188" t="s">
        <v>856</v>
      </c>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240</v>
      </c>
      <c r="BB188" s="59">
        <f>IF(OR(BR188="T200",BR188="HYBT200"),W188*Tables!$E$24,0)</f>
        <v>0</v>
      </c>
      <c r="BC188" s="61">
        <f t="shared" si="18"/>
        <v>720</v>
      </c>
      <c r="BD188" s="55" t="str">
        <f>IF(ISERROR(SEARCHB(" "&amp;BD$1&amp;" "," "&amp;$L188&amp;" "))=TRUE,"",BD$1)</f>
        <v/>
      </c>
      <c r="BE188" s="55" t="str">
        <f>IF(ISERROR(SEARCHB(" "&amp;BE$1&amp;" "," "&amp;$L188&amp;" "))=TRUE,"",BE$1)</f>
        <v/>
      </c>
      <c r="BF188" s="55" t="str">
        <f>IF(ISERROR(SEARCHB(" "&amp;BF$1&amp;" "," "&amp;$L188&amp;" "))=TRUE,"",BF$1)</f>
        <v/>
      </c>
      <c r="BG188" s="55" t="str">
        <f>IF(ISERROR(SEARCHB(" "&amp;BG$1&amp;" "," "&amp;$L188&amp;" "))=TRUE,"",BG$1)</f>
        <v/>
      </c>
      <c r="BH188" s="55" t="str">
        <f>IF(ISERROR(SEARCHB(" "&amp;BH$1&amp;" "," "&amp;$L188&amp;" "))=TRUE,"",BH$1)</f>
        <v/>
      </c>
      <c r="BI188" s="55" t="str">
        <f>IF(ISERROR(SEARCHB(" "&amp;BI$1&amp;" "," "&amp;$L188&amp;" "))=TRUE,"",BI$1)</f>
        <v/>
      </c>
      <c r="BJ188" s="55" t="str">
        <f>IF(ISERROR(SEARCHB(" "&amp;BJ$1&amp;" "," "&amp;$L188&amp;" "))=TRUE,"",BJ$1)</f>
        <v/>
      </c>
      <c r="BK188" s="55" t="str">
        <f>IF(ISERROR(SEARCHB(" "&amp;BK$1&amp;" "," "&amp;$L188&amp;" "))=TRUE,"",BK$1)</f>
        <v/>
      </c>
      <c r="BL188" s="55" t="str">
        <f>IF(ISERROR(SEARCHB(" "&amp;BL$1&amp;" "," "&amp;$L188&amp;" "))=TRUE,"",BL$1)</f>
        <v/>
      </c>
      <c r="BM188" s="55" t="str">
        <f>IF(ISERROR(SEARCHB(" "&amp;BM$1&amp;" "," "&amp;$L188&amp;" "))=TRUE,"",BM$1)</f>
        <v/>
      </c>
      <c r="BN188" s="55" t="str">
        <f>IF(ISERROR(SEARCHB(" "&amp;BN$1&amp;" "," "&amp;$L188&amp;" "))=TRUE,"",BN$1)</f>
        <v/>
      </c>
      <c r="BO188" s="55" t="str">
        <f>IF(ISERROR(SEARCHB(" "&amp;BO$1&amp;" "," "&amp;$L188&amp;" "))=TRUE,"",BO$1)</f>
        <v/>
      </c>
      <c r="BP188" s="55" t="str">
        <f>IF(ISERROR(SEARCHB(" "&amp;BP$1&amp;" "," "&amp;$L188&amp;" "))=TRUE,"",BP$1)</f>
        <v>T150</v>
      </c>
      <c r="BQ188" s="55" t="str">
        <f>IF(ISERROR(SEARCHB(" "&amp;BQ$1&amp;" "," "&amp;$L188&amp;" "))=TRUE,"",BQ$1)</f>
        <v/>
      </c>
      <c r="BR188" s="62" t="str">
        <f t="shared" si="19"/>
        <v>T150</v>
      </c>
      <c r="BS188" s="62" t="str">
        <f t="shared" si="20"/>
        <v/>
      </c>
      <c r="BT188" s="63">
        <f>J188-I188+1</f>
        <v>89</v>
      </c>
      <c r="BU188" s="64">
        <f t="shared" si="21"/>
        <v>4.34</v>
      </c>
      <c r="BV188" s="64">
        <f t="shared" si="22"/>
        <v>9.68</v>
      </c>
      <c r="BW188" s="64">
        <f t="shared" si="23"/>
        <v>73.92</v>
      </c>
      <c r="BX188" s="65">
        <f>BU188+I188</f>
        <v>46038.34</v>
      </c>
      <c r="BY188" s="65">
        <f>BV188+I188</f>
        <v>46043.68</v>
      </c>
      <c r="BZ188" s="65">
        <f>IF(WEEKDAY(BW188+I188)=1,BW188+I188+1,IF(WEEKDAY(BW188+I188)=7,BW188+I188+2,BW188+I188))</f>
        <v>46107.92</v>
      </c>
    </row>
    <row r="189" spans="1:78" ht="15.5" x14ac:dyDescent="0.35">
      <c r="A189" t="s">
        <v>1859</v>
      </c>
      <c r="B189" t="s">
        <v>1229</v>
      </c>
      <c r="C189" t="s">
        <v>350</v>
      </c>
      <c r="D189" t="s">
        <v>1023</v>
      </c>
      <c r="E189" t="s">
        <v>593</v>
      </c>
      <c r="F189" t="s">
        <v>357</v>
      </c>
      <c r="G189" t="s">
        <v>275</v>
      </c>
      <c r="H189" t="s">
        <v>350</v>
      </c>
      <c r="I189" s="13" t="s">
        <v>1235</v>
      </c>
      <c r="J189" s="13" t="s">
        <v>1225</v>
      </c>
      <c r="K189" s="13" t="s">
        <v>1236</v>
      </c>
      <c r="L189" t="s">
        <v>360</v>
      </c>
      <c r="M189" t="s">
        <v>33</v>
      </c>
      <c r="N189">
        <v>12</v>
      </c>
      <c r="O189">
        <v>0</v>
      </c>
      <c r="P189">
        <v>0</v>
      </c>
      <c r="Q189">
        <v>0</v>
      </c>
      <c r="R189">
        <v>0</v>
      </c>
      <c r="S189" t="s">
        <v>198</v>
      </c>
      <c r="T189" t="s">
        <v>198</v>
      </c>
      <c r="U189">
        <v>0</v>
      </c>
      <c r="V189" t="s">
        <v>856</v>
      </c>
      <c r="W189">
        <v>3</v>
      </c>
      <c r="X189" t="s">
        <v>298</v>
      </c>
      <c r="Y189" t="s">
        <v>856</v>
      </c>
      <c r="Z189" t="s">
        <v>674</v>
      </c>
      <c r="AA189" t="s">
        <v>534</v>
      </c>
      <c r="AB189" t="s">
        <v>199</v>
      </c>
      <c r="AC189" t="s">
        <v>856</v>
      </c>
      <c r="AD189" t="s">
        <v>856</v>
      </c>
      <c r="AE189" t="s">
        <v>856</v>
      </c>
      <c r="AF189" s="13" t="s">
        <v>1235</v>
      </c>
      <c r="AG189" s="13" t="s">
        <v>1225</v>
      </c>
      <c r="AH189" t="s">
        <v>856</v>
      </c>
      <c r="AI189" t="s">
        <v>856</v>
      </c>
      <c r="AJ189" t="s">
        <v>856</v>
      </c>
      <c r="AK189" t="s">
        <v>856</v>
      </c>
      <c r="AL189" t="s">
        <v>856</v>
      </c>
      <c r="AM189" t="s">
        <v>856</v>
      </c>
      <c r="AN189" t="s">
        <v>856</v>
      </c>
      <c r="AO189" t="s">
        <v>856</v>
      </c>
      <c r="AP189" t="s">
        <v>856</v>
      </c>
      <c r="AQ189" t="s">
        <v>856</v>
      </c>
      <c r="AR189" t="s">
        <v>856</v>
      </c>
      <c r="AS189" t="s">
        <v>856</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240</v>
      </c>
      <c r="BB189" s="59">
        <f>IF(OR(BR189="T200",BR189="HYBT200"),W189*Tables!$E$24,0)</f>
        <v>0</v>
      </c>
      <c r="BC189" s="61">
        <f t="shared" si="18"/>
        <v>720</v>
      </c>
      <c r="BD189" s="55" t="str">
        <f>IF(ISERROR(SEARCHB(" "&amp;BD$1&amp;" "," "&amp;$L189&amp;" "))=TRUE,"",BD$1)</f>
        <v/>
      </c>
      <c r="BE189" s="55" t="str">
        <f>IF(ISERROR(SEARCHB(" "&amp;BE$1&amp;" "," "&amp;$L189&amp;" "))=TRUE,"",BE$1)</f>
        <v/>
      </c>
      <c r="BF189" s="55" t="str">
        <f>IF(ISERROR(SEARCHB(" "&amp;BF$1&amp;" "," "&amp;$L189&amp;" "))=TRUE,"",BF$1)</f>
        <v/>
      </c>
      <c r="BG189" s="55" t="str">
        <f>IF(ISERROR(SEARCHB(" "&amp;BG$1&amp;" "," "&amp;$L189&amp;" "))=TRUE,"",BG$1)</f>
        <v/>
      </c>
      <c r="BH189" s="55" t="str">
        <f>IF(ISERROR(SEARCHB(" "&amp;BH$1&amp;" "," "&amp;$L189&amp;" "))=TRUE,"",BH$1)</f>
        <v/>
      </c>
      <c r="BI189" s="55" t="str">
        <f>IF(ISERROR(SEARCHB(" "&amp;BI$1&amp;" "," "&amp;$L189&amp;" "))=TRUE,"",BI$1)</f>
        <v/>
      </c>
      <c r="BJ189" s="55" t="str">
        <f>IF(ISERROR(SEARCHB(" "&amp;BJ$1&amp;" "," "&amp;$L189&amp;" "))=TRUE,"",BJ$1)</f>
        <v/>
      </c>
      <c r="BK189" s="55" t="str">
        <f>IF(ISERROR(SEARCHB(" "&amp;BK$1&amp;" "," "&amp;$L189&amp;" "))=TRUE,"",BK$1)</f>
        <v/>
      </c>
      <c r="BL189" s="55" t="str">
        <f>IF(ISERROR(SEARCHB(" "&amp;BL$1&amp;" "," "&amp;$L189&amp;" "))=TRUE,"",BL$1)</f>
        <v/>
      </c>
      <c r="BM189" s="55" t="str">
        <f>IF(ISERROR(SEARCHB(" "&amp;BM$1&amp;" "," "&amp;$L189&amp;" "))=TRUE,"",BM$1)</f>
        <v/>
      </c>
      <c r="BN189" s="55" t="str">
        <f>IF(ISERROR(SEARCHB(" "&amp;BN$1&amp;" "," "&amp;$L189&amp;" "))=TRUE,"",BN$1)</f>
        <v/>
      </c>
      <c r="BO189" s="55" t="str">
        <f>IF(ISERROR(SEARCHB(" "&amp;BO$1&amp;" "," "&amp;$L189&amp;" "))=TRUE,"",BO$1)</f>
        <v/>
      </c>
      <c r="BP189" s="55" t="str">
        <f>IF(ISERROR(SEARCHB(" "&amp;BP$1&amp;" "," "&amp;$L189&amp;" "))=TRUE,"",BP$1)</f>
        <v>T150</v>
      </c>
      <c r="BQ189" s="55" t="str">
        <f>IF(ISERROR(SEARCHB(" "&amp;BQ$1&amp;" "," "&amp;$L189&amp;" "))=TRUE,"",BQ$1)</f>
        <v/>
      </c>
      <c r="BR189" s="62" t="str">
        <f t="shared" si="19"/>
        <v>T150</v>
      </c>
      <c r="BS189" s="62" t="str">
        <f t="shared" si="20"/>
        <v/>
      </c>
      <c r="BT189" s="63">
        <f>J189-I189+1</f>
        <v>61</v>
      </c>
      <c r="BU189" s="64">
        <f t="shared" si="21"/>
        <v>2.6599999999999997</v>
      </c>
      <c r="BV189" s="64">
        <f t="shared" si="22"/>
        <v>6.3199999999999994</v>
      </c>
      <c r="BW189" s="64">
        <f t="shared" si="23"/>
        <v>50.4</v>
      </c>
      <c r="BX189" s="65">
        <f>BU189+I189</f>
        <v>46099.66</v>
      </c>
      <c r="BY189" s="65">
        <f>BV189+I189</f>
        <v>46103.32</v>
      </c>
      <c r="BZ189" s="65">
        <f>IF(WEEKDAY(BW189+I189)=1,BW189+I189+1,IF(WEEKDAY(BW189+I189)=7,BW189+I189+2,BW189+I189))</f>
        <v>46147.4</v>
      </c>
    </row>
    <row r="190" spans="1:78" ht="15.5" x14ac:dyDescent="0.35">
      <c r="A190" t="s">
        <v>1858</v>
      </c>
      <c r="B190" t="s">
        <v>1229</v>
      </c>
      <c r="C190" t="s">
        <v>350</v>
      </c>
      <c r="D190" t="s">
        <v>1025</v>
      </c>
      <c r="E190" t="s">
        <v>867</v>
      </c>
      <c r="F190" t="s">
        <v>358</v>
      </c>
      <c r="G190" t="s">
        <v>275</v>
      </c>
      <c r="H190" t="s">
        <v>350</v>
      </c>
      <c r="I190" s="13" t="s">
        <v>1231</v>
      </c>
      <c r="J190" s="13" t="s">
        <v>1846</v>
      </c>
      <c r="K190" s="13" t="s">
        <v>1847</v>
      </c>
      <c r="L190" t="s">
        <v>1227</v>
      </c>
      <c r="M190" t="s">
        <v>194</v>
      </c>
      <c r="N190">
        <v>12</v>
      </c>
      <c r="O190">
        <v>0</v>
      </c>
      <c r="P190">
        <v>0</v>
      </c>
      <c r="Q190">
        <v>0</v>
      </c>
      <c r="R190">
        <v>0</v>
      </c>
      <c r="S190" t="s">
        <v>1024</v>
      </c>
      <c r="T190" t="s">
        <v>354</v>
      </c>
      <c r="U190">
        <v>0</v>
      </c>
      <c r="V190" t="s">
        <v>856</v>
      </c>
      <c r="W190">
        <v>3</v>
      </c>
      <c r="X190" t="s">
        <v>195</v>
      </c>
      <c r="Y190" t="s">
        <v>856</v>
      </c>
      <c r="Z190"/>
      <c r="AA190" t="s">
        <v>313</v>
      </c>
      <c r="AB190" t="s">
        <v>954</v>
      </c>
      <c r="AC190" t="s">
        <v>1</v>
      </c>
      <c r="AD190" t="s">
        <v>558</v>
      </c>
      <c r="AE190" t="s">
        <v>473</v>
      </c>
      <c r="AF190" s="13" t="s">
        <v>1231</v>
      </c>
      <c r="AG190" s="13" t="s">
        <v>1846</v>
      </c>
      <c r="AH190" t="s">
        <v>856</v>
      </c>
      <c r="AI190" t="s">
        <v>856</v>
      </c>
      <c r="AJ190" t="s">
        <v>856</v>
      </c>
      <c r="AK190" t="s">
        <v>856</v>
      </c>
      <c r="AL190" t="s">
        <v>856</v>
      </c>
      <c r="AM190" t="s">
        <v>856</v>
      </c>
      <c r="AN190" t="s">
        <v>856</v>
      </c>
      <c r="AO190" t="s">
        <v>856</v>
      </c>
      <c r="AP190" t="s">
        <v>856</v>
      </c>
      <c r="AQ190" t="s">
        <v>856</v>
      </c>
      <c r="AR190" t="s">
        <v>856</v>
      </c>
      <c r="AS190" t="s">
        <v>856</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240</v>
      </c>
      <c r="BB190" s="59">
        <f>IF(OR(BR190="T200",BR190="HYBT200"),W190*Tables!$E$24,0)</f>
        <v>0</v>
      </c>
      <c r="BC190" s="61">
        <f t="shared" si="18"/>
        <v>720</v>
      </c>
      <c r="BD190" s="55" t="str">
        <f>IF(ISERROR(SEARCHB(" "&amp;BD$1&amp;" "," "&amp;$L190&amp;" "))=TRUE,"",BD$1)</f>
        <v/>
      </c>
      <c r="BE190" s="55" t="str">
        <f>IF(ISERROR(SEARCHB(" "&amp;BE$1&amp;" "," "&amp;$L190&amp;" "))=TRUE,"",BE$1)</f>
        <v/>
      </c>
      <c r="BF190" s="55" t="str">
        <f>IF(ISERROR(SEARCHB(" "&amp;BF$1&amp;" "," "&amp;$L190&amp;" "))=TRUE,"",BF$1)</f>
        <v/>
      </c>
      <c r="BG190" s="55" t="str">
        <f>IF(ISERROR(SEARCHB(" "&amp;BG$1&amp;" "," "&amp;$L190&amp;" "))=TRUE,"",BG$1)</f>
        <v/>
      </c>
      <c r="BH190" s="55" t="str">
        <f>IF(ISERROR(SEARCHB(" "&amp;BH$1&amp;" "," "&amp;$L190&amp;" "))=TRUE,"",BH$1)</f>
        <v/>
      </c>
      <c r="BI190" s="55" t="str">
        <f>IF(ISERROR(SEARCHB(" "&amp;BI$1&amp;" "," "&amp;$L190&amp;" "))=TRUE,"",BI$1)</f>
        <v/>
      </c>
      <c r="BJ190" s="55" t="str">
        <f>IF(ISERROR(SEARCHB(" "&amp;BJ$1&amp;" "," "&amp;$L190&amp;" "))=TRUE,"",BJ$1)</f>
        <v/>
      </c>
      <c r="BK190" s="55" t="str">
        <f>IF(ISERROR(SEARCHB(" "&amp;BK$1&amp;" "," "&amp;$L190&amp;" "))=TRUE,"",BK$1)</f>
        <v/>
      </c>
      <c r="BL190" s="55" t="str">
        <f>IF(ISERROR(SEARCHB(" "&amp;BL$1&amp;" "," "&amp;$L190&amp;" "))=TRUE,"",BL$1)</f>
        <v/>
      </c>
      <c r="BM190" s="55" t="str">
        <f>IF(ISERROR(SEARCHB(" "&amp;BM$1&amp;" "," "&amp;$L190&amp;" "))=TRUE,"",BM$1)</f>
        <v/>
      </c>
      <c r="BN190" s="55" t="str">
        <f>IF(ISERROR(SEARCHB(" "&amp;BN$1&amp;" "," "&amp;$L190&amp;" "))=TRUE,"",BN$1)</f>
        <v/>
      </c>
      <c r="BO190" s="55" t="str">
        <f>IF(ISERROR(SEARCHB(" "&amp;BO$1&amp;" "," "&amp;$L190&amp;" "))=TRUE,"",BO$1)</f>
        <v/>
      </c>
      <c r="BP190" s="55" t="str">
        <f>IF(ISERROR(SEARCHB(" "&amp;BP$1&amp;" "," "&amp;$L190&amp;" "))=TRUE,"",BP$1)</f>
        <v>T150</v>
      </c>
      <c r="BQ190" s="55" t="str">
        <f>IF(ISERROR(SEARCHB(" "&amp;BQ$1&amp;" "," "&amp;$L190&amp;" "))=TRUE,"",BQ$1)</f>
        <v/>
      </c>
      <c r="BR190" s="62" t="str">
        <f t="shared" si="19"/>
        <v>T150</v>
      </c>
      <c r="BS190" s="62" t="str">
        <f t="shared" si="20"/>
        <v/>
      </c>
      <c r="BT190" s="63">
        <f>J190-I190+1</f>
        <v>89</v>
      </c>
      <c r="BU190" s="64">
        <f t="shared" si="21"/>
        <v>4.34</v>
      </c>
      <c r="BV190" s="64">
        <f t="shared" si="22"/>
        <v>9.68</v>
      </c>
      <c r="BW190" s="64">
        <f t="shared" si="23"/>
        <v>73.92</v>
      </c>
      <c r="BX190" s="65">
        <f>BU190+I190</f>
        <v>46038.34</v>
      </c>
      <c r="BY190" s="65">
        <f>BV190+I190</f>
        <v>46043.68</v>
      </c>
      <c r="BZ190" s="65">
        <f>IF(WEEKDAY(BW190+I190)=1,BW190+I190+1,IF(WEEKDAY(BW190+I190)=7,BW190+I190+2,BW190+I190))</f>
        <v>46107.92</v>
      </c>
    </row>
    <row r="191" spans="1:78" ht="15.5" x14ac:dyDescent="0.35">
      <c r="A191" t="s">
        <v>1857</v>
      </c>
      <c r="B191" t="s">
        <v>1229</v>
      </c>
      <c r="C191" t="s">
        <v>350</v>
      </c>
      <c r="D191" t="s">
        <v>1025</v>
      </c>
      <c r="E191" t="s">
        <v>882</v>
      </c>
      <c r="F191" t="s">
        <v>358</v>
      </c>
      <c r="G191" t="s">
        <v>275</v>
      </c>
      <c r="H191" t="s">
        <v>350</v>
      </c>
      <c r="I191" s="13" t="s">
        <v>1252</v>
      </c>
      <c r="J191" s="13" t="s">
        <v>1251</v>
      </c>
      <c r="K191" s="13" t="s">
        <v>1233</v>
      </c>
      <c r="L191" t="s">
        <v>1254</v>
      </c>
      <c r="M191" t="s">
        <v>194</v>
      </c>
      <c r="N191">
        <v>12</v>
      </c>
      <c r="O191">
        <v>0</v>
      </c>
      <c r="P191">
        <v>0</v>
      </c>
      <c r="Q191">
        <v>0</v>
      </c>
      <c r="R191">
        <v>0</v>
      </c>
      <c r="S191" t="s">
        <v>1021</v>
      </c>
      <c r="T191" t="s">
        <v>353</v>
      </c>
      <c r="U191">
        <v>0</v>
      </c>
      <c r="V191" t="s">
        <v>856</v>
      </c>
      <c r="W191">
        <v>3</v>
      </c>
      <c r="X191" t="s">
        <v>1253</v>
      </c>
      <c r="Y191" t="s">
        <v>856</v>
      </c>
      <c r="Z191" t="s">
        <v>154</v>
      </c>
      <c r="AA191" t="s">
        <v>154</v>
      </c>
      <c r="AB191" t="s">
        <v>200</v>
      </c>
      <c r="AC191" t="s">
        <v>316</v>
      </c>
      <c r="AD191" t="s">
        <v>307</v>
      </c>
      <c r="AE191" t="s">
        <v>471</v>
      </c>
      <c r="AF191" s="13" t="s">
        <v>1252</v>
      </c>
      <c r="AG191" s="13" t="s">
        <v>1251</v>
      </c>
      <c r="AH191" t="s">
        <v>856</v>
      </c>
      <c r="AI191" t="s">
        <v>856</v>
      </c>
      <c r="AJ191" t="s">
        <v>856</v>
      </c>
      <c r="AK191" t="s">
        <v>856</v>
      </c>
      <c r="AL191" t="s">
        <v>856</v>
      </c>
      <c r="AM191" t="s">
        <v>856</v>
      </c>
      <c r="AN191" t="s">
        <v>856</v>
      </c>
      <c r="AO191" t="s">
        <v>856</v>
      </c>
      <c r="AP191" t="s">
        <v>856</v>
      </c>
      <c r="AQ191" t="s">
        <v>856</v>
      </c>
      <c r="AR191" t="s">
        <v>856</v>
      </c>
      <c r="AS191" t="s">
        <v>856</v>
      </c>
      <c r="AT191" s="59" t="e">
        <f>VLOOKUP($BR191,Tables!$D$14:$I$27,2,FALSE)*W191</f>
        <v>#N/A</v>
      </c>
      <c r="AU191" s="59" t="e">
        <f>VLOOKUP($BR191,Tables!$D$14:$I$27,3,FALSE)</f>
        <v>#N/A</v>
      </c>
      <c r="AV191" s="59" t="e">
        <f>VLOOKUP($BR191,Tables!$D$14:$I$27,4,FALSE)*W191</f>
        <v>#N/A</v>
      </c>
      <c r="AW191" s="59" t="e">
        <f>VLOOKUP($BR191,Tables!$D$14:$I$27,5,FALSE)*W191</f>
        <v>#N/A</v>
      </c>
      <c r="AX191" s="52" t="e">
        <f>IF(ISERROR(VLOOKUP(V191,Tables!$A$2:$B$27,2,FALSE))=TRUE,0,VLOOKUP(V191,Tables!$A$2:$B$27,2,FALSE))*VLOOKUP(BR191,Tables!$D$14:$J$27,7,FALSE)</f>
        <v>#N/A</v>
      </c>
      <c r="AY191" s="52">
        <f>IF(ISERROR(VLOOKUP(BS191,Tables!$A$2:$B$31,2,FALSE))=TRUE,0,VLOOKUP(BS191,Tables!$A$2:$B$31,2,FALSE))</f>
        <v>0</v>
      </c>
      <c r="AZ191" s="59" t="e">
        <f>VLOOKUP($BR191,Tables!$D$14:$K$27,8,FALSE)</f>
        <v>#N/A</v>
      </c>
      <c r="BA191" s="59">
        <f>IF(OR(BR191="T150",BR191="HYBT150"),W191*Tables!$L$23,0)</f>
        <v>0</v>
      </c>
      <c r="BB191" s="59">
        <f>IF(OR(BR191="T200",BR191="HYBT200"),W191*Tables!$E$24,0)</f>
        <v>0</v>
      </c>
      <c r="BC191" s="61" t="e">
        <f t="shared" si="18"/>
        <v>#N/A</v>
      </c>
      <c r="BD191" s="55" t="str">
        <f>IF(ISERROR(SEARCHB(" "&amp;BD$1&amp;" "," "&amp;$L191&amp;" "))=TRUE,"",BD$1)</f>
        <v>KEC</v>
      </c>
      <c r="BE191" s="55" t="str">
        <f>IF(ISERROR(SEARCHB(" "&amp;BE$1&amp;" "," "&amp;$L191&amp;" "))=TRUE,"",BE$1)</f>
        <v/>
      </c>
      <c r="BF191" s="55" t="str">
        <f>IF(ISERROR(SEARCHB(" "&amp;BF$1&amp;" "," "&amp;$L191&amp;" "))=TRUE,"",BF$1)</f>
        <v/>
      </c>
      <c r="BG191" s="55" t="str">
        <f>IF(ISERROR(SEARCHB(" "&amp;BG$1&amp;" "," "&amp;$L191&amp;" "))=TRUE,"",BG$1)</f>
        <v/>
      </c>
      <c r="BH191" s="55" t="str">
        <f>IF(ISERROR(SEARCHB(" "&amp;BH$1&amp;" "," "&amp;$L191&amp;" "))=TRUE,"",BH$1)</f>
        <v/>
      </c>
      <c r="BI191" s="55" t="str">
        <f>IF(ISERROR(SEARCHB(" "&amp;BI$1&amp;" "," "&amp;$L191&amp;" "))=TRUE,"",BI$1)</f>
        <v/>
      </c>
      <c r="BJ191" s="55" t="str">
        <f>IF(ISERROR(SEARCHB(" "&amp;BJ$1&amp;" "," "&amp;$L191&amp;" "))=TRUE,"",BJ$1)</f>
        <v/>
      </c>
      <c r="BK191" s="55" t="str">
        <f>IF(ISERROR(SEARCHB(" "&amp;BK$1&amp;" "," "&amp;$L191&amp;" "))=TRUE,"",BK$1)</f>
        <v/>
      </c>
      <c r="BL191" s="55" t="str">
        <f>IF(ISERROR(SEARCHB(" "&amp;BL$1&amp;" "," "&amp;$L191&amp;" "))=TRUE,"",BL$1)</f>
        <v/>
      </c>
      <c r="BM191" s="55" t="str">
        <f>IF(ISERROR(SEARCHB(" "&amp;BM$1&amp;" "," "&amp;$L191&amp;" "))=TRUE,"",BM$1)</f>
        <v/>
      </c>
      <c r="BN191" s="55" t="str">
        <f>IF(ISERROR(SEARCHB(" "&amp;BN$1&amp;" "," "&amp;$L191&amp;" "))=TRUE,"",BN$1)</f>
        <v/>
      </c>
      <c r="BO191" s="55" t="str">
        <f>IF(ISERROR(SEARCHB(" "&amp;BO$1&amp;" "," "&amp;$L191&amp;" "))=TRUE,"",BO$1)</f>
        <v/>
      </c>
      <c r="BP191" s="55" t="str">
        <f>IF(ISERROR(SEARCHB(" "&amp;BP$1&amp;" "," "&amp;$L191&amp;" "))=TRUE,"",BP$1)</f>
        <v>T150</v>
      </c>
      <c r="BQ191" s="55" t="str">
        <f>IF(ISERROR(SEARCHB(" "&amp;BQ$1&amp;" "," "&amp;$L191&amp;" "))=TRUE,"",BQ$1)</f>
        <v/>
      </c>
      <c r="BR191" s="62" t="str">
        <f t="shared" si="19"/>
        <v>KECT150</v>
      </c>
      <c r="BS191" s="62" t="str">
        <f t="shared" si="20"/>
        <v/>
      </c>
      <c r="BT191" s="63">
        <f>J191-I191+1</f>
        <v>138</v>
      </c>
      <c r="BU191" s="64">
        <f t="shared" si="21"/>
        <v>7.2799999999999994</v>
      </c>
      <c r="BV191" s="64">
        <f t="shared" si="22"/>
        <v>15.559999999999999</v>
      </c>
      <c r="BW191" s="64">
        <f t="shared" si="23"/>
        <v>115.08</v>
      </c>
      <c r="BX191" s="65">
        <f>BU191+I191</f>
        <v>46034.28</v>
      </c>
      <c r="BY191" s="65">
        <f>BV191+I191</f>
        <v>46042.559999999998</v>
      </c>
      <c r="BZ191" s="65">
        <f>IF(WEEKDAY(BW191+I191)=1,BW191+I191+1,IF(WEEKDAY(BW191+I191)=7,BW191+I191+2,BW191+I191))</f>
        <v>46142.080000000002</v>
      </c>
    </row>
    <row r="192" spans="1:78" ht="15.5" x14ac:dyDescent="0.35">
      <c r="A192" t="s">
        <v>1856</v>
      </c>
      <c r="B192" t="s">
        <v>1229</v>
      </c>
      <c r="C192" t="s">
        <v>350</v>
      </c>
      <c r="D192" t="s">
        <v>1026</v>
      </c>
      <c r="E192" t="s">
        <v>671</v>
      </c>
      <c r="F192" t="s">
        <v>675</v>
      </c>
      <c r="G192" t="s">
        <v>275</v>
      </c>
      <c r="H192" t="s">
        <v>350</v>
      </c>
      <c r="I192" s="13" t="s">
        <v>1226</v>
      </c>
      <c r="J192" s="13" t="s">
        <v>1846</v>
      </c>
      <c r="K192" s="13" t="s">
        <v>1847</v>
      </c>
      <c r="L192" t="s">
        <v>1227</v>
      </c>
      <c r="M192" t="s">
        <v>194</v>
      </c>
      <c r="N192">
        <v>12</v>
      </c>
      <c r="O192">
        <v>0</v>
      </c>
      <c r="P192">
        <v>0</v>
      </c>
      <c r="Q192">
        <v>0</v>
      </c>
      <c r="R192">
        <v>0</v>
      </c>
      <c r="S192" t="s">
        <v>1021</v>
      </c>
      <c r="T192" t="s">
        <v>353</v>
      </c>
      <c r="U192">
        <v>0</v>
      </c>
      <c r="V192" t="s">
        <v>856</v>
      </c>
      <c r="W192">
        <v>4</v>
      </c>
      <c r="X192" t="s">
        <v>195</v>
      </c>
      <c r="Y192" t="s">
        <v>856</v>
      </c>
      <c r="Z192"/>
      <c r="AA192" t="s">
        <v>313</v>
      </c>
      <c r="AB192" t="s">
        <v>954</v>
      </c>
      <c r="AC192" t="s">
        <v>208</v>
      </c>
      <c r="AD192" t="s">
        <v>22</v>
      </c>
      <c r="AE192" t="s">
        <v>480</v>
      </c>
      <c r="AF192" s="13" t="s">
        <v>1226</v>
      </c>
      <c r="AG192" s="13" t="s">
        <v>1846</v>
      </c>
      <c r="AH192" t="s">
        <v>856</v>
      </c>
      <c r="AI192" t="s">
        <v>856</v>
      </c>
      <c r="AJ192" t="s">
        <v>856</v>
      </c>
      <c r="AK192" t="s">
        <v>856</v>
      </c>
      <c r="AL192" t="s">
        <v>856</v>
      </c>
      <c r="AM192" t="s">
        <v>856</v>
      </c>
      <c r="AN192" t="s">
        <v>856</v>
      </c>
      <c r="AO192" t="s">
        <v>856</v>
      </c>
      <c r="AP192" t="s">
        <v>856</v>
      </c>
      <c r="AQ192" t="s">
        <v>856</v>
      </c>
      <c r="AR192" t="s">
        <v>856</v>
      </c>
      <c r="AS192" t="s">
        <v>856</v>
      </c>
      <c r="AT192" s="59">
        <f>VLOOKUP($BR192,Tables!$D$14:$I$27,2,FALSE)*W192</f>
        <v>640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320</v>
      </c>
      <c r="BB192" s="59">
        <f>IF(OR(BR192="T200",BR192="HYBT200"),W192*Tables!$E$24,0)</f>
        <v>0</v>
      </c>
      <c r="BC192" s="61">
        <f t="shared" si="18"/>
        <v>960</v>
      </c>
      <c r="BD192" s="55" t="str">
        <f>IF(ISERROR(SEARCHB(" "&amp;BD$1&amp;" "," "&amp;$L192&amp;" "))=TRUE,"",BD$1)</f>
        <v/>
      </c>
      <c r="BE192" s="55" t="str">
        <f>IF(ISERROR(SEARCHB(" "&amp;BE$1&amp;" "," "&amp;$L192&amp;" "))=TRUE,"",BE$1)</f>
        <v/>
      </c>
      <c r="BF192" s="55" t="str">
        <f>IF(ISERROR(SEARCHB(" "&amp;BF$1&amp;" "," "&amp;$L192&amp;" "))=TRUE,"",BF$1)</f>
        <v/>
      </c>
      <c r="BG192" s="55" t="str">
        <f>IF(ISERROR(SEARCHB(" "&amp;BG$1&amp;" "," "&amp;$L192&amp;" "))=TRUE,"",BG$1)</f>
        <v/>
      </c>
      <c r="BH192" s="55" t="str">
        <f>IF(ISERROR(SEARCHB(" "&amp;BH$1&amp;" "," "&amp;$L192&amp;" "))=TRUE,"",BH$1)</f>
        <v/>
      </c>
      <c r="BI192" s="55" t="str">
        <f>IF(ISERROR(SEARCHB(" "&amp;BI$1&amp;" "," "&amp;$L192&amp;" "))=TRUE,"",BI$1)</f>
        <v/>
      </c>
      <c r="BJ192" s="55" t="str">
        <f>IF(ISERROR(SEARCHB(" "&amp;BJ$1&amp;" "," "&amp;$L192&amp;" "))=TRUE,"",BJ$1)</f>
        <v/>
      </c>
      <c r="BK192" s="55" t="str">
        <f>IF(ISERROR(SEARCHB(" "&amp;BK$1&amp;" "," "&amp;$L192&amp;" "))=TRUE,"",BK$1)</f>
        <v/>
      </c>
      <c r="BL192" s="55" t="str">
        <f>IF(ISERROR(SEARCHB(" "&amp;BL$1&amp;" "," "&amp;$L192&amp;" "))=TRUE,"",BL$1)</f>
        <v/>
      </c>
      <c r="BM192" s="55" t="str">
        <f>IF(ISERROR(SEARCHB(" "&amp;BM$1&amp;" "," "&amp;$L192&amp;" "))=TRUE,"",BM$1)</f>
        <v/>
      </c>
      <c r="BN192" s="55" t="str">
        <f>IF(ISERROR(SEARCHB(" "&amp;BN$1&amp;" "," "&amp;$L192&amp;" "))=TRUE,"",BN$1)</f>
        <v/>
      </c>
      <c r="BO192" s="55" t="str">
        <f>IF(ISERROR(SEARCHB(" "&amp;BO$1&amp;" "," "&amp;$L192&amp;" "))=TRUE,"",BO$1)</f>
        <v/>
      </c>
      <c r="BP192" s="55" t="str">
        <f>IF(ISERROR(SEARCHB(" "&amp;BP$1&amp;" "," "&amp;$L192&amp;" "))=TRUE,"",BP$1)</f>
        <v>T150</v>
      </c>
      <c r="BQ192" s="55" t="str">
        <f>IF(ISERROR(SEARCHB(" "&amp;BQ$1&amp;" "," "&amp;$L192&amp;" "))=TRUE,"",BQ$1)</f>
        <v/>
      </c>
      <c r="BR192" s="62" t="str">
        <f t="shared" si="19"/>
        <v>T150</v>
      </c>
      <c r="BS192" s="62" t="str">
        <f t="shared" si="20"/>
        <v/>
      </c>
      <c r="BT192" s="63">
        <f>J192-I192+1</f>
        <v>88</v>
      </c>
      <c r="BU192" s="64">
        <f t="shared" si="21"/>
        <v>4.2799999999999994</v>
      </c>
      <c r="BV192" s="64">
        <f t="shared" si="22"/>
        <v>9.5599999999999987</v>
      </c>
      <c r="BW192" s="64">
        <f t="shared" si="23"/>
        <v>73.08</v>
      </c>
      <c r="BX192" s="65">
        <f>BU192+I192</f>
        <v>46039.28</v>
      </c>
      <c r="BY192" s="65">
        <f>BV192+I192</f>
        <v>46044.56</v>
      </c>
      <c r="BZ192" s="65">
        <f>IF(WEEKDAY(BW192+I192)=1,BW192+I192+1,IF(WEEKDAY(BW192+I192)=7,BW192+I192+2,BW192+I192))</f>
        <v>46108.08</v>
      </c>
    </row>
    <row r="193" spans="1:78" ht="15.5" x14ac:dyDescent="0.35">
      <c r="A193" t="s">
        <v>1855</v>
      </c>
      <c r="B193" t="s">
        <v>1229</v>
      </c>
      <c r="C193" t="s">
        <v>350</v>
      </c>
      <c r="D193" t="s">
        <v>1026</v>
      </c>
      <c r="E193" t="s">
        <v>673</v>
      </c>
      <c r="F193" t="s">
        <v>675</v>
      </c>
      <c r="G193" t="s">
        <v>275</v>
      </c>
      <c r="H193" t="s">
        <v>350</v>
      </c>
      <c r="I193" s="13" t="s">
        <v>1231</v>
      </c>
      <c r="J193" s="13" t="s">
        <v>1846</v>
      </c>
      <c r="K193" s="13" t="s">
        <v>1847</v>
      </c>
      <c r="L193" t="s">
        <v>1227</v>
      </c>
      <c r="M193" t="s">
        <v>194</v>
      </c>
      <c r="N193">
        <v>12</v>
      </c>
      <c r="O193">
        <v>0</v>
      </c>
      <c r="P193">
        <v>0</v>
      </c>
      <c r="Q193">
        <v>0</v>
      </c>
      <c r="R193">
        <v>0</v>
      </c>
      <c r="S193" t="s">
        <v>1021</v>
      </c>
      <c r="T193" t="s">
        <v>353</v>
      </c>
      <c r="U193">
        <v>0</v>
      </c>
      <c r="V193" t="s">
        <v>856</v>
      </c>
      <c r="W193">
        <v>4</v>
      </c>
      <c r="X193" t="s">
        <v>195</v>
      </c>
      <c r="Y193" t="s">
        <v>856</v>
      </c>
      <c r="Z193"/>
      <c r="AA193" t="s">
        <v>313</v>
      </c>
      <c r="AB193" t="s">
        <v>890</v>
      </c>
      <c r="AC193" t="s">
        <v>1</v>
      </c>
      <c r="AD193" t="s">
        <v>484</v>
      </c>
      <c r="AE193" t="s">
        <v>473</v>
      </c>
      <c r="AF193" s="13" t="s">
        <v>1231</v>
      </c>
      <c r="AG193" s="13" t="s">
        <v>1846</v>
      </c>
      <c r="AH193" t="s">
        <v>856</v>
      </c>
      <c r="AI193" t="s">
        <v>856</v>
      </c>
      <c r="AJ193" t="s">
        <v>856</v>
      </c>
      <c r="AK193" t="s">
        <v>856</v>
      </c>
      <c r="AL193" t="s">
        <v>856</v>
      </c>
      <c r="AM193" t="s">
        <v>856</v>
      </c>
      <c r="AN193" t="s">
        <v>856</v>
      </c>
      <c r="AO193" t="s">
        <v>856</v>
      </c>
      <c r="AP193" t="s">
        <v>856</v>
      </c>
      <c r="AQ193" t="s">
        <v>856</v>
      </c>
      <c r="AR193" t="s">
        <v>856</v>
      </c>
      <c r="AS193" t="s">
        <v>856</v>
      </c>
      <c r="AT193" s="59">
        <f>VLOOKUP($BR193,Tables!$D$14:$I$27,2,FALSE)*W193</f>
        <v>640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320</v>
      </c>
      <c r="BB193" s="59">
        <f>IF(OR(BR193="T200",BR193="HYBT200"),W193*Tables!$E$24,0)</f>
        <v>0</v>
      </c>
      <c r="BC193" s="61">
        <f t="shared" si="18"/>
        <v>960</v>
      </c>
      <c r="BD193" s="55" t="str">
        <f>IF(ISERROR(SEARCHB(" "&amp;BD$1&amp;" "," "&amp;$L193&amp;" "))=TRUE,"",BD$1)</f>
        <v/>
      </c>
      <c r="BE193" s="55" t="str">
        <f>IF(ISERROR(SEARCHB(" "&amp;BE$1&amp;" "," "&amp;$L193&amp;" "))=TRUE,"",BE$1)</f>
        <v/>
      </c>
      <c r="BF193" s="55" t="str">
        <f>IF(ISERROR(SEARCHB(" "&amp;BF$1&amp;" "," "&amp;$L193&amp;" "))=TRUE,"",BF$1)</f>
        <v/>
      </c>
      <c r="BG193" s="55" t="str">
        <f>IF(ISERROR(SEARCHB(" "&amp;BG$1&amp;" "," "&amp;$L193&amp;" "))=TRUE,"",BG$1)</f>
        <v/>
      </c>
      <c r="BH193" s="55" t="str">
        <f>IF(ISERROR(SEARCHB(" "&amp;BH$1&amp;" "," "&amp;$L193&amp;" "))=TRUE,"",BH$1)</f>
        <v/>
      </c>
      <c r="BI193" s="55" t="str">
        <f>IF(ISERROR(SEARCHB(" "&amp;BI$1&amp;" "," "&amp;$L193&amp;" "))=TRUE,"",BI$1)</f>
        <v/>
      </c>
      <c r="BJ193" s="55" t="str">
        <f>IF(ISERROR(SEARCHB(" "&amp;BJ$1&amp;" "," "&amp;$L193&amp;" "))=TRUE,"",BJ$1)</f>
        <v/>
      </c>
      <c r="BK193" s="55" t="str">
        <f>IF(ISERROR(SEARCHB(" "&amp;BK$1&amp;" "," "&amp;$L193&amp;" "))=TRUE,"",BK$1)</f>
        <v/>
      </c>
      <c r="BL193" s="55" t="str">
        <f>IF(ISERROR(SEARCHB(" "&amp;BL$1&amp;" "," "&amp;$L193&amp;" "))=TRUE,"",BL$1)</f>
        <v/>
      </c>
      <c r="BM193" s="55" t="str">
        <f>IF(ISERROR(SEARCHB(" "&amp;BM$1&amp;" "," "&amp;$L193&amp;" "))=TRUE,"",BM$1)</f>
        <v/>
      </c>
      <c r="BN193" s="55" t="str">
        <f>IF(ISERROR(SEARCHB(" "&amp;BN$1&amp;" "," "&amp;$L193&amp;" "))=TRUE,"",BN$1)</f>
        <v/>
      </c>
      <c r="BO193" s="55" t="str">
        <f>IF(ISERROR(SEARCHB(" "&amp;BO$1&amp;" "," "&amp;$L193&amp;" "))=TRUE,"",BO$1)</f>
        <v/>
      </c>
      <c r="BP193" s="55" t="str">
        <f>IF(ISERROR(SEARCHB(" "&amp;BP$1&amp;" "," "&amp;$L193&amp;" "))=TRUE,"",BP$1)</f>
        <v>T150</v>
      </c>
      <c r="BQ193" s="55" t="str">
        <f>IF(ISERROR(SEARCHB(" "&amp;BQ$1&amp;" "," "&amp;$L193&amp;" "))=TRUE,"",BQ$1)</f>
        <v/>
      </c>
      <c r="BR193" s="62" t="str">
        <f t="shared" si="19"/>
        <v>T150</v>
      </c>
      <c r="BS193" s="62" t="str">
        <f t="shared" si="20"/>
        <v/>
      </c>
      <c r="BT193" s="63">
        <f>J193-I193+1</f>
        <v>89</v>
      </c>
      <c r="BU193" s="64">
        <f t="shared" si="21"/>
        <v>4.34</v>
      </c>
      <c r="BV193" s="64">
        <f t="shared" si="22"/>
        <v>9.68</v>
      </c>
      <c r="BW193" s="64">
        <f t="shared" si="23"/>
        <v>73.92</v>
      </c>
      <c r="BX193" s="65">
        <f>BU193+I193</f>
        <v>46038.34</v>
      </c>
      <c r="BY193" s="65">
        <f>BV193+I193</f>
        <v>46043.68</v>
      </c>
      <c r="BZ193" s="65">
        <f>IF(WEEKDAY(BW193+I193)=1,BW193+I193+1,IF(WEEKDAY(BW193+I193)=7,BW193+I193+2,BW193+I193))</f>
        <v>46107.92</v>
      </c>
    </row>
    <row r="194" spans="1:78" ht="15.5" x14ac:dyDescent="0.35">
      <c r="A194" t="s">
        <v>1854</v>
      </c>
      <c r="B194" t="s">
        <v>1229</v>
      </c>
      <c r="C194" t="s">
        <v>350</v>
      </c>
      <c r="D194" t="s">
        <v>969</v>
      </c>
      <c r="E194" t="s">
        <v>671</v>
      </c>
      <c r="F194" t="s">
        <v>676</v>
      </c>
      <c r="G194" t="s">
        <v>275</v>
      </c>
      <c r="H194" t="s">
        <v>350</v>
      </c>
      <c r="I194" s="13" t="s">
        <v>1231</v>
      </c>
      <c r="J194" s="13" t="s">
        <v>1846</v>
      </c>
      <c r="K194" s="13" t="s">
        <v>1847</v>
      </c>
      <c r="L194" t="s">
        <v>1227</v>
      </c>
      <c r="M194" t="s">
        <v>194</v>
      </c>
      <c r="N194">
        <v>12</v>
      </c>
      <c r="O194">
        <v>0</v>
      </c>
      <c r="P194">
        <v>0</v>
      </c>
      <c r="Q194">
        <v>0</v>
      </c>
      <c r="R194">
        <v>0</v>
      </c>
      <c r="S194" t="s">
        <v>1021</v>
      </c>
      <c r="T194" t="s">
        <v>353</v>
      </c>
      <c r="U194">
        <v>0</v>
      </c>
      <c r="V194" t="s">
        <v>856</v>
      </c>
      <c r="W194">
        <v>3</v>
      </c>
      <c r="X194" t="s">
        <v>195</v>
      </c>
      <c r="Y194" t="s">
        <v>856</v>
      </c>
      <c r="Z194"/>
      <c r="AA194" t="s">
        <v>313</v>
      </c>
      <c r="AB194" t="s">
        <v>954</v>
      </c>
      <c r="AC194" t="s">
        <v>213</v>
      </c>
      <c r="AD194" t="s">
        <v>561</v>
      </c>
      <c r="AE194" t="s">
        <v>473</v>
      </c>
      <c r="AF194" s="13" t="s">
        <v>1231</v>
      </c>
      <c r="AG194" s="13" t="s">
        <v>1846</v>
      </c>
      <c r="AH194" t="s">
        <v>856</v>
      </c>
      <c r="AI194" t="s">
        <v>856</v>
      </c>
      <c r="AJ194" t="s">
        <v>856</v>
      </c>
      <c r="AK194" t="s">
        <v>856</v>
      </c>
      <c r="AL194" t="s">
        <v>856</v>
      </c>
      <c r="AM194" t="s">
        <v>856</v>
      </c>
      <c r="AN194" t="s">
        <v>856</v>
      </c>
      <c r="AO194" t="s">
        <v>856</v>
      </c>
      <c r="AP194" t="s">
        <v>856</v>
      </c>
      <c r="AQ194" t="s">
        <v>856</v>
      </c>
      <c r="AR194" t="s">
        <v>856</v>
      </c>
      <c r="AS194" t="s">
        <v>856</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240</v>
      </c>
      <c r="BB194" s="59">
        <f>IF(OR(BR194="T200",BR194="HYBT200"),W194*Tables!$E$24,0)</f>
        <v>0</v>
      </c>
      <c r="BC194" s="61">
        <f t="shared" si="18"/>
        <v>720</v>
      </c>
      <c r="BD194" s="55" t="str">
        <f>IF(ISERROR(SEARCHB(" "&amp;BD$1&amp;" "," "&amp;$L194&amp;" "))=TRUE,"",BD$1)</f>
        <v/>
      </c>
      <c r="BE194" s="55" t="str">
        <f>IF(ISERROR(SEARCHB(" "&amp;BE$1&amp;" "," "&amp;$L194&amp;" "))=TRUE,"",BE$1)</f>
        <v/>
      </c>
      <c r="BF194" s="55" t="str">
        <f>IF(ISERROR(SEARCHB(" "&amp;BF$1&amp;" "," "&amp;$L194&amp;" "))=TRUE,"",BF$1)</f>
        <v/>
      </c>
      <c r="BG194" s="55" t="str">
        <f>IF(ISERROR(SEARCHB(" "&amp;BG$1&amp;" "," "&amp;$L194&amp;" "))=TRUE,"",BG$1)</f>
        <v/>
      </c>
      <c r="BH194" s="55" t="str">
        <f>IF(ISERROR(SEARCHB(" "&amp;BH$1&amp;" "," "&amp;$L194&amp;" "))=TRUE,"",BH$1)</f>
        <v/>
      </c>
      <c r="BI194" s="55" t="str">
        <f>IF(ISERROR(SEARCHB(" "&amp;BI$1&amp;" "," "&amp;$L194&amp;" "))=TRUE,"",BI$1)</f>
        <v/>
      </c>
      <c r="BJ194" s="55" t="str">
        <f>IF(ISERROR(SEARCHB(" "&amp;BJ$1&amp;" "," "&amp;$L194&amp;" "))=TRUE,"",BJ$1)</f>
        <v/>
      </c>
      <c r="BK194" s="55" t="str">
        <f>IF(ISERROR(SEARCHB(" "&amp;BK$1&amp;" "," "&amp;$L194&amp;" "))=TRUE,"",BK$1)</f>
        <v/>
      </c>
      <c r="BL194" s="55" t="str">
        <f>IF(ISERROR(SEARCHB(" "&amp;BL$1&amp;" "," "&amp;$L194&amp;" "))=TRUE,"",BL$1)</f>
        <v/>
      </c>
      <c r="BM194" s="55" t="str">
        <f>IF(ISERROR(SEARCHB(" "&amp;BM$1&amp;" "," "&amp;$L194&amp;" "))=TRUE,"",BM$1)</f>
        <v/>
      </c>
      <c r="BN194" s="55" t="str">
        <f>IF(ISERROR(SEARCHB(" "&amp;BN$1&amp;" "," "&amp;$L194&amp;" "))=TRUE,"",BN$1)</f>
        <v/>
      </c>
      <c r="BO194" s="55" t="str">
        <f>IF(ISERROR(SEARCHB(" "&amp;BO$1&amp;" "," "&amp;$L194&amp;" "))=TRUE,"",BO$1)</f>
        <v/>
      </c>
      <c r="BP194" s="55" t="str">
        <f>IF(ISERROR(SEARCHB(" "&amp;BP$1&amp;" "," "&amp;$L194&amp;" "))=TRUE,"",BP$1)</f>
        <v>T150</v>
      </c>
      <c r="BQ194" s="55" t="str">
        <f>IF(ISERROR(SEARCHB(" "&amp;BQ$1&amp;" "," "&amp;$L194&amp;" "))=TRUE,"",BQ$1)</f>
        <v/>
      </c>
      <c r="BR194" s="62" t="str">
        <f t="shared" si="19"/>
        <v>T150</v>
      </c>
      <c r="BS194" s="62" t="str">
        <f t="shared" si="20"/>
        <v/>
      </c>
      <c r="BT194" s="63">
        <f>J194-I194+1</f>
        <v>89</v>
      </c>
      <c r="BU194" s="64">
        <f t="shared" si="21"/>
        <v>4.34</v>
      </c>
      <c r="BV194" s="64">
        <f t="shared" si="22"/>
        <v>9.68</v>
      </c>
      <c r="BW194" s="64">
        <f t="shared" si="23"/>
        <v>73.92</v>
      </c>
      <c r="BX194" s="65">
        <f>BU194+I194</f>
        <v>46038.34</v>
      </c>
      <c r="BY194" s="65">
        <f>BV194+I194</f>
        <v>46043.68</v>
      </c>
      <c r="BZ194" s="65">
        <f>IF(WEEKDAY(BW194+I194)=1,BW194+I194+1,IF(WEEKDAY(BW194+I194)=7,BW194+I194+2,BW194+I194))</f>
        <v>46107.92</v>
      </c>
    </row>
    <row r="195" spans="1:78" ht="15.5" x14ac:dyDescent="0.35">
      <c r="A195" t="s">
        <v>1853</v>
      </c>
      <c r="B195" t="s">
        <v>1229</v>
      </c>
      <c r="C195" t="s">
        <v>350</v>
      </c>
      <c r="D195" t="s">
        <v>969</v>
      </c>
      <c r="E195" t="s">
        <v>673</v>
      </c>
      <c r="F195" t="s">
        <v>676</v>
      </c>
      <c r="G195" t="s">
        <v>275</v>
      </c>
      <c r="H195" t="s">
        <v>350</v>
      </c>
      <c r="I195" s="13" t="s">
        <v>1226</v>
      </c>
      <c r="J195" s="13" t="s">
        <v>1846</v>
      </c>
      <c r="K195" s="13" t="s">
        <v>1847</v>
      </c>
      <c r="L195" t="s">
        <v>1227</v>
      </c>
      <c r="M195" t="s">
        <v>194</v>
      </c>
      <c r="N195">
        <v>12</v>
      </c>
      <c r="O195">
        <v>0</v>
      </c>
      <c r="P195">
        <v>0</v>
      </c>
      <c r="Q195">
        <v>0</v>
      </c>
      <c r="R195">
        <v>0</v>
      </c>
      <c r="S195" t="s">
        <v>1021</v>
      </c>
      <c r="T195" t="s">
        <v>353</v>
      </c>
      <c r="U195">
        <v>0</v>
      </c>
      <c r="V195" t="s">
        <v>856</v>
      </c>
      <c r="W195">
        <v>3</v>
      </c>
      <c r="X195" t="s">
        <v>195</v>
      </c>
      <c r="Y195" t="s">
        <v>856</v>
      </c>
      <c r="Z195"/>
      <c r="AA195" t="s">
        <v>313</v>
      </c>
      <c r="AB195" t="s">
        <v>954</v>
      </c>
      <c r="AC195" t="s">
        <v>213</v>
      </c>
      <c r="AD195" t="s">
        <v>561</v>
      </c>
      <c r="AE195" t="s">
        <v>480</v>
      </c>
      <c r="AF195" s="13" t="s">
        <v>1226</v>
      </c>
      <c r="AG195" s="13" t="s">
        <v>1846</v>
      </c>
      <c r="AH195" t="s">
        <v>856</v>
      </c>
      <c r="AI195" t="s">
        <v>856</v>
      </c>
      <c r="AJ195" t="s">
        <v>856</v>
      </c>
      <c r="AK195" t="s">
        <v>856</v>
      </c>
      <c r="AL195" t="s">
        <v>856</v>
      </c>
      <c r="AM195" t="s">
        <v>856</v>
      </c>
      <c r="AN195" t="s">
        <v>856</v>
      </c>
      <c r="AO195" t="s">
        <v>856</v>
      </c>
      <c r="AP195" t="s">
        <v>856</v>
      </c>
      <c r="AQ195" t="s">
        <v>856</v>
      </c>
      <c r="AR195" t="s">
        <v>856</v>
      </c>
      <c r="AS195" t="s">
        <v>856</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240</v>
      </c>
      <c r="BB195" s="59">
        <f>IF(OR(BR195="T200",BR195="HYBT200"),W195*Tables!$E$24,0)</f>
        <v>0</v>
      </c>
      <c r="BC195" s="61">
        <f t="shared" si="18"/>
        <v>720</v>
      </c>
      <c r="BD195" s="55"/>
      <c r="BE195" s="55" t="str">
        <f>IF(ISERROR(SEARCHB(" "&amp;BE$1&amp;" "," "&amp;$L195&amp;" "))=TRUE,"",BE$1)</f>
        <v/>
      </c>
      <c r="BF195" s="55" t="str">
        <f>IF(ISERROR(SEARCHB(" "&amp;BF$1&amp;" "," "&amp;$L195&amp;" "))=TRUE,"",BF$1)</f>
        <v/>
      </c>
      <c r="BG195" s="55" t="str">
        <f>IF(ISERROR(SEARCHB(" "&amp;BG$1&amp;" "," "&amp;$L195&amp;" "))=TRUE,"",BG$1)</f>
        <v/>
      </c>
      <c r="BH195" s="55" t="str">
        <f>IF(ISERROR(SEARCHB(" "&amp;BH$1&amp;" "," "&amp;$L195&amp;" "))=TRUE,"",BH$1)</f>
        <v/>
      </c>
      <c r="BI195" s="55" t="str">
        <f>IF(ISERROR(SEARCHB(" "&amp;BI$1&amp;" "," "&amp;$L195&amp;" "))=TRUE,"",BI$1)</f>
        <v/>
      </c>
      <c r="BJ195" s="55" t="str">
        <f>IF(ISERROR(SEARCHB(" "&amp;BJ$1&amp;" "," "&amp;$L195&amp;" "))=TRUE,"",BJ$1)</f>
        <v/>
      </c>
      <c r="BK195" s="55" t="str">
        <f>IF(ISERROR(SEARCHB(" "&amp;BK$1&amp;" "," "&amp;$L195&amp;" "))=TRUE,"",BK$1)</f>
        <v/>
      </c>
      <c r="BL195" s="55" t="str">
        <f>IF(ISERROR(SEARCHB(" "&amp;BL$1&amp;" "," "&amp;$L195&amp;" "))=TRUE,"",BL$1)</f>
        <v/>
      </c>
      <c r="BM195" s="55" t="str">
        <f>IF(ISERROR(SEARCHB(" "&amp;BM$1&amp;" "," "&amp;$L195&amp;" "))=TRUE,"",BM$1)</f>
        <v/>
      </c>
      <c r="BN195" s="55" t="str">
        <f>IF(ISERROR(SEARCHB(" "&amp;BN$1&amp;" "," "&amp;$L195&amp;" "))=TRUE,"",BN$1)</f>
        <v/>
      </c>
      <c r="BO195" s="55" t="str">
        <f>IF(ISERROR(SEARCHB(" "&amp;BO$1&amp;" "," "&amp;$L195&amp;" "))=TRUE,"",BO$1)</f>
        <v/>
      </c>
      <c r="BP195" s="55" t="str">
        <f>IF(ISERROR(SEARCHB(" "&amp;BP$1&amp;" "," "&amp;$L195&amp;" "))=TRUE,"",BP$1)</f>
        <v>T150</v>
      </c>
      <c r="BQ195" s="55" t="str">
        <f>IF(ISERROR(SEARCHB(" "&amp;BQ$1&amp;" "," "&amp;$L195&amp;" "))=TRUE,"",BQ$1)</f>
        <v/>
      </c>
      <c r="BR195" s="62" t="str">
        <f t="shared" si="19"/>
        <v>T150</v>
      </c>
      <c r="BS195" s="62" t="str">
        <f t="shared" si="20"/>
        <v/>
      </c>
      <c r="BT195" s="63">
        <f>J195-I195+1</f>
        <v>88</v>
      </c>
      <c r="BU195" s="64">
        <f t="shared" si="21"/>
        <v>4.2799999999999994</v>
      </c>
      <c r="BV195" s="64">
        <f t="shared" si="22"/>
        <v>9.5599999999999987</v>
      </c>
      <c r="BW195" s="64">
        <f t="shared" si="23"/>
        <v>73.08</v>
      </c>
      <c r="BX195" s="65">
        <f>BU195+I195</f>
        <v>46039.28</v>
      </c>
      <c r="BY195" s="65">
        <f>BV195+I195</f>
        <v>46044.56</v>
      </c>
      <c r="BZ195" s="65">
        <f>IF(WEEKDAY(BW195+I195)=1,BW195+I195+1,IF(WEEKDAY(BW195+I195)=7,BW195+I195+2,BW195+I195))</f>
        <v>46108.08</v>
      </c>
    </row>
    <row r="196" spans="1:78" ht="15.5" x14ac:dyDescent="0.35">
      <c r="A196" t="s">
        <v>1852</v>
      </c>
      <c r="B196" t="s">
        <v>1229</v>
      </c>
      <c r="C196" t="s">
        <v>350</v>
      </c>
      <c r="D196" t="s">
        <v>1027</v>
      </c>
      <c r="E196" t="s">
        <v>671</v>
      </c>
      <c r="F196" t="s">
        <v>677</v>
      </c>
      <c r="G196" t="s">
        <v>275</v>
      </c>
      <c r="H196" t="s">
        <v>350</v>
      </c>
      <c r="I196" s="13" t="s">
        <v>1226</v>
      </c>
      <c r="J196" s="13" t="s">
        <v>1846</v>
      </c>
      <c r="K196" s="13" t="s">
        <v>1847</v>
      </c>
      <c r="L196" t="s">
        <v>1227</v>
      </c>
      <c r="M196" t="s">
        <v>194</v>
      </c>
      <c r="N196">
        <v>12</v>
      </c>
      <c r="O196">
        <v>0</v>
      </c>
      <c r="P196">
        <v>0</v>
      </c>
      <c r="Q196">
        <v>0</v>
      </c>
      <c r="R196">
        <v>0</v>
      </c>
      <c r="S196" t="s">
        <v>1017</v>
      </c>
      <c r="T196" t="s">
        <v>351</v>
      </c>
      <c r="U196">
        <v>0</v>
      </c>
      <c r="V196" t="s">
        <v>856</v>
      </c>
      <c r="W196">
        <v>3</v>
      </c>
      <c r="X196" t="s">
        <v>195</v>
      </c>
      <c r="Y196" t="s">
        <v>856</v>
      </c>
      <c r="Z196"/>
      <c r="AA196" t="s">
        <v>313</v>
      </c>
      <c r="AB196" t="s">
        <v>898</v>
      </c>
      <c r="AC196" t="s">
        <v>208</v>
      </c>
      <c r="AD196" t="s">
        <v>222</v>
      </c>
      <c r="AE196" t="s">
        <v>490</v>
      </c>
      <c r="AF196" s="13" t="s">
        <v>1226</v>
      </c>
      <c r="AG196" s="13" t="s">
        <v>1846</v>
      </c>
      <c r="AH196" t="s">
        <v>856</v>
      </c>
      <c r="AI196" t="s">
        <v>856</v>
      </c>
      <c r="AJ196" t="s">
        <v>856</v>
      </c>
      <c r="AK196" t="s">
        <v>856</v>
      </c>
      <c r="AL196" t="s">
        <v>856</v>
      </c>
      <c r="AM196" t="s">
        <v>856</v>
      </c>
      <c r="AN196" t="s">
        <v>856</v>
      </c>
      <c r="AO196" t="s">
        <v>856</v>
      </c>
      <c r="AP196" t="s">
        <v>856</v>
      </c>
      <c r="AQ196" t="s">
        <v>856</v>
      </c>
      <c r="AR196" t="s">
        <v>856</v>
      </c>
      <c r="AS196" t="s">
        <v>856</v>
      </c>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240</v>
      </c>
      <c r="BB196" s="59">
        <f>IF(OR(BR196="T200",BR196="HYBT200"),W196*Tables!$E$24,0)</f>
        <v>0</v>
      </c>
      <c r="BC196" s="61">
        <f t="shared" si="18"/>
        <v>720</v>
      </c>
      <c r="BD196" s="55"/>
      <c r="BE196" s="55" t="str">
        <f>IF(ISERROR(SEARCHB(" "&amp;BE$1&amp;" "," "&amp;$L196&amp;" "))=TRUE,"",BE$1)</f>
        <v/>
      </c>
      <c r="BF196" s="55" t="str">
        <f>IF(ISERROR(SEARCHB(" "&amp;BF$1&amp;" "," "&amp;$L196&amp;" "))=TRUE,"",BF$1)</f>
        <v/>
      </c>
      <c r="BG196" s="55" t="str">
        <f>IF(ISERROR(SEARCHB(" "&amp;BG$1&amp;" "," "&amp;$L196&amp;" "))=TRUE,"",BG$1)</f>
        <v/>
      </c>
      <c r="BH196" s="55" t="str">
        <f>IF(ISERROR(SEARCHB(" "&amp;BH$1&amp;" "," "&amp;$L196&amp;" "))=TRUE,"",BH$1)</f>
        <v/>
      </c>
      <c r="BI196" s="55" t="str">
        <f>IF(ISERROR(SEARCHB(" "&amp;BI$1&amp;" "," "&amp;$L196&amp;" "))=TRUE,"",BI$1)</f>
        <v/>
      </c>
      <c r="BJ196" s="55" t="str">
        <f>IF(ISERROR(SEARCHB(" "&amp;BJ$1&amp;" "," "&amp;$L196&amp;" "))=TRUE,"",BJ$1)</f>
        <v/>
      </c>
      <c r="BK196" s="55" t="str">
        <f>IF(ISERROR(SEARCHB(" "&amp;BK$1&amp;" "," "&amp;$L196&amp;" "))=TRUE,"",BK$1)</f>
        <v/>
      </c>
      <c r="BL196" s="55" t="str">
        <f>IF(ISERROR(SEARCHB(" "&amp;BL$1&amp;" "," "&amp;$L196&amp;" "))=TRUE,"",BL$1)</f>
        <v/>
      </c>
      <c r="BM196" s="55" t="str">
        <f>IF(ISERROR(SEARCHB(" "&amp;BM$1&amp;" "," "&amp;$L196&amp;" "))=TRUE,"",BM$1)</f>
        <v/>
      </c>
      <c r="BN196" s="55" t="str">
        <f>IF(ISERROR(SEARCHB(" "&amp;BN$1&amp;" "," "&amp;$L196&amp;" "))=TRUE,"",BN$1)</f>
        <v/>
      </c>
      <c r="BO196" s="55" t="str">
        <f>IF(ISERROR(SEARCHB(" "&amp;BO$1&amp;" "," "&amp;$L196&amp;" "))=TRUE,"",BO$1)</f>
        <v/>
      </c>
      <c r="BP196" s="55" t="str">
        <f>IF(ISERROR(SEARCHB(" "&amp;BP$1&amp;" "," "&amp;$L196&amp;" "))=TRUE,"",BP$1)</f>
        <v>T150</v>
      </c>
      <c r="BQ196" s="55" t="str">
        <f>IF(ISERROR(SEARCHB(" "&amp;BQ$1&amp;" "," "&amp;$L196&amp;" "))=TRUE,"",BQ$1)</f>
        <v/>
      </c>
      <c r="BR196" s="62" t="str">
        <f t="shared" si="19"/>
        <v>T150</v>
      </c>
      <c r="BS196" s="62" t="str">
        <f t="shared" si="20"/>
        <v/>
      </c>
      <c r="BT196" s="63">
        <f>J196-I196+1</f>
        <v>88</v>
      </c>
      <c r="BU196" s="64">
        <f t="shared" si="21"/>
        <v>4.2799999999999994</v>
      </c>
      <c r="BV196" s="64">
        <f t="shared" si="22"/>
        <v>9.5599999999999987</v>
      </c>
      <c r="BW196" s="64">
        <f t="shared" si="23"/>
        <v>73.08</v>
      </c>
      <c r="BX196" s="65">
        <f>BU196+I196</f>
        <v>46039.28</v>
      </c>
      <c r="BY196" s="65">
        <f>BV196+I196</f>
        <v>46044.56</v>
      </c>
      <c r="BZ196" s="65">
        <f>IF(WEEKDAY(BW196+I196)=1,BW196+I196+1,IF(WEEKDAY(BW196+I196)=7,BW196+I196+2,BW196+I196))</f>
        <v>46108.08</v>
      </c>
    </row>
    <row r="197" spans="1:78" ht="15.5" x14ac:dyDescent="0.35">
      <c r="A197" t="s">
        <v>1851</v>
      </c>
      <c r="B197" t="s">
        <v>1229</v>
      </c>
      <c r="C197" t="s">
        <v>350</v>
      </c>
      <c r="D197" t="s">
        <v>1027</v>
      </c>
      <c r="E197" t="s">
        <v>673</v>
      </c>
      <c r="F197" t="s">
        <v>677</v>
      </c>
      <c r="G197" t="s">
        <v>275</v>
      </c>
      <c r="H197" t="s">
        <v>350</v>
      </c>
      <c r="I197" s="13" t="s">
        <v>1226</v>
      </c>
      <c r="J197" s="13" t="s">
        <v>1846</v>
      </c>
      <c r="K197" s="13" t="s">
        <v>1847</v>
      </c>
      <c r="L197" t="s">
        <v>1227</v>
      </c>
      <c r="M197" t="s">
        <v>194</v>
      </c>
      <c r="N197">
        <v>12</v>
      </c>
      <c r="O197">
        <v>0</v>
      </c>
      <c r="P197">
        <v>0</v>
      </c>
      <c r="Q197">
        <v>0</v>
      </c>
      <c r="R197">
        <v>0</v>
      </c>
      <c r="S197" t="s">
        <v>1017</v>
      </c>
      <c r="T197" t="s">
        <v>351</v>
      </c>
      <c r="U197">
        <v>0</v>
      </c>
      <c r="V197" t="s">
        <v>856</v>
      </c>
      <c r="W197">
        <v>3</v>
      </c>
      <c r="X197" t="s">
        <v>195</v>
      </c>
      <c r="Y197" t="s">
        <v>856</v>
      </c>
      <c r="Z197"/>
      <c r="AA197" t="s">
        <v>313</v>
      </c>
      <c r="AB197" t="s">
        <v>898</v>
      </c>
      <c r="AC197" t="s">
        <v>219</v>
      </c>
      <c r="AD197" t="s">
        <v>359</v>
      </c>
      <c r="AE197" t="s">
        <v>490</v>
      </c>
      <c r="AF197" s="13" t="s">
        <v>1226</v>
      </c>
      <c r="AG197" s="13" t="s">
        <v>1846</v>
      </c>
      <c r="AH197" t="s">
        <v>856</v>
      </c>
      <c r="AI197" t="s">
        <v>856</v>
      </c>
      <c r="AJ197" t="s">
        <v>856</v>
      </c>
      <c r="AK197" t="s">
        <v>856</v>
      </c>
      <c r="AL197" t="s">
        <v>856</v>
      </c>
      <c r="AM197" t="s">
        <v>856</v>
      </c>
      <c r="AN197" t="s">
        <v>856</v>
      </c>
      <c r="AO197" t="s">
        <v>856</v>
      </c>
      <c r="AP197" t="s">
        <v>856</v>
      </c>
      <c r="AQ197" t="s">
        <v>856</v>
      </c>
      <c r="AR197" t="s">
        <v>856</v>
      </c>
      <c r="AS197" t="s">
        <v>856</v>
      </c>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240</v>
      </c>
      <c r="BB197" s="59">
        <f>IF(OR(BR197="T200",BR197="HYBT200"),W197*Tables!$E$24,0)</f>
        <v>0</v>
      </c>
      <c r="BC197" s="61">
        <f t="shared" si="18"/>
        <v>720</v>
      </c>
      <c r="BD197" s="55"/>
      <c r="BE197" s="55" t="str">
        <f>IF(ISERROR(SEARCHB(" "&amp;BE$1&amp;" "," "&amp;$L197&amp;" "))=TRUE,"",BE$1)</f>
        <v/>
      </c>
      <c r="BF197" s="55" t="str">
        <f>IF(ISERROR(SEARCHB(" "&amp;BF$1&amp;" "," "&amp;$L197&amp;" "))=TRUE,"",BF$1)</f>
        <v/>
      </c>
      <c r="BG197" s="55" t="str">
        <f>IF(ISERROR(SEARCHB(" "&amp;BG$1&amp;" "," "&amp;$L197&amp;" "))=TRUE,"",BG$1)</f>
        <v/>
      </c>
      <c r="BH197" s="55" t="str">
        <f>IF(ISERROR(SEARCHB(" "&amp;BH$1&amp;" "," "&amp;$L197&amp;" "))=TRUE,"",BH$1)</f>
        <v/>
      </c>
      <c r="BI197" s="55" t="str">
        <f>IF(ISERROR(SEARCHB(" "&amp;BI$1&amp;" "," "&amp;$L197&amp;" "))=TRUE,"",BI$1)</f>
        <v/>
      </c>
      <c r="BJ197" s="55" t="str">
        <f>IF(ISERROR(SEARCHB(" "&amp;BJ$1&amp;" "," "&amp;$L197&amp;" "))=TRUE,"",BJ$1)</f>
        <v/>
      </c>
      <c r="BK197" s="55" t="str">
        <f>IF(ISERROR(SEARCHB(" "&amp;BK$1&amp;" "," "&amp;$L197&amp;" "))=TRUE,"",BK$1)</f>
        <v/>
      </c>
      <c r="BL197" s="55" t="str">
        <f>IF(ISERROR(SEARCHB(" "&amp;BL$1&amp;" "," "&amp;$L197&amp;" "))=TRUE,"",BL$1)</f>
        <v/>
      </c>
      <c r="BM197" s="55" t="str">
        <f>IF(ISERROR(SEARCHB(" "&amp;BM$1&amp;" "," "&amp;$L197&amp;" "))=TRUE,"",BM$1)</f>
        <v/>
      </c>
      <c r="BN197" s="55" t="str">
        <f>IF(ISERROR(SEARCHB(" "&amp;BN$1&amp;" "," "&amp;$L197&amp;" "))=TRUE,"",BN$1)</f>
        <v/>
      </c>
      <c r="BO197" s="55" t="str">
        <f>IF(ISERROR(SEARCHB(" "&amp;BO$1&amp;" "," "&amp;$L197&amp;" "))=TRUE,"",BO$1)</f>
        <v/>
      </c>
      <c r="BP197" s="55" t="str">
        <f>IF(ISERROR(SEARCHB(" "&amp;BP$1&amp;" "," "&amp;$L197&amp;" "))=TRUE,"",BP$1)</f>
        <v>T150</v>
      </c>
      <c r="BQ197" s="55" t="str">
        <f>IF(ISERROR(SEARCHB(" "&amp;BQ$1&amp;" "," "&amp;$L197&amp;" "))=TRUE,"",BQ$1)</f>
        <v/>
      </c>
      <c r="BR197" s="62" t="str">
        <f t="shared" si="19"/>
        <v>T150</v>
      </c>
      <c r="BS197" s="62" t="str">
        <f t="shared" si="20"/>
        <v/>
      </c>
      <c r="BT197" s="63">
        <f>J197-I197+1</f>
        <v>88</v>
      </c>
      <c r="BU197" s="64">
        <f t="shared" si="21"/>
        <v>4.2799999999999994</v>
      </c>
      <c r="BV197" s="64">
        <f t="shared" si="22"/>
        <v>9.5599999999999987</v>
      </c>
      <c r="BW197" s="64">
        <f t="shared" si="23"/>
        <v>73.08</v>
      </c>
      <c r="BX197" s="65">
        <f>BU197+I197</f>
        <v>46039.28</v>
      </c>
      <c r="BY197" s="65">
        <f>BV197+I197</f>
        <v>46044.56</v>
      </c>
      <c r="BZ197" s="65">
        <f>IF(WEEKDAY(BW197+I197)=1,BW197+I197+1,IF(WEEKDAY(BW197+I197)=7,BW197+I197+2,BW197+I197))</f>
        <v>46108.08</v>
      </c>
    </row>
    <row r="198" spans="1:78" ht="15.5" x14ac:dyDescent="0.35">
      <c r="A198" t="s">
        <v>1850</v>
      </c>
      <c r="B198" t="s">
        <v>1229</v>
      </c>
      <c r="C198" t="s">
        <v>350</v>
      </c>
      <c r="D198" t="s">
        <v>1029</v>
      </c>
      <c r="E198" t="s">
        <v>867</v>
      </c>
      <c r="F198" t="s">
        <v>678</v>
      </c>
      <c r="G198" t="s">
        <v>275</v>
      </c>
      <c r="H198" t="s">
        <v>350</v>
      </c>
      <c r="I198" s="13" t="s">
        <v>1231</v>
      </c>
      <c r="J198" s="13" t="s">
        <v>1846</v>
      </c>
      <c r="K198" s="13" t="s">
        <v>1847</v>
      </c>
      <c r="L198" t="s">
        <v>1227</v>
      </c>
      <c r="M198" t="s">
        <v>194</v>
      </c>
      <c r="N198">
        <v>12</v>
      </c>
      <c r="O198">
        <v>0</v>
      </c>
      <c r="P198">
        <v>0</v>
      </c>
      <c r="Q198">
        <v>0</v>
      </c>
      <c r="R198">
        <v>0</v>
      </c>
      <c r="S198" t="s">
        <v>1017</v>
      </c>
      <c r="T198" t="s">
        <v>351</v>
      </c>
      <c r="U198">
        <v>0</v>
      </c>
      <c r="V198" t="s">
        <v>856</v>
      </c>
      <c r="W198">
        <v>3</v>
      </c>
      <c r="X198" t="s">
        <v>195</v>
      </c>
      <c r="Y198" t="s">
        <v>856</v>
      </c>
      <c r="Z198"/>
      <c r="AA198" t="s">
        <v>313</v>
      </c>
      <c r="AB198" t="s">
        <v>898</v>
      </c>
      <c r="AC198" t="s">
        <v>1</v>
      </c>
      <c r="AD198" t="s">
        <v>558</v>
      </c>
      <c r="AE198" t="s">
        <v>473</v>
      </c>
      <c r="AF198" s="13" t="s">
        <v>1231</v>
      </c>
      <c r="AG198" s="13" t="s">
        <v>1846</v>
      </c>
      <c r="AH198" t="s">
        <v>856</v>
      </c>
      <c r="AI198" t="s">
        <v>856</v>
      </c>
      <c r="AJ198" t="s">
        <v>856</v>
      </c>
      <c r="AK198" t="s">
        <v>856</v>
      </c>
      <c r="AL198" t="s">
        <v>856</v>
      </c>
      <c r="AM198" t="s">
        <v>856</v>
      </c>
      <c r="AN198" t="s">
        <v>856</v>
      </c>
      <c r="AO198" t="s">
        <v>856</v>
      </c>
      <c r="AP198" t="s">
        <v>856</v>
      </c>
      <c r="AQ198" t="s">
        <v>856</v>
      </c>
      <c r="AR198" t="s">
        <v>856</v>
      </c>
      <c r="AS198" t="s">
        <v>856</v>
      </c>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240</v>
      </c>
      <c r="BB198" s="59">
        <f>IF(OR(BR198="T200",BR198="HYBT200"),W198*Tables!$E$24,0)</f>
        <v>0</v>
      </c>
      <c r="BC198" s="61">
        <f t="shared" si="18"/>
        <v>720</v>
      </c>
      <c r="BD198" s="55"/>
      <c r="BE198" s="55" t="str">
        <f>IF(ISERROR(SEARCHB(" "&amp;BE$1&amp;" "," "&amp;$L198&amp;" "))=TRUE,"",BE$1)</f>
        <v/>
      </c>
      <c r="BF198" s="55" t="str">
        <f>IF(ISERROR(SEARCHB(" "&amp;BF$1&amp;" "," "&amp;$L198&amp;" "))=TRUE,"",BF$1)</f>
        <v/>
      </c>
      <c r="BG198" s="55" t="str">
        <f>IF(ISERROR(SEARCHB(" "&amp;BG$1&amp;" "," "&amp;$L198&amp;" "))=TRUE,"",BG$1)</f>
        <v/>
      </c>
      <c r="BH198" s="55" t="str">
        <f>IF(ISERROR(SEARCHB(" "&amp;BH$1&amp;" "," "&amp;$L198&amp;" "))=TRUE,"",BH$1)</f>
        <v/>
      </c>
      <c r="BI198" s="55" t="str">
        <f>IF(ISERROR(SEARCHB(" "&amp;BI$1&amp;" "," "&amp;$L198&amp;" "))=TRUE,"",BI$1)</f>
        <v/>
      </c>
      <c r="BJ198" s="55" t="str">
        <f>IF(ISERROR(SEARCHB(" "&amp;BJ$1&amp;" "," "&amp;$L198&amp;" "))=TRUE,"",BJ$1)</f>
        <v/>
      </c>
      <c r="BK198" s="55" t="str">
        <f>IF(ISERROR(SEARCHB(" "&amp;BK$1&amp;" "," "&amp;$L198&amp;" "))=TRUE,"",BK$1)</f>
        <v/>
      </c>
      <c r="BL198" s="55" t="str">
        <f>IF(ISERROR(SEARCHB(" "&amp;BL$1&amp;" "," "&amp;$L198&amp;" "))=TRUE,"",BL$1)</f>
        <v/>
      </c>
      <c r="BM198" s="55" t="str">
        <f>IF(ISERROR(SEARCHB(" "&amp;BM$1&amp;" "," "&amp;$L198&amp;" "))=TRUE,"",BM$1)</f>
        <v/>
      </c>
      <c r="BN198" s="55" t="str">
        <f>IF(ISERROR(SEARCHB(" "&amp;BN$1&amp;" "," "&amp;$L198&amp;" "))=TRUE,"",BN$1)</f>
        <v/>
      </c>
      <c r="BO198" s="55" t="str">
        <f>IF(ISERROR(SEARCHB(" "&amp;BO$1&amp;" "," "&amp;$L198&amp;" "))=TRUE,"",BO$1)</f>
        <v/>
      </c>
      <c r="BP198" s="55" t="str">
        <f>IF(ISERROR(SEARCHB(" "&amp;BP$1&amp;" "," "&amp;$L198&amp;" "))=TRUE,"",BP$1)</f>
        <v>T150</v>
      </c>
      <c r="BQ198" s="55" t="str">
        <f>IF(ISERROR(SEARCHB(" "&amp;BQ$1&amp;" "," "&amp;$L198&amp;" "))=TRUE,"",BQ$1)</f>
        <v/>
      </c>
      <c r="BR198" s="62" t="str">
        <f t="shared" si="19"/>
        <v>T150</v>
      </c>
      <c r="BS198" s="62" t="str">
        <f t="shared" si="20"/>
        <v/>
      </c>
      <c r="BT198" s="63">
        <f>J198-I198+1</f>
        <v>89</v>
      </c>
      <c r="BU198" s="64">
        <f t="shared" si="21"/>
        <v>4.34</v>
      </c>
      <c r="BV198" s="64">
        <f t="shared" si="22"/>
        <v>9.68</v>
      </c>
      <c r="BW198" s="64">
        <f t="shared" si="23"/>
        <v>73.92</v>
      </c>
      <c r="BX198" s="65">
        <f>BU198+I198</f>
        <v>46038.34</v>
      </c>
      <c r="BY198" s="65">
        <f>BV198+I198</f>
        <v>46043.68</v>
      </c>
      <c r="BZ198" s="65">
        <f>IF(WEEKDAY(BW198+I198)=1,BW198+I198+1,IF(WEEKDAY(BW198+I198)=7,BW198+I198+2,BW198+I198))</f>
        <v>46107.92</v>
      </c>
    </row>
    <row r="199" spans="1:78" ht="15.5" x14ac:dyDescent="0.35">
      <c r="A199" t="s">
        <v>1849</v>
      </c>
      <c r="B199" t="s">
        <v>1229</v>
      </c>
      <c r="C199" t="s">
        <v>350</v>
      </c>
      <c r="D199" t="s">
        <v>1030</v>
      </c>
      <c r="E199" t="s">
        <v>671</v>
      </c>
      <c r="F199" t="s">
        <v>679</v>
      </c>
      <c r="G199" t="s">
        <v>275</v>
      </c>
      <c r="H199" t="s">
        <v>350</v>
      </c>
      <c r="I199" s="13" t="s">
        <v>1231</v>
      </c>
      <c r="J199" s="13" t="s">
        <v>1846</v>
      </c>
      <c r="K199" s="13" t="s">
        <v>1847</v>
      </c>
      <c r="L199" t="s">
        <v>1227</v>
      </c>
      <c r="M199" t="s">
        <v>194</v>
      </c>
      <c r="N199">
        <v>12</v>
      </c>
      <c r="O199">
        <v>0</v>
      </c>
      <c r="P199">
        <v>0</v>
      </c>
      <c r="Q199">
        <v>0</v>
      </c>
      <c r="R199">
        <v>0</v>
      </c>
      <c r="S199" t="s">
        <v>1024</v>
      </c>
      <c r="T199" t="s">
        <v>354</v>
      </c>
      <c r="U199">
        <v>0</v>
      </c>
      <c r="V199" t="s">
        <v>856</v>
      </c>
      <c r="W199">
        <v>4</v>
      </c>
      <c r="X199" t="s">
        <v>195</v>
      </c>
      <c r="Y199" t="s">
        <v>856</v>
      </c>
      <c r="Z199"/>
      <c r="AA199" t="s">
        <v>313</v>
      </c>
      <c r="AB199" t="s">
        <v>1028</v>
      </c>
      <c r="AC199" t="s">
        <v>208</v>
      </c>
      <c r="AD199" t="s">
        <v>325</v>
      </c>
      <c r="AE199" t="s">
        <v>473</v>
      </c>
      <c r="AF199" s="13" t="s">
        <v>1231</v>
      </c>
      <c r="AG199" s="13" t="s">
        <v>1846</v>
      </c>
      <c r="AH199" t="s">
        <v>856</v>
      </c>
      <c r="AI199" t="s">
        <v>856</v>
      </c>
      <c r="AJ199" t="s">
        <v>856</v>
      </c>
      <c r="AK199" t="s">
        <v>856</v>
      </c>
      <c r="AL199" t="s">
        <v>856</v>
      </c>
      <c r="AM199" t="s">
        <v>856</v>
      </c>
      <c r="AN199" t="s">
        <v>856</v>
      </c>
      <c r="AO199" t="s">
        <v>856</v>
      </c>
      <c r="AP199" t="s">
        <v>856</v>
      </c>
      <c r="AQ199" t="s">
        <v>856</v>
      </c>
      <c r="AR199" t="s">
        <v>856</v>
      </c>
      <c r="AS199" t="s">
        <v>856</v>
      </c>
      <c r="AT199" s="59">
        <f>VLOOKUP($BR199,Tables!$D$14:$I$27,2,FALSE)*W199</f>
        <v>640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320</v>
      </c>
      <c r="BB199" s="59">
        <f>IF(OR(BR199="T200",BR199="HYBT200"),W199*Tables!$E$24,0)</f>
        <v>0</v>
      </c>
      <c r="BC199" s="61">
        <f t="shared" si="18"/>
        <v>960</v>
      </c>
      <c r="BD199" s="55"/>
      <c r="BE199" s="55" t="str">
        <f>IF(ISERROR(SEARCHB(" "&amp;BE$1&amp;" "," "&amp;$L199&amp;" "))=TRUE,"",BE$1)</f>
        <v/>
      </c>
      <c r="BF199" s="55" t="str">
        <f>IF(ISERROR(SEARCHB(" "&amp;BF$1&amp;" "," "&amp;$L199&amp;" "))=TRUE,"",BF$1)</f>
        <v/>
      </c>
      <c r="BG199" s="55" t="str">
        <f>IF(ISERROR(SEARCHB(" "&amp;BG$1&amp;" "," "&amp;$L199&amp;" "))=TRUE,"",BG$1)</f>
        <v/>
      </c>
      <c r="BH199" s="55" t="str">
        <f>IF(ISERROR(SEARCHB(" "&amp;BH$1&amp;" "," "&amp;$L199&amp;" "))=TRUE,"",BH$1)</f>
        <v/>
      </c>
      <c r="BI199" s="55" t="str">
        <f>IF(ISERROR(SEARCHB(" "&amp;BI$1&amp;" "," "&amp;$L199&amp;" "))=TRUE,"",BI$1)</f>
        <v/>
      </c>
      <c r="BJ199" s="55" t="str">
        <f>IF(ISERROR(SEARCHB(" "&amp;BJ$1&amp;" "," "&amp;$L199&amp;" "))=TRUE,"",BJ$1)</f>
        <v/>
      </c>
      <c r="BK199" s="55" t="str">
        <f>IF(ISERROR(SEARCHB(" "&amp;BK$1&amp;" "," "&amp;$L199&amp;" "))=TRUE,"",BK$1)</f>
        <v/>
      </c>
      <c r="BL199" s="55" t="str">
        <f>IF(ISERROR(SEARCHB(" "&amp;BL$1&amp;" "," "&amp;$L199&amp;" "))=TRUE,"",BL$1)</f>
        <v/>
      </c>
      <c r="BM199" s="55" t="str">
        <f>IF(ISERROR(SEARCHB(" "&amp;BM$1&amp;" "," "&amp;$L199&amp;" "))=TRUE,"",BM$1)</f>
        <v/>
      </c>
      <c r="BN199" s="55" t="str">
        <f>IF(ISERROR(SEARCHB(" "&amp;BN$1&amp;" "," "&amp;$L199&amp;" "))=TRUE,"",BN$1)</f>
        <v/>
      </c>
      <c r="BO199" s="55" t="str">
        <f>IF(ISERROR(SEARCHB(" "&amp;BO$1&amp;" "," "&amp;$L199&amp;" "))=TRUE,"",BO$1)</f>
        <v/>
      </c>
      <c r="BP199" s="55" t="str">
        <f>IF(ISERROR(SEARCHB(" "&amp;BP$1&amp;" "," "&amp;$L199&amp;" "))=TRUE,"",BP$1)</f>
        <v>T150</v>
      </c>
      <c r="BQ199" s="55" t="str">
        <f>IF(ISERROR(SEARCHB(" "&amp;BQ$1&amp;" "," "&amp;$L199&amp;" "))=TRUE,"",BQ$1)</f>
        <v/>
      </c>
      <c r="BR199" s="62" t="str">
        <f t="shared" si="19"/>
        <v>T150</v>
      </c>
      <c r="BS199" s="62" t="str">
        <f t="shared" si="20"/>
        <v/>
      </c>
      <c r="BT199" s="63">
        <f>J199-I199+1</f>
        <v>89</v>
      </c>
      <c r="BU199" s="64">
        <f t="shared" si="21"/>
        <v>4.34</v>
      </c>
      <c r="BV199" s="64">
        <f t="shared" si="22"/>
        <v>9.68</v>
      </c>
      <c r="BW199" s="64">
        <f t="shared" si="23"/>
        <v>73.92</v>
      </c>
      <c r="BX199" s="65">
        <f>BU199+I199</f>
        <v>46038.34</v>
      </c>
      <c r="BY199" s="65">
        <f>BV199+I199</f>
        <v>46043.68</v>
      </c>
      <c r="BZ199" s="65">
        <f>IF(WEEKDAY(BW199+I199)=1,BW199+I199+1,IF(WEEKDAY(BW199+I199)=7,BW199+I199+2,BW199+I199))</f>
        <v>46107.92</v>
      </c>
    </row>
    <row r="200" spans="1:78" ht="15.5" x14ac:dyDescent="0.35">
      <c r="A200" t="s">
        <v>1848</v>
      </c>
      <c r="B200" t="s">
        <v>1229</v>
      </c>
      <c r="C200" t="s">
        <v>350</v>
      </c>
      <c r="D200" t="s">
        <v>1030</v>
      </c>
      <c r="E200" t="s">
        <v>673</v>
      </c>
      <c r="F200" t="s">
        <v>679</v>
      </c>
      <c r="G200" t="s">
        <v>275</v>
      </c>
      <c r="H200" t="s">
        <v>350</v>
      </c>
      <c r="I200" s="13" t="s">
        <v>1226</v>
      </c>
      <c r="J200" s="13" t="s">
        <v>1846</v>
      </c>
      <c r="K200" s="13" t="s">
        <v>1847</v>
      </c>
      <c r="L200" t="s">
        <v>1227</v>
      </c>
      <c r="M200" t="s">
        <v>194</v>
      </c>
      <c r="N200">
        <v>12</v>
      </c>
      <c r="O200">
        <v>0</v>
      </c>
      <c r="P200">
        <v>0</v>
      </c>
      <c r="Q200">
        <v>0</v>
      </c>
      <c r="R200">
        <v>0</v>
      </c>
      <c r="S200" t="s">
        <v>1024</v>
      </c>
      <c r="T200" t="s">
        <v>354</v>
      </c>
      <c r="U200">
        <v>0</v>
      </c>
      <c r="V200" t="s">
        <v>856</v>
      </c>
      <c r="W200">
        <v>4</v>
      </c>
      <c r="X200" t="s">
        <v>195</v>
      </c>
      <c r="Y200" t="s">
        <v>856</v>
      </c>
      <c r="Z200"/>
      <c r="AA200" t="s">
        <v>313</v>
      </c>
      <c r="AB200" t="s">
        <v>1028</v>
      </c>
      <c r="AC200" t="s">
        <v>208</v>
      </c>
      <c r="AD200" t="s">
        <v>325</v>
      </c>
      <c r="AE200" t="s">
        <v>480</v>
      </c>
      <c r="AF200" s="13" t="s">
        <v>1226</v>
      </c>
      <c r="AG200" s="13" t="s">
        <v>1846</v>
      </c>
      <c r="AH200" t="s">
        <v>856</v>
      </c>
      <c r="AI200" t="s">
        <v>856</v>
      </c>
      <c r="AJ200" t="s">
        <v>856</v>
      </c>
      <c r="AK200" t="s">
        <v>856</v>
      </c>
      <c r="AL200" t="s">
        <v>856</v>
      </c>
      <c r="AM200" t="s">
        <v>856</v>
      </c>
      <c r="AN200" t="s">
        <v>856</v>
      </c>
      <c r="AO200" t="s">
        <v>856</v>
      </c>
      <c r="AP200" t="s">
        <v>856</v>
      </c>
      <c r="AQ200" t="s">
        <v>856</v>
      </c>
      <c r="AR200" t="s">
        <v>856</v>
      </c>
      <c r="AS200" t="s">
        <v>856</v>
      </c>
      <c r="AT200" s="59">
        <f>VLOOKUP($BR200,Tables!$D$14:$I$27,2,FALSE)*W200</f>
        <v>640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320</v>
      </c>
      <c r="BB200" s="59">
        <f>IF(OR(BR200="T200",BR200="HYBT200"),W200*Tables!$E$24,0)</f>
        <v>0</v>
      </c>
      <c r="BC200" s="61">
        <f t="shared" si="18"/>
        <v>960</v>
      </c>
      <c r="BD200" s="55" t="str">
        <f>IF(ISERROR(SEARCHB(" "&amp;BD$1&amp;" "," "&amp;$L200&amp;" "))=TRUE,"",BD$1)</f>
        <v/>
      </c>
      <c r="BE200" s="55" t="str">
        <f>IF(ISERROR(SEARCHB(" "&amp;BE$1&amp;" "," "&amp;$L200&amp;" "))=TRUE,"",BE$1)</f>
        <v/>
      </c>
      <c r="BF200" s="55" t="str">
        <f>IF(ISERROR(SEARCHB(" "&amp;BF$1&amp;" "," "&amp;$L200&amp;" "))=TRUE,"",BF$1)</f>
        <v/>
      </c>
      <c r="BG200" s="55" t="str">
        <f>IF(ISERROR(SEARCHB(" "&amp;BG$1&amp;" "," "&amp;$L200&amp;" "))=TRUE,"",BG$1)</f>
        <v/>
      </c>
      <c r="BH200" s="55" t="str">
        <f>IF(ISERROR(SEARCHB(" "&amp;BH$1&amp;" "," "&amp;$L200&amp;" "))=TRUE,"",BH$1)</f>
        <v/>
      </c>
      <c r="BI200" s="55" t="str">
        <f>IF(ISERROR(SEARCHB(" "&amp;BI$1&amp;" "," "&amp;$L200&amp;" "))=TRUE,"",BI$1)</f>
        <v/>
      </c>
      <c r="BJ200" s="55" t="str">
        <f>IF(ISERROR(SEARCHB(" "&amp;BJ$1&amp;" "," "&amp;$L200&amp;" "))=TRUE,"",BJ$1)</f>
        <v/>
      </c>
      <c r="BK200" s="55" t="str">
        <f>IF(ISERROR(SEARCHB(" "&amp;BK$1&amp;" "," "&amp;$L200&amp;" "))=TRUE,"",BK$1)</f>
        <v/>
      </c>
      <c r="BL200" s="55" t="str">
        <f>IF(ISERROR(SEARCHB(" "&amp;BL$1&amp;" "," "&amp;$L200&amp;" "))=TRUE,"",BL$1)</f>
        <v/>
      </c>
      <c r="BM200" s="55" t="str">
        <f>IF(ISERROR(SEARCHB(" "&amp;BM$1&amp;" "," "&amp;$L200&amp;" "))=TRUE,"",BM$1)</f>
        <v/>
      </c>
      <c r="BN200" s="55" t="str">
        <f>IF(ISERROR(SEARCHB(" "&amp;BN$1&amp;" "," "&amp;$L200&amp;" "))=TRUE,"",BN$1)</f>
        <v/>
      </c>
      <c r="BO200" s="55" t="str">
        <f>IF(ISERROR(SEARCHB(" "&amp;BO$1&amp;" "," "&amp;$L200&amp;" "))=TRUE,"",BO$1)</f>
        <v/>
      </c>
      <c r="BP200" s="55" t="str">
        <f>IF(ISERROR(SEARCHB(" "&amp;BP$1&amp;" "," "&amp;$L200&amp;" "))=TRUE,"",BP$1)</f>
        <v>T150</v>
      </c>
      <c r="BQ200" s="55" t="str">
        <f>IF(ISERROR(SEARCHB(" "&amp;BQ$1&amp;" "," "&amp;$L200&amp;" "))=TRUE,"",BQ$1)</f>
        <v/>
      </c>
      <c r="BR200" s="62" t="str">
        <f t="shared" si="19"/>
        <v>T150</v>
      </c>
      <c r="BS200" s="62" t="str">
        <f t="shared" si="20"/>
        <v/>
      </c>
      <c r="BT200" s="63">
        <f>J200-I200+1</f>
        <v>88</v>
      </c>
      <c r="BU200" s="64">
        <f t="shared" si="21"/>
        <v>4.2799999999999994</v>
      </c>
      <c r="BV200" s="64">
        <f t="shared" si="22"/>
        <v>9.5599999999999987</v>
      </c>
      <c r="BW200" s="64">
        <f t="shared" si="23"/>
        <v>73.08</v>
      </c>
      <c r="BX200" s="65">
        <f>BU200+I200</f>
        <v>46039.28</v>
      </c>
      <c r="BY200" s="65">
        <f>BV200+I200</f>
        <v>46044.56</v>
      </c>
      <c r="BZ200" s="65">
        <f>IF(WEEKDAY(BW200+I200)=1,BW200+I200+1,IF(WEEKDAY(BW200+I200)=7,BW200+I200+2,BW200+I200))</f>
        <v>46108.08</v>
      </c>
    </row>
    <row r="201" spans="1:78" ht="15.5" x14ac:dyDescent="0.35">
      <c r="A201" t="s">
        <v>1845</v>
      </c>
      <c r="B201" t="s">
        <v>1229</v>
      </c>
      <c r="C201" t="s">
        <v>32</v>
      </c>
      <c r="D201" t="s">
        <v>941</v>
      </c>
      <c r="E201" t="s">
        <v>591</v>
      </c>
      <c r="F201" t="s">
        <v>680</v>
      </c>
      <c r="G201" t="s">
        <v>217</v>
      </c>
      <c r="H201" t="s">
        <v>32</v>
      </c>
      <c r="I201" s="13" t="s">
        <v>1231</v>
      </c>
      <c r="J201" s="13" t="s">
        <v>1244</v>
      </c>
      <c r="K201" s="13" t="s">
        <v>1245</v>
      </c>
      <c r="L201" t="s">
        <v>260</v>
      </c>
      <c r="M201" t="s">
        <v>162</v>
      </c>
      <c r="N201">
        <v>24</v>
      </c>
      <c r="O201">
        <v>0</v>
      </c>
      <c r="P201">
        <v>0</v>
      </c>
      <c r="Q201">
        <v>0</v>
      </c>
      <c r="R201">
        <v>0</v>
      </c>
      <c r="S201" t="s">
        <v>1031</v>
      </c>
      <c r="T201" t="s">
        <v>529</v>
      </c>
      <c r="U201">
        <v>0</v>
      </c>
      <c r="V201" t="s">
        <v>856</v>
      </c>
      <c r="W201">
        <v>3</v>
      </c>
      <c r="X201" t="s">
        <v>195</v>
      </c>
      <c r="Y201" t="s">
        <v>856</v>
      </c>
      <c r="Z201" t="s">
        <v>283</v>
      </c>
      <c r="AA201" t="s">
        <v>856</v>
      </c>
      <c r="AB201" t="s">
        <v>856</v>
      </c>
      <c r="AC201" t="s">
        <v>856</v>
      </c>
      <c r="AD201" t="s">
        <v>856</v>
      </c>
      <c r="AE201" t="s">
        <v>856</v>
      </c>
      <c r="AF201" s="13" t="s">
        <v>1231</v>
      </c>
      <c r="AG201" s="13" t="s">
        <v>1244</v>
      </c>
      <c r="AH201" t="s">
        <v>856</v>
      </c>
      <c r="AI201" t="s">
        <v>856</v>
      </c>
      <c r="AJ201" t="s">
        <v>856</v>
      </c>
      <c r="AK201" t="s">
        <v>856</v>
      </c>
      <c r="AL201" t="s">
        <v>856</v>
      </c>
      <c r="AM201" t="s">
        <v>856</v>
      </c>
      <c r="AN201" t="s">
        <v>856</v>
      </c>
      <c r="AO201" t="s">
        <v>856</v>
      </c>
      <c r="AP201" t="s">
        <v>856</v>
      </c>
      <c r="AQ201" t="s">
        <v>856</v>
      </c>
      <c r="AR201" t="s">
        <v>856</v>
      </c>
      <c r="AS201" t="s">
        <v>856</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18"/>
        <v>480</v>
      </c>
      <c r="BD201" s="55" t="str">
        <f>IF(ISERROR(SEARCHB(" "&amp;BD$1&amp;" "," "&amp;$L201&amp;" "))=TRUE,"",BD$1)</f>
        <v/>
      </c>
      <c r="BE201" s="55" t="str">
        <f>IF(ISERROR(SEARCHB(" "&amp;BE$1&amp;" "," "&amp;$L201&amp;" "))=TRUE,"",BE$1)</f>
        <v/>
      </c>
      <c r="BF201" s="55" t="str">
        <f>IF(ISERROR(SEARCHB(" "&amp;BF$1&amp;" "," "&amp;$L201&amp;" "))=TRUE,"",BF$1)</f>
        <v/>
      </c>
      <c r="BG201" s="55" t="str">
        <f>IF(ISERROR(SEARCHB(" "&amp;BG$1&amp;" "," "&amp;$L201&amp;" "))=TRUE,"",BG$1)</f>
        <v/>
      </c>
      <c r="BH201" s="55" t="str">
        <f>IF(ISERROR(SEARCHB(" "&amp;BH$1&amp;" "," "&amp;$L201&amp;" "))=TRUE,"",BH$1)</f>
        <v/>
      </c>
      <c r="BI201" s="55" t="str">
        <f>IF(ISERROR(SEARCHB(" "&amp;BI$1&amp;" "," "&amp;$L201&amp;" "))=TRUE,"",BI$1)</f>
        <v/>
      </c>
      <c r="BJ201" s="55" t="str">
        <f>IF(ISERROR(SEARCHB(" "&amp;BJ$1&amp;" "," "&amp;$L201&amp;" "))=TRUE,"",BJ$1)</f>
        <v/>
      </c>
      <c r="BK201" s="55" t="str">
        <f>IF(ISERROR(SEARCHB(" "&amp;BK$1&amp;" "," "&amp;$L201&amp;" "))=TRUE,"",BK$1)</f>
        <v/>
      </c>
      <c r="BL201" s="55" t="str">
        <f>IF(ISERROR(SEARCHB(" "&amp;BL$1&amp;" "," "&amp;$L201&amp;" "))=TRUE,"",BL$1)</f>
        <v/>
      </c>
      <c r="BM201" s="55" t="str">
        <f>IF(ISERROR(SEARCHB(" "&amp;BM$1&amp;" "," "&amp;$L201&amp;" "))=TRUE,"",BM$1)</f>
        <v/>
      </c>
      <c r="BN201" s="55" t="str">
        <f>IF(ISERROR(SEARCHB(" "&amp;BN$1&amp;" "," "&amp;$L201&amp;" "))=TRUE,"",BN$1)</f>
        <v/>
      </c>
      <c r="BO201" s="55" t="str">
        <f>IF(ISERROR(SEARCHB(" "&amp;BO$1&amp;" "," "&amp;$L201&amp;" "))=TRUE,"",BO$1)</f>
        <v/>
      </c>
      <c r="BP201" s="55" t="str">
        <f>IF(ISERROR(SEARCHB(" "&amp;BP$1&amp;" "," "&amp;$L201&amp;" "))=TRUE,"",BP$1)</f>
        <v/>
      </c>
      <c r="BQ201" s="55" t="str">
        <f>IF(ISERROR(SEARCHB(" "&amp;BQ$1&amp;" "," "&amp;$L201&amp;" "))=TRUE,"",BQ$1)</f>
        <v/>
      </c>
      <c r="BR201" s="62" t="str">
        <f t="shared" si="19"/>
        <v>Base</v>
      </c>
      <c r="BS201" s="62" t="str">
        <f t="shared" si="20"/>
        <v/>
      </c>
      <c r="BT201" s="63">
        <f>J201-I201+1</f>
        <v>54</v>
      </c>
      <c r="BU201" s="64">
        <f t="shared" si="21"/>
        <v>2.2399999999999998</v>
      </c>
      <c r="BV201" s="64">
        <f t="shared" si="22"/>
        <v>5.4799999999999995</v>
      </c>
      <c r="BW201" s="64">
        <f t="shared" si="23"/>
        <v>44.519999999999996</v>
      </c>
      <c r="BX201" s="65">
        <f>BU201+I201</f>
        <v>46036.24</v>
      </c>
      <c r="BY201" s="65">
        <f>BV201+I201</f>
        <v>46039.48</v>
      </c>
      <c r="BZ201" s="65">
        <f>IF(WEEKDAY(BW201+I201)=1,BW201+I201+1,IF(WEEKDAY(BW201+I201)=7,BW201+I201+2,BW201+I201))</f>
        <v>46078.52</v>
      </c>
    </row>
    <row r="202" spans="1:78" ht="15.5" x14ac:dyDescent="0.35">
      <c r="A202" t="s">
        <v>1844</v>
      </c>
      <c r="B202" t="s">
        <v>1229</v>
      </c>
      <c r="C202" t="s">
        <v>32</v>
      </c>
      <c r="D202" t="s">
        <v>941</v>
      </c>
      <c r="E202" t="s">
        <v>593</v>
      </c>
      <c r="F202" t="s">
        <v>680</v>
      </c>
      <c r="G202" t="s">
        <v>217</v>
      </c>
      <c r="H202" t="s">
        <v>32</v>
      </c>
      <c r="I202" s="13" t="s">
        <v>1235</v>
      </c>
      <c r="J202" s="13" t="s">
        <v>1225</v>
      </c>
      <c r="K202" s="13" t="s">
        <v>1236</v>
      </c>
      <c r="L202" t="s">
        <v>260</v>
      </c>
      <c r="M202" t="s">
        <v>162</v>
      </c>
      <c r="N202">
        <v>24</v>
      </c>
      <c r="O202">
        <v>0</v>
      </c>
      <c r="P202">
        <v>0</v>
      </c>
      <c r="Q202">
        <v>0</v>
      </c>
      <c r="R202">
        <v>0</v>
      </c>
      <c r="S202" t="s">
        <v>1031</v>
      </c>
      <c r="T202" t="s">
        <v>529</v>
      </c>
      <c r="U202">
        <v>0</v>
      </c>
      <c r="V202" t="s">
        <v>856</v>
      </c>
      <c r="W202">
        <v>3</v>
      </c>
      <c r="X202" t="s">
        <v>195</v>
      </c>
      <c r="Y202" t="s">
        <v>856</v>
      </c>
      <c r="Z202" t="s">
        <v>283</v>
      </c>
      <c r="AA202" t="s">
        <v>856</v>
      </c>
      <c r="AB202" t="s">
        <v>856</v>
      </c>
      <c r="AC202" t="s">
        <v>856</v>
      </c>
      <c r="AD202" t="s">
        <v>856</v>
      </c>
      <c r="AE202" t="s">
        <v>856</v>
      </c>
      <c r="AF202" s="13" t="s">
        <v>1235</v>
      </c>
      <c r="AG202" s="13" t="s">
        <v>1225</v>
      </c>
      <c r="AH202" t="s">
        <v>856</v>
      </c>
      <c r="AI202" t="s">
        <v>856</v>
      </c>
      <c r="AJ202" t="s">
        <v>856</v>
      </c>
      <c r="AK202" t="s">
        <v>856</v>
      </c>
      <c r="AL202" t="s">
        <v>856</v>
      </c>
      <c r="AM202" t="s">
        <v>856</v>
      </c>
      <c r="AN202" t="s">
        <v>856</v>
      </c>
      <c r="AO202" t="s">
        <v>856</v>
      </c>
      <c r="AP202" t="s">
        <v>856</v>
      </c>
      <c r="AQ202" t="s">
        <v>856</v>
      </c>
      <c r="AR202" t="s">
        <v>856</v>
      </c>
      <c r="AS202" t="s">
        <v>856</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18"/>
        <v>480</v>
      </c>
      <c r="BD202" s="55" t="str">
        <f>IF(ISERROR(SEARCHB(" "&amp;BD$1&amp;" "," "&amp;$L202&amp;" "))=TRUE,"",BD$1)</f>
        <v/>
      </c>
      <c r="BE202" s="55" t="str">
        <f>IF(ISERROR(SEARCHB(" "&amp;BE$1&amp;" "," "&amp;$L202&amp;" "))=TRUE,"",BE$1)</f>
        <v/>
      </c>
      <c r="BF202" s="55" t="str">
        <f>IF(ISERROR(SEARCHB(" "&amp;BF$1&amp;" "," "&amp;$L202&amp;" "))=TRUE,"",BF$1)</f>
        <v/>
      </c>
      <c r="BG202" s="55" t="str">
        <f>IF(ISERROR(SEARCHB(" "&amp;BG$1&amp;" "," "&amp;$L202&amp;" "))=TRUE,"",BG$1)</f>
        <v/>
      </c>
      <c r="BH202" s="55" t="str">
        <f>IF(ISERROR(SEARCHB(" "&amp;BH$1&amp;" "," "&amp;$L202&amp;" "))=TRUE,"",BH$1)</f>
        <v/>
      </c>
      <c r="BI202" s="55" t="str">
        <f>IF(ISERROR(SEARCHB(" "&amp;BI$1&amp;" "," "&amp;$L202&amp;" "))=TRUE,"",BI$1)</f>
        <v/>
      </c>
      <c r="BJ202" s="55" t="str">
        <f>IF(ISERROR(SEARCHB(" "&amp;BJ$1&amp;" "," "&amp;$L202&amp;" "))=TRUE,"",BJ$1)</f>
        <v/>
      </c>
      <c r="BK202" s="55" t="str">
        <f>IF(ISERROR(SEARCHB(" "&amp;BK$1&amp;" "," "&amp;$L202&amp;" "))=TRUE,"",BK$1)</f>
        <v/>
      </c>
      <c r="BL202" s="55" t="str">
        <f>IF(ISERROR(SEARCHB(" "&amp;BL$1&amp;" "," "&amp;$L202&amp;" "))=TRUE,"",BL$1)</f>
        <v/>
      </c>
      <c r="BM202" s="55" t="str">
        <f>IF(ISERROR(SEARCHB(" "&amp;BM$1&amp;" "," "&amp;$L202&amp;" "))=TRUE,"",BM$1)</f>
        <v/>
      </c>
      <c r="BN202" s="55" t="str">
        <f>IF(ISERROR(SEARCHB(" "&amp;BN$1&amp;" "," "&amp;$L202&amp;" "))=TRUE,"",BN$1)</f>
        <v/>
      </c>
      <c r="BO202" s="55" t="str">
        <f>IF(ISERROR(SEARCHB(" "&amp;BO$1&amp;" "," "&amp;$L202&amp;" "))=TRUE,"",BO$1)</f>
        <v/>
      </c>
      <c r="BP202" s="55" t="str">
        <f>IF(ISERROR(SEARCHB(" "&amp;BP$1&amp;" "," "&amp;$L202&amp;" "))=TRUE,"",BP$1)</f>
        <v/>
      </c>
      <c r="BQ202" s="55" t="str">
        <f>IF(ISERROR(SEARCHB(" "&amp;BQ$1&amp;" "," "&amp;$L202&amp;" "))=TRUE,"",BQ$1)</f>
        <v/>
      </c>
      <c r="BR202" s="62" t="str">
        <f t="shared" si="19"/>
        <v>Base</v>
      </c>
      <c r="BS202" s="62" t="str">
        <f t="shared" si="20"/>
        <v/>
      </c>
      <c r="BT202" s="63">
        <f>J202-I202+1</f>
        <v>61</v>
      </c>
      <c r="BU202" s="64">
        <f t="shared" si="21"/>
        <v>2.6599999999999997</v>
      </c>
      <c r="BV202" s="64">
        <f t="shared" si="22"/>
        <v>6.3199999999999994</v>
      </c>
      <c r="BW202" s="64">
        <f t="shared" si="23"/>
        <v>50.4</v>
      </c>
      <c r="BX202" s="65">
        <f>BU202+I202</f>
        <v>46099.66</v>
      </c>
      <c r="BY202" s="65">
        <f>BV202+I202</f>
        <v>46103.32</v>
      </c>
      <c r="BZ202" s="65">
        <f>IF(WEEKDAY(BW202+I202)=1,BW202+I202+1,IF(WEEKDAY(BW202+I202)=7,BW202+I202+2,BW202+I202))</f>
        <v>46147.4</v>
      </c>
    </row>
    <row r="203" spans="1:78" ht="15.5" x14ac:dyDescent="0.35">
      <c r="A203" t="s">
        <v>1843</v>
      </c>
      <c r="B203" t="s">
        <v>1229</v>
      </c>
      <c r="C203" t="s">
        <v>32</v>
      </c>
      <c r="D203" t="s">
        <v>1032</v>
      </c>
      <c r="E203" t="s">
        <v>591</v>
      </c>
      <c r="F203" t="s">
        <v>363</v>
      </c>
      <c r="G203" t="s">
        <v>217</v>
      </c>
      <c r="H203" t="s">
        <v>32</v>
      </c>
      <c r="I203" s="13" t="s">
        <v>1231</v>
      </c>
      <c r="J203" s="13" t="s">
        <v>1244</v>
      </c>
      <c r="K203" s="13" t="s">
        <v>1245</v>
      </c>
      <c r="L203" t="s">
        <v>260</v>
      </c>
      <c r="M203" t="s">
        <v>162</v>
      </c>
      <c r="N203">
        <v>24</v>
      </c>
      <c r="O203">
        <v>0</v>
      </c>
      <c r="P203">
        <v>0</v>
      </c>
      <c r="Q203">
        <v>0</v>
      </c>
      <c r="R203">
        <v>0</v>
      </c>
      <c r="S203" t="s">
        <v>1842</v>
      </c>
      <c r="T203" t="s">
        <v>1841</v>
      </c>
      <c r="U203">
        <v>0</v>
      </c>
      <c r="V203" t="s">
        <v>856</v>
      </c>
      <c r="W203">
        <v>3</v>
      </c>
      <c r="X203" t="s">
        <v>195</v>
      </c>
      <c r="Y203" t="s">
        <v>856</v>
      </c>
      <c r="Z203" t="s">
        <v>283</v>
      </c>
      <c r="AA203" t="s">
        <v>856</v>
      </c>
      <c r="AB203" t="s">
        <v>856</v>
      </c>
      <c r="AC203" t="s">
        <v>856</v>
      </c>
      <c r="AD203" t="s">
        <v>856</v>
      </c>
      <c r="AE203" t="s">
        <v>856</v>
      </c>
      <c r="AF203" s="13" t="s">
        <v>1231</v>
      </c>
      <c r="AG203" s="13" t="s">
        <v>1244</v>
      </c>
      <c r="AH203" t="s">
        <v>856</v>
      </c>
      <c r="AI203" t="s">
        <v>856</v>
      </c>
      <c r="AJ203" t="s">
        <v>856</v>
      </c>
      <c r="AK203" t="s">
        <v>856</v>
      </c>
      <c r="AL203" t="s">
        <v>856</v>
      </c>
      <c r="AM203" t="s">
        <v>856</v>
      </c>
      <c r="AN203" t="s">
        <v>856</v>
      </c>
      <c r="AO203" t="s">
        <v>856</v>
      </c>
      <c r="AP203" t="s">
        <v>856</v>
      </c>
      <c r="AQ203" t="s">
        <v>856</v>
      </c>
      <c r="AR203" t="s">
        <v>856</v>
      </c>
      <c r="AS203" t="s">
        <v>856</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18"/>
        <v>480</v>
      </c>
      <c r="BD203" s="55" t="str">
        <f>IF(ISERROR(SEARCHB(" "&amp;BD$1&amp;" "," "&amp;$L203&amp;" "))=TRUE,"",BD$1)</f>
        <v/>
      </c>
      <c r="BE203" s="55" t="str">
        <f>IF(ISERROR(SEARCHB(" "&amp;BE$1&amp;" "," "&amp;$L203&amp;" "))=TRUE,"",BE$1)</f>
        <v/>
      </c>
      <c r="BF203" s="55" t="str">
        <f>IF(ISERROR(SEARCHB(" "&amp;BF$1&amp;" "," "&amp;$L203&amp;" "))=TRUE,"",BF$1)</f>
        <v/>
      </c>
      <c r="BG203" s="55" t="str">
        <f>IF(ISERROR(SEARCHB(" "&amp;BG$1&amp;" "," "&amp;$L203&amp;" "))=TRUE,"",BG$1)</f>
        <v/>
      </c>
      <c r="BH203" s="55" t="str">
        <f>IF(ISERROR(SEARCHB(" "&amp;BH$1&amp;" "," "&amp;$L203&amp;" "))=TRUE,"",BH$1)</f>
        <v/>
      </c>
      <c r="BI203" s="55" t="str">
        <f>IF(ISERROR(SEARCHB(" "&amp;BI$1&amp;" "," "&amp;$L203&amp;" "))=TRUE,"",BI$1)</f>
        <v/>
      </c>
      <c r="BJ203" s="55" t="str">
        <f>IF(ISERROR(SEARCHB(" "&amp;BJ$1&amp;" "," "&amp;$L203&amp;" "))=TRUE,"",BJ$1)</f>
        <v/>
      </c>
      <c r="BK203" s="55" t="str">
        <f>IF(ISERROR(SEARCHB(" "&amp;BK$1&amp;" "," "&amp;$L203&amp;" "))=TRUE,"",BK$1)</f>
        <v/>
      </c>
      <c r="BL203" s="55" t="str">
        <f>IF(ISERROR(SEARCHB(" "&amp;BL$1&amp;" "," "&amp;$L203&amp;" "))=TRUE,"",BL$1)</f>
        <v/>
      </c>
      <c r="BM203" s="55" t="str">
        <f>IF(ISERROR(SEARCHB(" "&amp;BM$1&amp;" "," "&amp;$L203&amp;" "))=TRUE,"",BM$1)</f>
        <v/>
      </c>
      <c r="BN203" s="55" t="str">
        <f>IF(ISERROR(SEARCHB(" "&amp;BN$1&amp;" "," "&amp;$L203&amp;" "))=TRUE,"",BN$1)</f>
        <v/>
      </c>
      <c r="BO203" s="55" t="str">
        <f>IF(ISERROR(SEARCHB(" "&amp;BO$1&amp;" "," "&amp;$L203&amp;" "))=TRUE,"",BO$1)</f>
        <v/>
      </c>
      <c r="BP203" s="55" t="str">
        <f>IF(ISERROR(SEARCHB(" "&amp;BP$1&amp;" "," "&amp;$L203&amp;" "))=TRUE,"",BP$1)</f>
        <v/>
      </c>
      <c r="BQ203" s="55" t="str">
        <f>IF(ISERROR(SEARCHB(" "&amp;BQ$1&amp;" "," "&amp;$L203&amp;" "))=TRUE,"",BQ$1)</f>
        <v/>
      </c>
      <c r="BR203" s="62" t="str">
        <f t="shared" si="19"/>
        <v>Base</v>
      </c>
      <c r="BS203" s="62" t="str">
        <f t="shared" si="20"/>
        <v/>
      </c>
      <c r="BT203" s="63">
        <f>J203-I203+1</f>
        <v>54</v>
      </c>
      <c r="BU203" s="64">
        <f t="shared" si="21"/>
        <v>2.2399999999999998</v>
      </c>
      <c r="BV203" s="64">
        <f t="shared" si="22"/>
        <v>5.4799999999999995</v>
      </c>
      <c r="BW203" s="64">
        <f t="shared" si="23"/>
        <v>44.519999999999996</v>
      </c>
      <c r="BX203" s="65">
        <f>BU203+I203</f>
        <v>46036.24</v>
      </c>
      <c r="BY203" s="65">
        <f>BV203+I203</f>
        <v>46039.48</v>
      </c>
      <c r="BZ203" s="65">
        <f>IF(WEEKDAY(BW203+I203)=1,BW203+I203+1,IF(WEEKDAY(BW203+I203)=7,BW203+I203+2,BW203+I203))</f>
        <v>46078.52</v>
      </c>
    </row>
    <row r="204" spans="1:78" ht="15.5" x14ac:dyDescent="0.35">
      <c r="A204" t="s">
        <v>1840</v>
      </c>
      <c r="B204" t="s">
        <v>1229</v>
      </c>
      <c r="C204" t="s">
        <v>32</v>
      </c>
      <c r="D204" t="s">
        <v>1032</v>
      </c>
      <c r="E204" t="s">
        <v>593</v>
      </c>
      <c r="F204" t="s">
        <v>363</v>
      </c>
      <c r="G204" t="s">
        <v>217</v>
      </c>
      <c r="H204" t="s">
        <v>32</v>
      </c>
      <c r="I204" s="13" t="s">
        <v>1235</v>
      </c>
      <c r="J204" s="13" t="s">
        <v>1225</v>
      </c>
      <c r="K204" s="13" t="s">
        <v>1236</v>
      </c>
      <c r="L204" t="s">
        <v>260</v>
      </c>
      <c r="M204" t="s">
        <v>162</v>
      </c>
      <c r="N204">
        <v>24</v>
      </c>
      <c r="O204">
        <v>0</v>
      </c>
      <c r="P204">
        <v>0</v>
      </c>
      <c r="Q204">
        <v>0</v>
      </c>
      <c r="R204">
        <v>0</v>
      </c>
      <c r="S204" t="s">
        <v>198</v>
      </c>
      <c r="T204" t="s">
        <v>198</v>
      </c>
      <c r="U204">
        <v>0</v>
      </c>
      <c r="V204" t="s">
        <v>856</v>
      </c>
      <c r="W204">
        <v>3</v>
      </c>
      <c r="X204" t="s">
        <v>298</v>
      </c>
      <c r="Y204" t="s">
        <v>856</v>
      </c>
      <c r="Z204" t="s">
        <v>283</v>
      </c>
      <c r="AA204" t="s">
        <v>856</v>
      </c>
      <c r="AB204" t="s">
        <v>856</v>
      </c>
      <c r="AC204" t="s">
        <v>856</v>
      </c>
      <c r="AD204" t="s">
        <v>856</v>
      </c>
      <c r="AE204" t="s">
        <v>856</v>
      </c>
      <c r="AF204" s="13" t="s">
        <v>1235</v>
      </c>
      <c r="AG204" s="13" t="s">
        <v>1225</v>
      </c>
      <c r="AH204" t="s">
        <v>856</v>
      </c>
      <c r="AI204" t="s">
        <v>856</v>
      </c>
      <c r="AJ204" t="s">
        <v>856</v>
      </c>
      <c r="AK204" t="s">
        <v>856</v>
      </c>
      <c r="AL204" t="s">
        <v>856</v>
      </c>
      <c r="AM204" s="13" t="s">
        <v>856</v>
      </c>
      <c r="AN204" s="13" t="s">
        <v>856</v>
      </c>
      <c r="AO204" t="s">
        <v>856</v>
      </c>
      <c r="AP204" t="s">
        <v>856</v>
      </c>
      <c r="AQ204" t="s">
        <v>856</v>
      </c>
      <c r="AR204" t="s">
        <v>856</v>
      </c>
      <c r="AS204" t="s">
        <v>856</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18"/>
        <v>480</v>
      </c>
      <c r="BD204" s="55" t="str">
        <f>IF(ISERROR(SEARCHB(" "&amp;BD$1&amp;" "," "&amp;$L204&amp;" "))=TRUE,"",BD$1)</f>
        <v/>
      </c>
      <c r="BE204" s="55" t="str">
        <f>IF(ISERROR(SEARCHB(" "&amp;BE$1&amp;" "," "&amp;$L204&amp;" "))=TRUE,"",BE$1)</f>
        <v/>
      </c>
      <c r="BF204" s="55" t="str">
        <f>IF(ISERROR(SEARCHB(" "&amp;BF$1&amp;" "," "&amp;$L204&amp;" "))=TRUE,"",BF$1)</f>
        <v/>
      </c>
      <c r="BG204" s="55" t="str">
        <f>IF(ISERROR(SEARCHB(" "&amp;BG$1&amp;" "," "&amp;$L204&amp;" "))=TRUE,"",BG$1)</f>
        <v/>
      </c>
      <c r="BH204" s="55" t="str">
        <f>IF(ISERROR(SEARCHB(" "&amp;BH$1&amp;" "," "&amp;$L204&amp;" "))=TRUE,"",BH$1)</f>
        <v/>
      </c>
      <c r="BI204" s="55" t="str">
        <f>IF(ISERROR(SEARCHB(" "&amp;BI$1&amp;" "," "&amp;$L204&amp;" "))=TRUE,"",BI$1)</f>
        <v/>
      </c>
      <c r="BJ204" s="55" t="str">
        <f>IF(ISERROR(SEARCHB(" "&amp;BJ$1&amp;" "," "&amp;$L204&amp;" "))=TRUE,"",BJ$1)</f>
        <v/>
      </c>
      <c r="BK204" s="55" t="str">
        <f>IF(ISERROR(SEARCHB(" "&amp;BK$1&amp;" "," "&amp;$L204&amp;" "))=TRUE,"",BK$1)</f>
        <v/>
      </c>
      <c r="BL204" s="55" t="str">
        <f>IF(ISERROR(SEARCHB(" "&amp;BL$1&amp;" "," "&amp;$L204&amp;" "))=TRUE,"",BL$1)</f>
        <v/>
      </c>
      <c r="BM204" s="55" t="str">
        <f>IF(ISERROR(SEARCHB(" "&amp;BM$1&amp;" "," "&amp;$L204&amp;" "))=TRUE,"",BM$1)</f>
        <v/>
      </c>
      <c r="BN204" s="55" t="str">
        <f>IF(ISERROR(SEARCHB(" "&amp;BN$1&amp;" "," "&amp;$L204&amp;" "))=TRUE,"",BN$1)</f>
        <v/>
      </c>
      <c r="BO204" s="55" t="str">
        <f>IF(ISERROR(SEARCHB(" "&amp;BO$1&amp;" "," "&amp;$L204&amp;" "))=TRUE,"",BO$1)</f>
        <v/>
      </c>
      <c r="BP204" s="55" t="str">
        <f>IF(ISERROR(SEARCHB(" "&amp;BP$1&amp;" "," "&amp;$L204&amp;" "))=TRUE,"",BP$1)</f>
        <v/>
      </c>
      <c r="BQ204" s="55" t="str">
        <f>IF(ISERROR(SEARCHB(" "&amp;BQ$1&amp;" "," "&amp;$L204&amp;" "))=TRUE,"",BQ$1)</f>
        <v/>
      </c>
      <c r="BR204" s="62" t="str">
        <f t="shared" si="19"/>
        <v>Base</v>
      </c>
      <c r="BS204" s="62" t="str">
        <f t="shared" si="20"/>
        <v/>
      </c>
      <c r="BT204" s="63">
        <f>J204-I204+1</f>
        <v>61</v>
      </c>
      <c r="BU204" s="64">
        <f t="shared" si="21"/>
        <v>2.6599999999999997</v>
      </c>
      <c r="BV204" s="64">
        <f t="shared" si="22"/>
        <v>6.3199999999999994</v>
      </c>
      <c r="BW204" s="64">
        <f t="shared" si="23"/>
        <v>50.4</v>
      </c>
      <c r="BX204" s="65">
        <f>BU204+I204</f>
        <v>46099.66</v>
      </c>
      <c r="BY204" s="65">
        <f>BV204+I204</f>
        <v>46103.32</v>
      </c>
      <c r="BZ204" s="65">
        <f>IF(WEEKDAY(BW204+I204)=1,BW204+I204+1,IF(WEEKDAY(BW204+I204)=7,BW204+I204+2,BW204+I204))</f>
        <v>46147.4</v>
      </c>
    </row>
    <row r="205" spans="1:78" ht="15.5" x14ac:dyDescent="0.35">
      <c r="A205" t="s">
        <v>1839</v>
      </c>
      <c r="B205" t="s">
        <v>1229</v>
      </c>
      <c r="C205" t="s">
        <v>32</v>
      </c>
      <c r="D205" t="s">
        <v>1033</v>
      </c>
      <c r="E205" t="s">
        <v>593</v>
      </c>
      <c r="F205" t="s">
        <v>681</v>
      </c>
      <c r="G205" t="s">
        <v>217</v>
      </c>
      <c r="H205" t="s">
        <v>32</v>
      </c>
      <c r="I205" s="13" t="s">
        <v>1235</v>
      </c>
      <c r="J205" s="13" t="s">
        <v>1225</v>
      </c>
      <c r="K205" s="13" t="s">
        <v>1236</v>
      </c>
      <c r="L205" t="s">
        <v>1838</v>
      </c>
      <c r="M205" t="s">
        <v>162</v>
      </c>
      <c r="N205">
        <v>24</v>
      </c>
      <c r="O205">
        <v>0</v>
      </c>
      <c r="P205">
        <v>0</v>
      </c>
      <c r="Q205">
        <v>0</v>
      </c>
      <c r="R205">
        <v>0</v>
      </c>
      <c r="S205" t="s">
        <v>1031</v>
      </c>
      <c r="T205" t="s">
        <v>529</v>
      </c>
      <c r="U205">
        <v>0</v>
      </c>
      <c r="V205" t="s">
        <v>856</v>
      </c>
      <c r="W205">
        <v>3</v>
      </c>
      <c r="X205" t="s">
        <v>195</v>
      </c>
      <c r="Y205" t="s">
        <v>856</v>
      </c>
      <c r="Z205" t="s">
        <v>283</v>
      </c>
      <c r="AA205" t="s">
        <v>856</v>
      </c>
      <c r="AB205" t="s">
        <v>856</v>
      </c>
      <c r="AC205" t="s">
        <v>856</v>
      </c>
      <c r="AD205" t="s">
        <v>856</v>
      </c>
      <c r="AE205" t="s">
        <v>856</v>
      </c>
      <c r="AF205" s="13" t="s">
        <v>1235</v>
      </c>
      <c r="AG205" s="13" t="s">
        <v>1225</v>
      </c>
      <c r="AH205" t="s">
        <v>856</v>
      </c>
      <c r="AI205" t="s">
        <v>856</v>
      </c>
      <c r="AJ205" t="s">
        <v>856</v>
      </c>
      <c r="AK205" t="s">
        <v>856</v>
      </c>
      <c r="AL205" t="s">
        <v>856</v>
      </c>
      <c r="AM205" s="13" t="s">
        <v>856</v>
      </c>
      <c r="AN205" s="13" t="s">
        <v>856</v>
      </c>
      <c r="AO205" t="s">
        <v>856</v>
      </c>
      <c r="AP205" t="s">
        <v>856</v>
      </c>
      <c r="AQ205" t="s">
        <v>856</v>
      </c>
      <c r="AR205" t="s">
        <v>856</v>
      </c>
      <c r="AS205" t="s">
        <v>856</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18"/>
        <v>480</v>
      </c>
      <c r="BD205" s="55" t="str">
        <f>IF(ISERROR(SEARCHB(" "&amp;BD$1&amp;" "," "&amp;$L205&amp;" "))=TRUE,"",BD$1)</f>
        <v/>
      </c>
      <c r="BE205" s="55" t="str">
        <f>IF(ISERROR(SEARCHB(" "&amp;BE$1&amp;" "," "&amp;$L205&amp;" "))=TRUE,"",BE$1)</f>
        <v/>
      </c>
      <c r="BF205" s="55" t="str">
        <f>IF(ISERROR(SEARCHB(" "&amp;BF$1&amp;" "," "&amp;$L205&amp;" "))=TRUE,"",BF$1)</f>
        <v/>
      </c>
      <c r="BG205" s="55" t="str">
        <f>IF(ISERROR(SEARCHB(" "&amp;BG$1&amp;" "," "&amp;$L205&amp;" "))=TRUE,"",BG$1)</f>
        <v/>
      </c>
      <c r="BH205" s="55" t="str">
        <f>IF(ISERROR(SEARCHB(" "&amp;BH$1&amp;" "," "&amp;$L205&amp;" "))=TRUE,"",BH$1)</f>
        <v/>
      </c>
      <c r="BI205" s="55" t="str">
        <f>IF(ISERROR(SEARCHB(" "&amp;BI$1&amp;" "," "&amp;$L205&amp;" "))=TRUE,"",BI$1)</f>
        <v/>
      </c>
      <c r="BJ205" s="55" t="str">
        <f>IF(ISERROR(SEARCHB(" "&amp;BJ$1&amp;" "," "&amp;$L205&amp;" "))=TRUE,"",BJ$1)</f>
        <v/>
      </c>
      <c r="BK205" s="55" t="str">
        <f>IF(ISERROR(SEARCHB(" "&amp;BK$1&amp;" "," "&amp;$L205&amp;" "))=TRUE,"",BK$1)</f>
        <v/>
      </c>
      <c r="BL205" s="55" t="str">
        <f>IF(ISERROR(SEARCHB(" "&amp;BL$1&amp;" "," "&amp;$L205&amp;" "))=TRUE,"",BL$1)</f>
        <v/>
      </c>
      <c r="BM205" s="55" t="str">
        <f>IF(ISERROR(SEARCHB(" "&amp;BM$1&amp;" "," "&amp;$L205&amp;" "))=TRUE,"",BM$1)</f>
        <v/>
      </c>
      <c r="BN205" s="55" t="str">
        <f>IF(ISERROR(SEARCHB(" "&amp;BN$1&amp;" "," "&amp;$L205&amp;" "))=TRUE,"",BN$1)</f>
        <v/>
      </c>
      <c r="BO205" s="55" t="str">
        <f>IF(ISERROR(SEARCHB(" "&amp;BO$1&amp;" "," "&amp;$L205&amp;" "))=TRUE,"",BO$1)</f>
        <v/>
      </c>
      <c r="BP205" s="55" t="str">
        <f>IF(ISERROR(SEARCHB(" "&amp;BP$1&amp;" "," "&amp;$L205&amp;" "))=TRUE,"",BP$1)</f>
        <v/>
      </c>
      <c r="BQ205" s="55" t="str">
        <f>IF(ISERROR(SEARCHB(" "&amp;BQ$1&amp;" "," "&amp;$L205&amp;" "))=TRUE,"",BQ$1)</f>
        <v/>
      </c>
      <c r="BR205" s="62" t="str">
        <f t="shared" si="19"/>
        <v>Base</v>
      </c>
      <c r="BS205" s="62" t="str">
        <f t="shared" si="20"/>
        <v/>
      </c>
      <c r="BT205" s="63">
        <f>J205-I205+1</f>
        <v>61</v>
      </c>
      <c r="BU205" s="64">
        <f t="shared" si="21"/>
        <v>2.6599999999999997</v>
      </c>
      <c r="BV205" s="64">
        <f t="shared" si="22"/>
        <v>6.3199999999999994</v>
      </c>
      <c r="BW205" s="64">
        <f t="shared" si="23"/>
        <v>50.4</v>
      </c>
      <c r="BX205" s="65">
        <f>BU205+I205</f>
        <v>46099.66</v>
      </c>
      <c r="BY205" s="65">
        <f>BV205+I205</f>
        <v>46103.32</v>
      </c>
      <c r="BZ205" s="65">
        <f>IF(WEEKDAY(BW205+I205)=1,BW205+I205+1,IF(WEEKDAY(BW205+I205)=7,BW205+I205+2,BW205+I205))</f>
        <v>46147.4</v>
      </c>
    </row>
    <row r="206" spans="1:78" ht="15.5" x14ac:dyDescent="0.35">
      <c r="A206" t="s">
        <v>1837</v>
      </c>
      <c r="B206" t="s">
        <v>1229</v>
      </c>
      <c r="C206" t="s">
        <v>32</v>
      </c>
      <c r="D206" t="s">
        <v>1034</v>
      </c>
      <c r="E206" t="s">
        <v>867</v>
      </c>
      <c r="F206" t="s">
        <v>682</v>
      </c>
      <c r="G206" t="s">
        <v>217</v>
      </c>
      <c r="H206" t="s">
        <v>32</v>
      </c>
      <c r="I206" s="13" t="s">
        <v>1231</v>
      </c>
      <c r="J206" s="13" t="s">
        <v>1225</v>
      </c>
      <c r="K206" s="13" t="s">
        <v>1233</v>
      </c>
      <c r="L206" t="s">
        <v>262</v>
      </c>
      <c r="M206" t="s">
        <v>162</v>
      </c>
      <c r="N206">
        <v>12</v>
      </c>
      <c r="O206">
        <v>0</v>
      </c>
      <c r="P206">
        <v>0</v>
      </c>
      <c r="Q206">
        <v>0</v>
      </c>
      <c r="R206">
        <v>0</v>
      </c>
      <c r="S206" t="s">
        <v>198</v>
      </c>
      <c r="T206" t="s">
        <v>198</v>
      </c>
      <c r="U206">
        <v>0</v>
      </c>
      <c r="V206" t="s">
        <v>856</v>
      </c>
      <c r="W206">
        <v>4</v>
      </c>
      <c r="X206" t="s">
        <v>195</v>
      </c>
      <c r="Y206" t="s">
        <v>856</v>
      </c>
      <c r="Z206" t="s">
        <v>1836</v>
      </c>
      <c r="AA206" t="s">
        <v>161</v>
      </c>
      <c r="AB206" t="s">
        <v>199</v>
      </c>
      <c r="AC206" t="s">
        <v>856</v>
      </c>
      <c r="AD206" t="s">
        <v>856</v>
      </c>
      <c r="AE206" t="s">
        <v>856</v>
      </c>
      <c r="AF206" s="13" t="s">
        <v>1231</v>
      </c>
      <c r="AG206" s="13" t="s">
        <v>1225</v>
      </c>
      <c r="AH206" t="s">
        <v>683</v>
      </c>
      <c r="AI206" t="s">
        <v>861</v>
      </c>
      <c r="AJ206" t="s">
        <v>206</v>
      </c>
      <c r="AK206" t="s">
        <v>204</v>
      </c>
      <c r="AL206" t="s">
        <v>523</v>
      </c>
      <c r="AM206" t="s">
        <v>1402</v>
      </c>
      <c r="AN206" t="s">
        <v>1225</v>
      </c>
      <c r="AO206" t="s">
        <v>272</v>
      </c>
      <c r="AP206" t="s">
        <v>199</v>
      </c>
      <c r="AQ206" t="s">
        <v>530</v>
      </c>
      <c r="AR206" t="s">
        <v>53</v>
      </c>
      <c r="AS206" t="s">
        <v>463</v>
      </c>
      <c r="AT206" s="59">
        <f>VLOOKUP($BR206,Tables!$D$14:$I$27,2,FALSE)*W206</f>
        <v>640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18"/>
        <v>640</v>
      </c>
      <c r="BD206" s="55" t="str">
        <f>IF(ISERROR(SEARCHB(" "&amp;BD$1&amp;" "," "&amp;$L206&amp;" "))=TRUE,"",BD$1)</f>
        <v/>
      </c>
      <c r="BE206" s="55" t="str">
        <f>IF(ISERROR(SEARCHB(" "&amp;BE$1&amp;" "," "&amp;$L206&amp;" "))=TRUE,"",BE$1)</f>
        <v/>
      </c>
      <c r="BF206" s="55" t="str">
        <f>IF(ISERROR(SEARCHB(" "&amp;BF$1&amp;" "," "&amp;$L206&amp;" "))=TRUE,"",BF$1)</f>
        <v/>
      </c>
      <c r="BG206" s="55" t="str">
        <f>IF(ISERROR(SEARCHB(" "&amp;BG$1&amp;" "," "&amp;$L206&amp;" "))=TRUE,"",BG$1)</f>
        <v/>
      </c>
      <c r="BH206" s="55" t="str">
        <f>IF(ISERROR(SEARCHB(" "&amp;BH$1&amp;" "," "&amp;$L206&amp;" "))=TRUE,"",BH$1)</f>
        <v/>
      </c>
      <c r="BI206" s="55" t="str">
        <f>IF(ISERROR(SEARCHB(" "&amp;BI$1&amp;" "," "&amp;$L206&amp;" "))=TRUE,"",BI$1)</f>
        <v/>
      </c>
      <c r="BJ206" s="55" t="str">
        <f>IF(ISERROR(SEARCHB(" "&amp;BJ$1&amp;" "," "&amp;$L206&amp;" "))=TRUE,"",BJ$1)</f>
        <v/>
      </c>
      <c r="BK206" s="55" t="str">
        <f>IF(ISERROR(SEARCHB(" "&amp;BK$1&amp;" "," "&amp;$L206&amp;" "))=TRUE,"",BK$1)</f>
        <v>HYB</v>
      </c>
      <c r="BL206" s="55" t="str">
        <f>IF(ISERROR(SEARCHB(" "&amp;BL$1&amp;" "," "&amp;$L206&amp;" "))=TRUE,"",BL$1)</f>
        <v/>
      </c>
      <c r="BM206" s="55" t="str">
        <f>IF(ISERROR(SEARCHB(" "&amp;BM$1&amp;" "," "&amp;$L206&amp;" "))=TRUE,"",BM$1)</f>
        <v/>
      </c>
      <c r="BN206" s="55" t="str">
        <f>IF(ISERROR(SEARCHB(" "&amp;BN$1&amp;" "," "&amp;$L206&amp;" "))=TRUE,"",BN$1)</f>
        <v/>
      </c>
      <c r="BO206" s="55" t="str">
        <f>IF(ISERROR(SEARCHB(" "&amp;BO$1&amp;" "," "&amp;$L206&amp;" "))=TRUE,"",BO$1)</f>
        <v/>
      </c>
      <c r="BP206" s="55" t="str">
        <f>IF(ISERROR(SEARCHB(" "&amp;BP$1&amp;" "," "&amp;$L206&amp;" "))=TRUE,"",BP$1)</f>
        <v/>
      </c>
      <c r="BQ206" s="55" t="str">
        <f>IF(ISERROR(SEARCHB(" "&amp;BQ$1&amp;" "," "&amp;$L206&amp;" "))=TRUE,"",BQ$1)</f>
        <v/>
      </c>
      <c r="BR206" s="62" t="str">
        <f t="shared" si="19"/>
        <v>HYB</v>
      </c>
      <c r="BS206" s="62" t="str">
        <f t="shared" si="20"/>
        <v/>
      </c>
      <c r="BT206" s="63">
        <f>J206-I206+1</f>
        <v>124</v>
      </c>
      <c r="BU206" s="64">
        <f t="shared" si="21"/>
        <v>6.4399999999999995</v>
      </c>
      <c r="BV206" s="64">
        <f t="shared" si="22"/>
        <v>13.879999999999999</v>
      </c>
      <c r="BW206" s="64">
        <f t="shared" si="23"/>
        <v>103.32</v>
      </c>
      <c r="BX206" s="65">
        <f>BU206+I206</f>
        <v>46040.44</v>
      </c>
      <c r="BY206" s="65">
        <f>BV206+I206</f>
        <v>46047.88</v>
      </c>
      <c r="BZ206" s="65">
        <f>IF(WEEKDAY(BW206+I206)=1,BW206+I206+1,IF(WEEKDAY(BW206+I206)=7,BW206+I206+2,BW206+I206))</f>
        <v>46139.32</v>
      </c>
    </row>
    <row r="207" spans="1:78" ht="15.5" x14ac:dyDescent="0.35">
      <c r="A207" t="s">
        <v>1835</v>
      </c>
      <c r="B207" t="s">
        <v>1229</v>
      </c>
      <c r="C207" t="s">
        <v>32</v>
      </c>
      <c r="D207" t="s">
        <v>1034</v>
      </c>
      <c r="E207" t="s">
        <v>855</v>
      </c>
      <c r="F207" t="s">
        <v>682</v>
      </c>
      <c r="G207" t="s">
        <v>217</v>
      </c>
      <c r="H207" t="s">
        <v>32</v>
      </c>
      <c r="I207" s="13" t="s">
        <v>1231</v>
      </c>
      <c r="J207" s="13" t="s">
        <v>1225</v>
      </c>
      <c r="K207" s="13" t="s">
        <v>1233</v>
      </c>
      <c r="L207" t="s">
        <v>262</v>
      </c>
      <c r="M207" t="s">
        <v>162</v>
      </c>
      <c r="N207">
        <v>12</v>
      </c>
      <c r="O207">
        <v>0</v>
      </c>
      <c r="P207">
        <v>0</v>
      </c>
      <c r="Q207">
        <v>0</v>
      </c>
      <c r="R207">
        <v>0</v>
      </c>
      <c r="S207" t="s">
        <v>198</v>
      </c>
      <c r="T207" t="s">
        <v>198</v>
      </c>
      <c r="U207">
        <v>0</v>
      </c>
      <c r="V207" t="s">
        <v>856</v>
      </c>
      <c r="W207">
        <v>4</v>
      </c>
      <c r="X207" t="s">
        <v>298</v>
      </c>
      <c r="Y207" t="s">
        <v>856</v>
      </c>
      <c r="Z207" t="s">
        <v>1834</v>
      </c>
      <c r="AA207" t="s">
        <v>161</v>
      </c>
      <c r="AB207" t="s">
        <v>199</v>
      </c>
      <c r="AC207" t="s">
        <v>856</v>
      </c>
      <c r="AD207" t="s">
        <v>856</v>
      </c>
      <c r="AE207" t="s">
        <v>856</v>
      </c>
      <c r="AF207" s="13" t="s">
        <v>1231</v>
      </c>
      <c r="AG207" s="13" t="s">
        <v>1225</v>
      </c>
      <c r="AH207" t="s">
        <v>272</v>
      </c>
      <c r="AI207" t="s">
        <v>199</v>
      </c>
      <c r="AJ207" t="s">
        <v>530</v>
      </c>
      <c r="AK207" t="s">
        <v>53</v>
      </c>
      <c r="AL207" t="s">
        <v>463</v>
      </c>
      <c r="AM207" s="13" t="s">
        <v>1231</v>
      </c>
      <c r="AN207" s="13" t="s">
        <v>1225</v>
      </c>
      <c r="AO207" t="s">
        <v>683</v>
      </c>
      <c r="AP207" t="s">
        <v>861</v>
      </c>
      <c r="AQ207" t="s">
        <v>206</v>
      </c>
      <c r="AR207" t="s">
        <v>204</v>
      </c>
      <c r="AS207" t="s">
        <v>490</v>
      </c>
      <c r="AT207" s="59">
        <f>VLOOKUP($BR207,Tables!$D$14:$I$27,2,FALSE)*W207</f>
        <v>640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18"/>
        <v>640</v>
      </c>
      <c r="BD207" s="55" t="str">
        <f>IF(ISERROR(SEARCHB(" "&amp;BD$1&amp;" "," "&amp;$L207&amp;" "))=TRUE,"",BD$1)</f>
        <v/>
      </c>
      <c r="BE207" s="55" t="str">
        <f>IF(ISERROR(SEARCHB(" "&amp;BE$1&amp;" "," "&amp;$L207&amp;" "))=TRUE,"",BE$1)</f>
        <v/>
      </c>
      <c r="BF207" s="55" t="str">
        <f>IF(ISERROR(SEARCHB(" "&amp;BF$1&amp;" "," "&amp;$L207&amp;" "))=TRUE,"",BF$1)</f>
        <v/>
      </c>
      <c r="BG207" s="55" t="str">
        <f>IF(ISERROR(SEARCHB(" "&amp;BG$1&amp;" "," "&amp;$L207&amp;" "))=TRUE,"",BG$1)</f>
        <v/>
      </c>
      <c r="BH207" s="55" t="str">
        <f>IF(ISERROR(SEARCHB(" "&amp;BH$1&amp;" "," "&amp;$L207&amp;" "))=TRUE,"",BH$1)</f>
        <v/>
      </c>
      <c r="BI207" s="55" t="str">
        <f>IF(ISERROR(SEARCHB(" "&amp;BI$1&amp;" "," "&amp;$L207&amp;" "))=TRUE,"",BI$1)</f>
        <v/>
      </c>
      <c r="BJ207" s="55" t="str">
        <f>IF(ISERROR(SEARCHB(" "&amp;BJ$1&amp;" "," "&amp;$L207&amp;" "))=TRUE,"",BJ$1)</f>
        <v/>
      </c>
      <c r="BK207" s="55" t="str">
        <f>IF(ISERROR(SEARCHB(" "&amp;BK$1&amp;" "," "&amp;$L207&amp;" "))=TRUE,"",BK$1)</f>
        <v>HYB</v>
      </c>
      <c r="BL207" s="55" t="str">
        <f>IF(ISERROR(SEARCHB(" "&amp;BL$1&amp;" "," "&amp;$L207&amp;" "))=TRUE,"",BL$1)</f>
        <v/>
      </c>
      <c r="BM207" s="55" t="str">
        <f>IF(ISERROR(SEARCHB(" "&amp;BM$1&amp;" "," "&amp;$L207&amp;" "))=TRUE,"",BM$1)</f>
        <v/>
      </c>
      <c r="BN207" s="55" t="str">
        <f>IF(ISERROR(SEARCHB(" "&amp;BN$1&amp;" "," "&amp;$L207&amp;" "))=TRUE,"",BN$1)</f>
        <v/>
      </c>
      <c r="BO207" s="55" t="str">
        <f>IF(ISERROR(SEARCHB(" "&amp;BO$1&amp;" "," "&amp;$L207&amp;" "))=TRUE,"",BO$1)</f>
        <v/>
      </c>
      <c r="BP207" s="55" t="str">
        <f>IF(ISERROR(SEARCHB(" "&amp;BP$1&amp;" "," "&amp;$L207&amp;" "))=TRUE,"",BP$1)</f>
        <v/>
      </c>
      <c r="BQ207" s="55" t="str">
        <f>IF(ISERROR(SEARCHB(" "&amp;BQ$1&amp;" "," "&amp;$L207&amp;" "))=TRUE,"",BQ$1)</f>
        <v/>
      </c>
      <c r="BR207" s="62" t="str">
        <f t="shared" si="19"/>
        <v>HYB</v>
      </c>
      <c r="BS207" s="62" t="str">
        <f t="shared" si="20"/>
        <v/>
      </c>
      <c r="BT207" s="63">
        <f>J207-I207+1</f>
        <v>124</v>
      </c>
      <c r="BU207" s="64">
        <f t="shared" si="21"/>
        <v>6.4399999999999995</v>
      </c>
      <c r="BV207" s="64">
        <f t="shared" si="22"/>
        <v>13.879999999999999</v>
      </c>
      <c r="BW207" s="64">
        <f t="shared" si="23"/>
        <v>103.32</v>
      </c>
      <c r="BX207" s="65">
        <f>BU207+I207</f>
        <v>46040.44</v>
      </c>
      <c r="BY207" s="65">
        <f>BV207+I207</f>
        <v>46047.88</v>
      </c>
      <c r="BZ207" s="65">
        <f>IF(WEEKDAY(BW207+I207)=1,BW207+I207+1,IF(WEEKDAY(BW207+I207)=7,BW207+I207+2,BW207+I207))</f>
        <v>46139.32</v>
      </c>
    </row>
    <row r="208" spans="1:78" ht="15.5" x14ac:dyDescent="0.35">
      <c r="A208" t="s">
        <v>1833</v>
      </c>
      <c r="B208" t="s">
        <v>1229</v>
      </c>
      <c r="C208" t="s">
        <v>32</v>
      </c>
      <c r="D208" t="s">
        <v>1026</v>
      </c>
      <c r="E208" t="s">
        <v>591</v>
      </c>
      <c r="F208" t="s">
        <v>684</v>
      </c>
      <c r="G208" t="s">
        <v>217</v>
      </c>
      <c r="H208" t="s">
        <v>32</v>
      </c>
      <c r="I208" s="13" t="s">
        <v>1231</v>
      </c>
      <c r="J208" s="13" t="s">
        <v>1244</v>
      </c>
      <c r="K208" s="13" t="s">
        <v>1245</v>
      </c>
      <c r="L208" t="s">
        <v>260</v>
      </c>
      <c r="M208" t="s">
        <v>162</v>
      </c>
      <c r="N208">
        <v>24</v>
      </c>
      <c r="O208">
        <v>0</v>
      </c>
      <c r="P208">
        <v>0</v>
      </c>
      <c r="Q208">
        <v>0</v>
      </c>
      <c r="R208">
        <v>0</v>
      </c>
      <c r="S208" t="s">
        <v>1031</v>
      </c>
      <c r="T208" t="s">
        <v>529</v>
      </c>
      <c r="U208">
        <v>0</v>
      </c>
      <c r="V208" t="s">
        <v>856</v>
      </c>
      <c r="W208">
        <v>3</v>
      </c>
      <c r="X208" t="s">
        <v>195</v>
      </c>
      <c r="Y208" t="s">
        <v>856</v>
      </c>
      <c r="Z208" t="s">
        <v>283</v>
      </c>
      <c r="AA208" t="s">
        <v>856</v>
      </c>
      <c r="AB208" t="s">
        <v>856</v>
      </c>
      <c r="AC208" t="s">
        <v>856</v>
      </c>
      <c r="AD208" t="s">
        <v>856</v>
      </c>
      <c r="AE208" t="s">
        <v>856</v>
      </c>
      <c r="AF208" s="13" t="s">
        <v>1231</v>
      </c>
      <c r="AG208" s="13" t="s">
        <v>1244</v>
      </c>
      <c r="AH208" t="s">
        <v>856</v>
      </c>
      <c r="AI208" t="s">
        <v>856</v>
      </c>
      <c r="AJ208" t="s">
        <v>856</v>
      </c>
      <c r="AK208" t="s">
        <v>856</v>
      </c>
      <c r="AL208" t="s">
        <v>856</v>
      </c>
      <c r="AM208" t="s">
        <v>856</v>
      </c>
      <c r="AN208" t="s">
        <v>856</v>
      </c>
      <c r="AO208" t="s">
        <v>856</v>
      </c>
      <c r="AP208" t="s">
        <v>856</v>
      </c>
      <c r="AQ208" t="s">
        <v>856</v>
      </c>
      <c r="AR208" t="s">
        <v>856</v>
      </c>
      <c r="AS208" t="s">
        <v>856</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18"/>
        <v>480</v>
      </c>
      <c r="BD208" s="55" t="str">
        <f>IF(ISERROR(SEARCHB(" "&amp;BD$1&amp;" "," "&amp;$L208&amp;" "))=TRUE,"",BD$1)</f>
        <v/>
      </c>
      <c r="BE208" s="55" t="str">
        <f>IF(ISERROR(SEARCHB(" "&amp;BE$1&amp;" "," "&amp;$L208&amp;" "))=TRUE,"",BE$1)</f>
        <v/>
      </c>
      <c r="BF208" s="55" t="str">
        <f>IF(ISERROR(SEARCHB(" "&amp;BF$1&amp;" "," "&amp;$L208&amp;" "))=TRUE,"",BF$1)</f>
        <v/>
      </c>
      <c r="BG208" s="55" t="str">
        <f>IF(ISERROR(SEARCHB(" "&amp;BG$1&amp;" "," "&amp;$L208&amp;" "))=TRUE,"",BG$1)</f>
        <v/>
      </c>
      <c r="BH208" s="55" t="str">
        <f>IF(ISERROR(SEARCHB(" "&amp;BH$1&amp;" "," "&amp;$L208&amp;" "))=TRUE,"",BH$1)</f>
        <v/>
      </c>
      <c r="BI208" s="55" t="str">
        <f>IF(ISERROR(SEARCHB(" "&amp;BI$1&amp;" "," "&amp;$L208&amp;" "))=TRUE,"",BI$1)</f>
        <v/>
      </c>
      <c r="BJ208" s="55" t="str">
        <f>IF(ISERROR(SEARCHB(" "&amp;BJ$1&amp;" "," "&amp;$L208&amp;" "))=TRUE,"",BJ$1)</f>
        <v/>
      </c>
      <c r="BK208" s="55" t="str">
        <f>IF(ISERROR(SEARCHB(" "&amp;BK$1&amp;" "," "&amp;$L208&amp;" "))=TRUE,"",BK$1)</f>
        <v/>
      </c>
      <c r="BL208" s="55" t="str">
        <f>IF(ISERROR(SEARCHB(" "&amp;BL$1&amp;" "," "&amp;$L208&amp;" "))=TRUE,"",BL$1)</f>
        <v/>
      </c>
      <c r="BM208" s="55" t="str">
        <f>IF(ISERROR(SEARCHB(" "&amp;BM$1&amp;" "," "&amp;$L208&amp;" "))=TRUE,"",BM$1)</f>
        <v/>
      </c>
      <c r="BN208" s="55" t="str">
        <f>IF(ISERROR(SEARCHB(" "&amp;BN$1&amp;" "," "&amp;$L208&amp;" "))=TRUE,"",BN$1)</f>
        <v/>
      </c>
      <c r="BO208" s="55" t="str">
        <f>IF(ISERROR(SEARCHB(" "&amp;BO$1&amp;" "," "&amp;$L208&amp;" "))=TRUE,"",BO$1)</f>
        <v/>
      </c>
      <c r="BP208" s="55" t="str">
        <f>IF(ISERROR(SEARCHB(" "&amp;BP$1&amp;" "," "&amp;$L208&amp;" "))=TRUE,"",BP$1)</f>
        <v/>
      </c>
      <c r="BQ208" s="55" t="str">
        <f>IF(ISERROR(SEARCHB(" "&amp;BQ$1&amp;" "," "&amp;$L208&amp;" "))=TRUE,"",BQ$1)</f>
        <v/>
      </c>
      <c r="BR208" s="62" t="str">
        <f t="shared" si="19"/>
        <v>Base</v>
      </c>
      <c r="BS208" s="62" t="str">
        <f t="shared" si="20"/>
        <v/>
      </c>
      <c r="BT208" s="63">
        <f>J208-I208+1</f>
        <v>54</v>
      </c>
      <c r="BU208" s="64">
        <f t="shared" si="21"/>
        <v>2.2399999999999998</v>
      </c>
      <c r="BV208" s="64">
        <f t="shared" si="22"/>
        <v>5.4799999999999995</v>
      </c>
      <c r="BW208" s="64">
        <f t="shared" si="23"/>
        <v>44.519999999999996</v>
      </c>
      <c r="BX208" s="65">
        <f>BU208+I208</f>
        <v>46036.24</v>
      </c>
      <c r="BY208" s="65">
        <f>BV208+I208</f>
        <v>46039.48</v>
      </c>
      <c r="BZ208" s="65">
        <f>IF(WEEKDAY(BW208+I208)=1,BW208+I208+1,IF(WEEKDAY(BW208+I208)=7,BW208+I208+2,BW208+I208))</f>
        <v>46078.52</v>
      </c>
    </row>
    <row r="209" spans="1:78" ht="15.5" x14ac:dyDescent="0.35">
      <c r="A209" t="s">
        <v>1832</v>
      </c>
      <c r="B209" t="s">
        <v>1229</v>
      </c>
      <c r="C209" t="s">
        <v>32</v>
      </c>
      <c r="D209" t="s">
        <v>1035</v>
      </c>
      <c r="E209" t="s">
        <v>867</v>
      </c>
      <c r="F209" t="s">
        <v>364</v>
      </c>
      <c r="G209" t="s">
        <v>217</v>
      </c>
      <c r="H209" t="s">
        <v>32</v>
      </c>
      <c r="I209" s="13" t="s">
        <v>1231</v>
      </c>
      <c r="J209" s="13" t="s">
        <v>1225</v>
      </c>
      <c r="K209" s="13" t="s">
        <v>1233</v>
      </c>
      <c r="L209" t="s">
        <v>262</v>
      </c>
      <c r="M209" t="s">
        <v>162</v>
      </c>
      <c r="N209">
        <v>12</v>
      </c>
      <c r="O209">
        <v>0</v>
      </c>
      <c r="P209">
        <v>0</v>
      </c>
      <c r="Q209">
        <v>0</v>
      </c>
      <c r="R209">
        <v>0</v>
      </c>
      <c r="S209" t="s">
        <v>198</v>
      </c>
      <c r="T209" t="s">
        <v>198</v>
      </c>
      <c r="U209">
        <v>0</v>
      </c>
      <c r="V209" t="s">
        <v>856</v>
      </c>
      <c r="W209">
        <v>4</v>
      </c>
      <c r="X209" t="s">
        <v>195</v>
      </c>
      <c r="Y209" t="s">
        <v>856</v>
      </c>
      <c r="Z209" t="s">
        <v>1831</v>
      </c>
      <c r="AA209" t="s">
        <v>161</v>
      </c>
      <c r="AB209" t="s">
        <v>199</v>
      </c>
      <c r="AC209" t="s">
        <v>856</v>
      </c>
      <c r="AD209" t="s">
        <v>856</v>
      </c>
      <c r="AE209" t="s">
        <v>856</v>
      </c>
      <c r="AF209" s="13" t="s">
        <v>1231</v>
      </c>
      <c r="AG209" s="13" t="s">
        <v>1225</v>
      </c>
      <c r="AH209" t="s">
        <v>272</v>
      </c>
      <c r="AI209" t="s">
        <v>199</v>
      </c>
      <c r="AJ209" t="s">
        <v>205</v>
      </c>
      <c r="AK209" t="s">
        <v>53</v>
      </c>
      <c r="AL209" t="s">
        <v>490</v>
      </c>
      <c r="AM209" t="s">
        <v>1226</v>
      </c>
      <c r="AN209" t="s">
        <v>1225</v>
      </c>
      <c r="AO209" t="s">
        <v>856</v>
      </c>
      <c r="AP209" t="s">
        <v>856</v>
      </c>
      <c r="AQ209" t="s">
        <v>856</v>
      </c>
      <c r="AR209" t="s">
        <v>856</v>
      </c>
      <c r="AS209" t="s">
        <v>856</v>
      </c>
      <c r="AT209" s="59">
        <f>VLOOKUP($BR209,Tables!$D$14:$I$27,2,FALSE)*W209</f>
        <v>640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18"/>
        <v>640</v>
      </c>
      <c r="BD209" s="55" t="str">
        <f>IF(ISERROR(SEARCHB(" "&amp;BD$1&amp;" "," "&amp;$L209&amp;" "))=TRUE,"",BD$1)</f>
        <v/>
      </c>
      <c r="BE209" s="55" t="str">
        <f>IF(ISERROR(SEARCHB(" "&amp;BE$1&amp;" "," "&amp;$L209&amp;" "))=TRUE,"",BE$1)</f>
        <v/>
      </c>
      <c r="BF209" s="55" t="str">
        <f>IF(ISERROR(SEARCHB(" "&amp;BF$1&amp;" "," "&amp;$L209&amp;" "))=TRUE,"",BF$1)</f>
        <v/>
      </c>
      <c r="BG209" s="55" t="str">
        <f>IF(ISERROR(SEARCHB(" "&amp;BG$1&amp;" "," "&amp;$L209&amp;" "))=TRUE,"",BG$1)</f>
        <v/>
      </c>
      <c r="BH209" s="55" t="str">
        <f>IF(ISERROR(SEARCHB(" "&amp;BH$1&amp;" "," "&amp;$L209&amp;" "))=TRUE,"",BH$1)</f>
        <v/>
      </c>
      <c r="BI209" s="55" t="str">
        <f>IF(ISERROR(SEARCHB(" "&amp;BI$1&amp;" "," "&amp;$L209&amp;" "))=TRUE,"",BI$1)</f>
        <v/>
      </c>
      <c r="BJ209" s="55" t="str">
        <f>IF(ISERROR(SEARCHB(" "&amp;BJ$1&amp;" "," "&amp;$L209&amp;" "))=TRUE,"",BJ$1)</f>
        <v/>
      </c>
      <c r="BK209" s="55" t="str">
        <f>IF(ISERROR(SEARCHB(" "&amp;BK$1&amp;" "," "&amp;$L209&amp;" "))=TRUE,"",BK$1)</f>
        <v>HYB</v>
      </c>
      <c r="BL209" s="55" t="str">
        <f>IF(ISERROR(SEARCHB(" "&amp;BL$1&amp;" "," "&amp;$L209&amp;" "))=TRUE,"",BL$1)</f>
        <v/>
      </c>
      <c r="BM209" s="55" t="str">
        <f>IF(ISERROR(SEARCHB(" "&amp;BM$1&amp;" "," "&amp;$L209&amp;" "))=TRUE,"",BM$1)</f>
        <v/>
      </c>
      <c r="BN209" s="55" t="str">
        <f>IF(ISERROR(SEARCHB(" "&amp;BN$1&amp;" "," "&amp;$L209&amp;" "))=TRUE,"",BN$1)</f>
        <v/>
      </c>
      <c r="BO209" s="55" t="str">
        <f>IF(ISERROR(SEARCHB(" "&amp;BO$1&amp;" "," "&amp;$L209&amp;" "))=TRUE,"",BO$1)</f>
        <v/>
      </c>
      <c r="BP209" s="55" t="str">
        <f>IF(ISERROR(SEARCHB(" "&amp;BP$1&amp;" "," "&amp;$L209&amp;" "))=TRUE,"",BP$1)</f>
        <v/>
      </c>
      <c r="BQ209" s="55" t="str">
        <f>IF(ISERROR(SEARCHB(" "&amp;BQ$1&amp;" "," "&amp;$L209&amp;" "))=TRUE,"",BQ$1)</f>
        <v/>
      </c>
      <c r="BR209" s="62" t="str">
        <f t="shared" si="19"/>
        <v>HYB</v>
      </c>
      <c r="BS209" s="62" t="str">
        <f t="shared" si="20"/>
        <v/>
      </c>
      <c r="BT209" s="63">
        <f>J209-I209+1</f>
        <v>124</v>
      </c>
      <c r="BU209" s="64">
        <f t="shared" si="21"/>
        <v>6.4399999999999995</v>
      </c>
      <c r="BV209" s="64">
        <f t="shared" si="22"/>
        <v>13.879999999999999</v>
      </c>
      <c r="BW209" s="64">
        <f t="shared" si="23"/>
        <v>103.32</v>
      </c>
      <c r="BX209" s="65">
        <f>BU209+I209</f>
        <v>46040.44</v>
      </c>
      <c r="BY209" s="65">
        <f>BV209+I209</f>
        <v>46047.88</v>
      </c>
      <c r="BZ209" s="65">
        <f>IF(WEEKDAY(BW209+I209)=1,BW209+I209+1,IF(WEEKDAY(BW209+I209)=7,BW209+I209+2,BW209+I209))</f>
        <v>46139.32</v>
      </c>
    </row>
    <row r="210" spans="1:78" ht="15.5" x14ac:dyDescent="0.35">
      <c r="A210" t="s">
        <v>1830</v>
      </c>
      <c r="B210" t="s">
        <v>1229</v>
      </c>
      <c r="C210" t="s">
        <v>34</v>
      </c>
      <c r="D210" t="s">
        <v>887</v>
      </c>
      <c r="E210" t="s">
        <v>593</v>
      </c>
      <c r="F210" t="s">
        <v>365</v>
      </c>
      <c r="G210" t="s">
        <v>217</v>
      </c>
      <c r="H210" t="s">
        <v>34</v>
      </c>
      <c r="I210" s="13" t="s">
        <v>1235</v>
      </c>
      <c r="J210" s="13" t="s">
        <v>1225</v>
      </c>
      <c r="K210" s="13" t="s">
        <v>1236</v>
      </c>
      <c r="L210" t="s">
        <v>1359</v>
      </c>
      <c r="M210" t="s">
        <v>162</v>
      </c>
      <c r="N210">
        <v>24</v>
      </c>
      <c r="O210">
        <v>0</v>
      </c>
      <c r="P210">
        <v>0</v>
      </c>
      <c r="Q210">
        <v>0</v>
      </c>
      <c r="R210">
        <v>0</v>
      </c>
      <c r="S210" t="s">
        <v>198</v>
      </c>
      <c r="T210" t="s">
        <v>198</v>
      </c>
      <c r="U210">
        <v>0</v>
      </c>
      <c r="V210" t="s">
        <v>856</v>
      </c>
      <c r="W210">
        <v>3</v>
      </c>
      <c r="X210" t="s">
        <v>20</v>
      </c>
      <c r="Y210" t="s">
        <v>856</v>
      </c>
      <c r="Z210" t="s">
        <v>283</v>
      </c>
      <c r="AA210" t="s">
        <v>856</v>
      </c>
      <c r="AB210" t="s">
        <v>856</v>
      </c>
      <c r="AC210" t="s">
        <v>856</v>
      </c>
      <c r="AD210" t="s">
        <v>856</v>
      </c>
      <c r="AE210" t="s">
        <v>856</v>
      </c>
      <c r="AF210" s="13" t="s">
        <v>1235</v>
      </c>
      <c r="AG210" s="13" t="s">
        <v>1225</v>
      </c>
      <c r="AH210" t="s">
        <v>856</v>
      </c>
      <c r="AI210" t="s">
        <v>856</v>
      </c>
      <c r="AJ210" t="s">
        <v>856</v>
      </c>
      <c r="AK210" t="s">
        <v>856</v>
      </c>
      <c r="AL210" t="s">
        <v>856</v>
      </c>
      <c r="AM210" t="s">
        <v>856</v>
      </c>
      <c r="AN210" t="s">
        <v>856</v>
      </c>
      <c r="AO210" t="s">
        <v>856</v>
      </c>
      <c r="AP210" t="s">
        <v>856</v>
      </c>
      <c r="AQ210" t="s">
        <v>856</v>
      </c>
      <c r="AR210" t="s">
        <v>856</v>
      </c>
      <c r="AS210" t="s">
        <v>856</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18"/>
        <v>480</v>
      </c>
      <c r="BD210" s="55" t="str">
        <f>IF(ISERROR(SEARCHB(" "&amp;BD$1&amp;" "," "&amp;$L210&amp;" "))=TRUE,"",BD$1)</f>
        <v/>
      </c>
      <c r="BE210" s="55" t="str">
        <f>IF(ISERROR(SEARCHB(" "&amp;BE$1&amp;" "," "&amp;$L210&amp;" "))=TRUE,"",BE$1)</f>
        <v/>
      </c>
      <c r="BF210" s="55" t="str">
        <f>IF(ISERROR(SEARCHB(" "&amp;BF$1&amp;" "," "&amp;$L210&amp;" "))=TRUE,"",BF$1)</f>
        <v/>
      </c>
      <c r="BG210" s="55" t="str">
        <f>IF(ISERROR(SEARCHB(" "&amp;BG$1&amp;" "," "&amp;$L210&amp;" "))=TRUE,"",BG$1)</f>
        <v/>
      </c>
      <c r="BH210" s="55" t="str">
        <f>IF(ISERROR(SEARCHB(" "&amp;BH$1&amp;" "," "&amp;$L210&amp;" "))=TRUE,"",BH$1)</f>
        <v/>
      </c>
      <c r="BI210" s="55" t="str">
        <f>IF(ISERROR(SEARCHB(" "&amp;BI$1&amp;" "," "&amp;$L210&amp;" "))=TRUE,"",BI$1)</f>
        <v/>
      </c>
      <c r="BJ210" s="55" t="str">
        <f>IF(ISERROR(SEARCHB(" "&amp;BJ$1&amp;" "," "&amp;$L210&amp;" "))=TRUE,"",BJ$1)</f>
        <v/>
      </c>
      <c r="BK210" s="55" t="str">
        <f>IF(ISERROR(SEARCHB(" "&amp;BK$1&amp;" "," "&amp;$L210&amp;" "))=TRUE,"",BK$1)</f>
        <v/>
      </c>
      <c r="BL210" s="55" t="str">
        <f>IF(ISERROR(SEARCHB(" "&amp;BL$1&amp;" "," "&amp;$L210&amp;" "))=TRUE,"",BL$1)</f>
        <v/>
      </c>
      <c r="BM210" s="55" t="str">
        <f>IF(ISERROR(SEARCHB(" "&amp;BM$1&amp;" "," "&amp;$L210&amp;" "))=TRUE,"",BM$1)</f>
        <v/>
      </c>
      <c r="BN210" s="55" t="str">
        <f>IF(ISERROR(SEARCHB(" "&amp;BN$1&amp;" "," "&amp;$L210&amp;" "))=TRUE,"",BN$1)</f>
        <v/>
      </c>
      <c r="BO210" s="55" t="str">
        <f>IF(ISERROR(SEARCHB(" "&amp;BO$1&amp;" "," "&amp;$L210&amp;" "))=TRUE,"",BO$1)</f>
        <v/>
      </c>
      <c r="BP210" s="55" t="str">
        <f>IF(ISERROR(SEARCHB(" "&amp;BP$1&amp;" "," "&amp;$L210&amp;" "))=TRUE,"",BP$1)</f>
        <v/>
      </c>
      <c r="BQ210" s="55" t="str">
        <f>IF(ISERROR(SEARCHB(" "&amp;BQ$1&amp;" "," "&amp;$L210&amp;" "))=TRUE,"",BQ$1)</f>
        <v/>
      </c>
      <c r="BR210" s="62" t="str">
        <f t="shared" si="19"/>
        <v>Base</v>
      </c>
      <c r="BS210" s="62" t="str">
        <f t="shared" si="20"/>
        <v/>
      </c>
      <c r="BT210" s="63">
        <f>J210-I210+1</f>
        <v>61</v>
      </c>
      <c r="BU210" s="64">
        <f t="shared" si="21"/>
        <v>2.6599999999999997</v>
      </c>
      <c r="BV210" s="64">
        <f t="shared" si="22"/>
        <v>6.3199999999999994</v>
      </c>
      <c r="BW210" s="64">
        <f t="shared" si="23"/>
        <v>50.4</v>
      </c>
      <c r="BX210" s="65">
        <f>BU210+I210</f>
        <v>46099.66</v>
      </c>
      <c r="BY210" s="65">
        <f>BV210+I210</f>
        <v>46103.32</v>
      </c>
      <c r="BZ210" s="65">
        <f>IF(WEEKDAY(BW210+I210)=1,BW210+I210+1,IF(WEEKDAY(BW210+I210)=7,BW210+I210+2,BW210+I210))</f>
        <v>46147.4</v>
      </c>
    </row>
    <row r="211" spans="1:78" ht="15.5" x14ac:dyDescent="0.35">
      <c r="A211" t="s">
        <v>1829</v>
      </c>
      <c r="B211" t="s">
        <v>1229</v>
      </c>
      <c r="C211" t="s">
        <v>34</v>
      </c>
      <c r="D211" t="s">
        <v>978</v>
      </c>
      <c r="E211" t="s">
        <v>867</v>
      </c>
      <c r="F211" t="s">
        <v>35</v>
      </c>
      <c r="G211" t="s">
        <v>217</v>
      </c>
      <c r="H211" t="s">
        <v>34</v>
      </c>
      <c r="I211" s="13" t="s">
        <v>1231</v>
      </c>
      <c r="J211" s="13" t="s">
        <v>1225</v>
      </c>
      <c r="K211" s="13" t="s">
        <v>1233</v>
      </c>
      <c r="L211" t="s">
        <v>1290</v>
      </c>
      <c r="M211" t="s">
        <v>162</v>
      </c>
      <c r="N211">
        <v>18</v>
      </c>
      <c r="O211">
        <v>0</v>
      </c>
      <c r="P211">
        <v>0</v>
      </c>
      <c r="Q211">
        <v>0</v>
      </c>
      <c r="R211">
        <v>0</v>
      </c>
      <c r="S211" t="s">
        <v>1037</v>
      </c>
      <c r="T211" t="s">
        <v>531</v>
      </c>
      <c r="U211">
        <v>0</v>
      </c>
      <c r="V211" t="s">
        <v>856</v>
      </c>
      <c r="W211">
        <v>3</v>
      </c>
      <c r="X211" t="s">
        <v>195</v>
      </c>
      <c r="Y211" t="s">
        <v>1828</v>
      </c>
      <c r="Z211" t="s">
        <v>283</v>
      </c>
      <c r="AA211" t="s">
        <v>856</v>
      </c>
      <c r="AB211" t="s">
        <v>856</v>
      </c>
      <c r="AC211" t="s">
        <v>856</v>
      </c>
      <c r="AD211" t="s">
        <v>856</v>
      </c>
      <c r="AE211" t="s">
        <v>856</v>
      </c>
      <c r="AF211" s="13" t="s">
        <v>1231</v>
      </c>
      <c r="AG211" s="13" t="s">
        <v>1225</v>
      </c>
      <c r="AH211" t="s">
        <v>856</v>
      </c>
      <c r="AI211" t="s">
        <v>856</v>
      </c>
      <c r="AJ211" t="s">
        <v>856</v>
      </c>
      <c r="AK211" t="s">
        <v>856</v>
      </c>
      <c r="AL211" t="s">
        <v>856</v>
      </c>
      <c r="AM211" t="s">
        <v>856</v>
      </c>
      <c r="AN211" t="s">
        <v>856</v>
      </c>
      <c r="AO211" t="s">
        <v>856</v>
      </c>
      <c r="AP211" t="s">
        <v>856</v>
      </c>
      <c r="AQ211" t="s">
        <v>856</v>
      </c>
      <c r="AR211" t="s">
        <v>856</v>
      </c>
      <c r="AS211" t="s">
        <v>856</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18"/>
        <v>480</v>
      </c>
      <c r="BD211" s="55" t="str">
        <f>IF(ISERROR(SEARCHB(" "&amp;BD$1&amp;" "," "&amp;$L211&amp;" "))=TRUE,"",BD$1)</f>
        <v/>
      </c>
      <c r="BE211" s="55" t="str">
        <f>IF(ISERROR(SEARCHB(" "&amp;BE$1&amp;" "," "&amp;$L211&amp;" "))=TRUE,"",BE$1)</f>
        <v/>
      </c>
      <c r="BF211" s="55" t="str">
        <f>IF(ISERROR(SEARCHB(" "&amp;BF$1&amp;" "," "&amp;$L211&amp;" "))=TRUE,"",BF$1)</f>
        <v/>
      </c>
      <c r="BG211" s="55" t="str">
        <f>IF(ISERROR(SEARCHB(" "&amp;BG$1&amp;" "," "&amp;$L211&amp;" "))=TRUE,"",BG$1)</f>
        <v/>
      </c>
      <c r="BH211" s="55" t="str">
        <f>IF(ISERROR(SEARCHB(" "&amp;BH$1&amp;" "," "&amp;$L211&amp;" "))=TRUE,"",BH$1)</f>
        <v/>
      </c>
      <c r="BI211" s="55" t="str">
        <f>IF(ISERROR(SEARCHB(" "&amp;BI$1&amp;" "," "&amp;$L211&amp;" "))=TRUE,"",BI$1)</f>
        <v/>
      </c>
      <c r="BJ211" s="55" t="str">
        <f>IF(ISERROR(SEARCHB(" "&amp;BJ$1&amp;" "," "&amp;$L211&amp;" "))=TRUE,"",BJ$1)</f>
        <v/>
      </c>
      <c r="BK211" s="55" t="str">
        <f>IF(ISERROR(SEARCHB(" "&amp;BK$1&amp;" "," "&amp;$L211&amp;" "))=TRUE,"",BK$1)</f>
        <v/>
      </c>
      <c r="BL211" s="55" t="str">
        <f>IF(ISERROR(SEARCHB(" "&amp;BL$1&amp;" "," "&amp;$L211&amp;" "))=TRUE,"",BL$1)</f>
        <v/>
      </c>
      <c r="BM211" s="55" t="str">
        <f>IF(ISERROR(SEARCHB(" "&amp;BM$1&amp;" "," "&amp;$L211&amp;" "))=TRUE,"",BM$1)</f>
        <v/>
      </c>
      <c r="BN211" s="55" t="str">
        <f>IF(ISERROR(SEARCHB(" "&amp;BN$1&amp;" "," "&amp;$L211&amp;" "))=TRUE,"",BN$1)</f>
        <v/>
      </c>
      <c r="BO211" s="55" t="str">
        <f>IF(ISERROR(SEARCHB(" "&amp;BO$1&amp;" "," "&amp;$L211&amp;" "))=TRUE,"",BO$1)</f>
        <v/>
      </c>
      <c r="BP211" s="55" t="str">
        <f>IF(ISERROR(SEARCHB(" "&amp;BP$1&amp;" "," "&amp;$L211&amp;" "))=TRUE,"",BP$1)</f>
        <v/>
      </c>
      <c r="BQ211" s="55" t="str">
        <f>IF(ISERROR(SEARCHB(" "&amp;BQ$1&amp;" "," "&amp;$L211&amp;" "))=TRUE,"",BQ$1)</f>
        <v/>
      </c>
      <c r="BR211" s="62" t="str">
        <f t="shared" si="19"/>
        <v>Base</v>
      </c>
      <c r="BS211" s="62" t="str">
        <f t="shared" si="20"/>
        <v/>
      </c>
      <c r="BT211" s="63">
        <f>J211-I211+1</f>
        <v>124</v>
      </c>
      <c r="BU211" s="64">
        <f t="shared" si="21"/>
        <v>6.4399999999999995</v>
      </c>
      <c r="BV211" s="64">
        <f t="shared" si="22"/>
        <v>13.879999999999999</v>
      </c>
      <c r="BW211" s="64">
        <f t="shared" si="23"/>
        <v>103.32</v>
      </c>
      <c r="BX211" s="65">
        <f>BU211+I211</f>
        <v>46040.44</v>
      </c>
      <c r="BY211" s="65">
        <f>BV211+I211</f>
        <v>46047.88</v>
      </c>
      <c r="BZ211" s="65">
        <f>IF(WEEKDAY(BW211+I211)=1,BW211+I211+1,IF(WEEKDAY(BW211+I211)=7,BW211+I211+2,BW211+I211))</f>
        <v>46139.32</v>
      </c>
    </row>
    <row r="212" spans="1:78" ht="15.5" x14ac:dyDescent="0.35">
      <c r="A212" t="s">
        <v>1827</v>
      </c>
      <c r="B212" t="s">
        <v>1229</v>
      </c>
      <c r="C212" t="s">
        <v>34</v>
      </c>
      <c r="D212" t="s">
        <v>978</v>
      </c>
      <c r="E212" t="s">
        <v>960</v>
      </c>
      <c r="F212" t="s">
        <v>35</v>
      </c>
      <c r="G212" t="s">
        <v>217</v>
      </c>
      <c r="H212" t="s">
        <v>34</v>
      </c>
      <c r="I212" s="13" t="s">
        <v>1231</v>
      </c>
      <c r="J212" s="13" t="s">
        <v>1225</v>
      </c>
      <c r="K212" s="13" t="s">
        <v>1233</v>
      </c>
      <c r="L212" t="s">
        <v>1826</v>
      </c>
      <c r="M212" t="s">
        <v>162</v>
      </c>
      <c r="N212">
        <v>6</v>
      </c>
      <c r="O212">
        <v>0</v>
      </c>
      <c r="P212">
        <v>0</v>
      </c>
      <c r="Q212">
        <v>0</v>
      </c>
      <c r="R212">
        <v>0</v>
      </c>
      <c r="S212" t="s">
        <v>1037</v>
      </c>
      <c r="T212" t="s">
        <v>531</v>
      </c>
      <c r="U212">
        <v>0</v>
      </c>
      <c r="V212" t="s">
        <v>856</v>
      </c>
      <c r="W212">
        <v>3</v>
      </c>
      <c r="X212" t="s">
        <v>195</v>
      </c>
      <c r="Y212" t="s">
        <v>1825</v>
      </c>
      <c r="Z212" t="s">
        <v>283</v>
      </c>
      <c r="AA212" t="s">
        <v>856</v>
      </c>
      <c r="AB212" t="s">
        <v>856</v>
      </c>
      <c r="AC212" t="s">
        <v>856</v>
      </c>
      <c r="AD212" t="s">
        <v>856</v>
      </c>
      <c r="AE212" t="s">
        <v>856</v>
      </c>
      <c r="AF212" s="13" t="s">
        <v>1231</v>
      </c>
      <c r="AG212" s="13" t="s">
        <v>1225</v>
      </c>
      <c r="AH212" t="s">
        <v>856</v>
      </c>
      <c r="AI212" t="s">
        <v>856</v>
      </c>
      <c r="AJ212" t="s">
        <v>856</v>
      </c>
      <c r="AK212" t="s">
        <v>856</v>
      </c>
      <c r="AL212" t="s">
        <v>856</v>
      </c>
      <c r="AM212" t="s">
        <v>856</v>
      </c>
      <c r="AN212" t="s">
        <v>856</v>
      </c>
      <c r="AO212" t="s">
        <v>856</v>
      </c>
      <c r="AP212" t="s">
        <v>856</v>
      </c>
      <c r="AQ212" t="s">
        <v>856</v>
      </c>
      <c r="AR212" t="s">
        <v>856</v>
      </c>
      <c r="AS212" t="s">
        <v>856</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18"/>
        <v>480</v>
      </c>
      <c r="BD212" s="55" t="str">
        <f>IF(ISERROR(SEARCHB(" "&amp;BD$1&amp;" "," "&amp;$L212&amp;" "))=TRUE,"",BD$1)</f>
        <v/>
      </c>
      <c r="BE212" s="55" t="str">
        <f>IF(ISERROR(SEARCHB(" "&amp;BE$1&amp;" "," "&amp;$L212&amp;" "))=TRUE,"",BE$1)</f>
        <v/>
      </c>
      <c r="BF212" s="55" t="str">
        <f>IF(ISERROR(SEARCHB(" "&amp;BF$1&amp;" "," "&amp;$L212&amp;" "))=TRUE,"",BF$1)</f>
        <v/>
      </c>
      <c r="BG212" s="55" t="str">
        <f>IF(ISERROR(SEARCHB(" "&amp;BG$1&amp;" "," "&amp;$L212&amp;" "))=TRUE,"",BG$1)</f>
        <v/>
      </c>
      <c r="BH212" s="55" t="str">
        <f>IF(ISERROR(SEARCHB(" "&amp;BH$1&amp;" "," "&amp;$L212&amp;" "))=TRUE,"",BH$1)</f>
        <v/>
      </c>
      <c r="BI212" s="55" t="str">
        <f>IF(ISERROR(SEARCHB(" "&amp;BI$1&amp;" "," "&amp;$L212&amp;" "))=TRUE,"",BI$1)</f>
        <v/>
      </c>
      <c r="BJ212" s="55" t="str">
        <f>IF(ISERROR(SEARCHB(" "&amp;BJ$1&amp;" "," "&amp;$L212&amp;" "))=TRUE,"",BJ$1)</f>
        <v/>
      </c>
      <c r="BK212" s="55" t="str">
        <f>IF(ISERROR(SEARCHB(" "&amp;BK$1&amp;" "," "&amp;$L212&amp;" "))=TRUE,"",BK$1)</f>
        <v/>
      </c>
      <c r="BL212" s="55" t="str">
        <f>IF(ISERROR(SEARCHB(" "&amp;BL$1&amp;" "," "&amp;$L212&amp;" "))=TRUE,"",BL$1)</f>
        <v/>
      </c>
      <c r="BM212" s="55" t="str">
        <f>IF(ISERROR(SEARCHB(" "&amp;BM$1&amp;" "," "&amp;$L212&amp;" "))=TRUE,"",BM$1)</f>
        <v/>
      </c>
      <c r="BN212" s="55" t="str">
        <f>IF(ISERROR(SEARCHB(" "&amp;BN$1&amp;" "," "&amp;$L212&amp;" "))=TRUE,"",BN$1)</f>
        <v/>
      </c>
      <c r="BO212" s="55" t="str">
        <f>IF(ISERROR(SEARCHB(" "&amp;BO$1&amp;" "," "&amp;$L212&amp;" "))=TRUE,"",BO$1)</f>
        <v/>
      </c>
      <c r="BP212" s="55" t="str">
        <f>IF(ISERROR(SEARCHB(" "&amp;BP$1&amp;" "," "&amp;$L212&amp;" "))=TRUE,"",BP$1)</f>
        <v/>
      </c>
      <c r="BQ212" s="55" t="str">
        <f>IF(ISERROR(SEARCHB(" "&amp;BQ$1&amp;" "," "&amp;$L212&amp;" "))=TRUE,"",BQ$1)</f>
        <v/>
      </c>
      <c r="BR212" s="62" t="str">
        <f t="shared" si="19"/>
        <v>Base</v>
      </c>
      <c r="BS212" s="62" t="str">
        <f t="shared" si="20"/>
        <v/>
      </c>
      <c r="BT212" s="63">
        <f>J212-I212+1</f>
        <v>124</v>
      </c>
      <c r="BU212" s="64">
        <f t="shared" si="21"/>
        <v>6.4399999999999995</v>
      </c>
      <c r="BV212" s="64">
        <f t="shared" si="22"/>
        <v>13.879999999999999</v>
      </c>
      <c r="BW212" s="64">
        <f t="shared" si="23"/>
        <v>103.32</v>
      </c>
      <c r="BX212" s="65">
        <f>BU212+I212</f>
        <v>46040.44</v>
      </c>
      <c r="BY212" s="65">
        <f>BV212+I212</f>
        <v>46047.88</v>
      </c>
      <c r="BZ212" s="65">
        <f>IF(WEEKDAY(BW212+I212)=1,BW212+I212+1,IF(WEEKDAY(BW212+I212)=7,BW212+I212+2,BW212+I212))</f>
        <v>46139.32</v>
      </c>
    </row>
    <row r="213" spans="1:78" ht="15.5" x14ac:dyDescent="0.35">
      <c r="A213" t="s">
        <v>1824</v>
      </c>
      <c r="B213" t="s">
        <v>1229</v>
      </c>
      <c r="C213" t="s">
        <v>34</v>
      </c>
      <c r="D213" t="s">
        <v>978</v>
      </c>
      <c r="E213" t="s">
        <v>591</v>
      </c>
      <c r="F213" t="s">
        <v>35</v>
      </c>
      <c r="G213" t="s">
        <v>217</v>
      </c>
      <c r="H213" t="s">
        <v>34</v>
      </c>
      <c r="I213" s="13" t="s">
        <v>1231</v>
      </c>
      <c r="J213" s="13" t="s">
        <v>1244</v>
      </c>
      <c r="K213" s="13" t="s">
        <v>1245</v>
      </c>
      <c r="L213" t="s">
        <v>1290</v>
      </c>
      <c r="M213" t="s">
        <v>162</v>
      </c>
      <c r="N213">
        <v>24</v>
      </c>
      <c r="O213">
        <v>0</v>
      </c>
      <c r="P213">
        <v>0</v>
      </c>
      <c r="Q213">
        <v>0</v>
      </c>
      <c r="R213">
        <v>0</v>
      </c>
      <c r="S213" t="s">
        <v>1037</v>
      </c>
      <c r="T213" t="s">
        <v>531</v>
      </c>
      <c r="U213">
        <v>0</v>
      </c>
      <c r="V213" t="s">
        <v>856</v>
      </c>
      <c r="W213">
        <v>3</v>
      </c>
      <c r="X213" t="s">
        <v>195</v>
      </c>
      <c r="Y213" t="s">
        <v>856</v>
      </c>
      <c r="Z213" t="s">
        <v>283</v>
      </c>
      <c r="AA213" t="s">
        <v>856</v>
      </c>
      <c r="AB213" t="s">
        <v>856</v>
      </c>
      <c r="AC213" t="s">
        <v>856</v>
      </c>
      <c r="AD213" t="s">
        <v>856</v>
      </c>
      <c r="AE213" t="s">
        <v>856</v>
      </c>
      <c r="AF213" s="13" t="s">
        <v>1231</v>
      </c>
      <c r="AG213" s="13" t="s">
        <v>1244</v>
      </c>
      <c r="AH213" t="s">
        <v>856</v>
      </c>
      <c r="AI213" t="s">
        <v>856</v>
      </c>
      <c r="AJ213" t="s">
        <v>856</v>
      </c>
      <c r="AK213" t="s">
        <v>856</v>
      </c>
      <c r="AL213" t="s">
        <v>856</v>
      </c>
      <c r="AM213" t="s">
        <v>856</v>
      </c>
      <c r="AN213" t="s">
        <v>856</v>
      </c>
      <c r="AO213" t="s">
        <v>856</v>
      </c>
      <c r="AP213" t="s">
        <v>856</v>
      </c>
      <c r="AQ213" t="s">
        <v>856</v>
      </c>
      <c r="AR213" t="s">
        <v>856</v>
      </c>
      <c r="AS213" t="s">
        <v>856</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18"/>
        <v>480</v>
      </c>
      <c r="BD213" s="55" t="str">
        <f>IF(ISERROR(SEARCHB(" "&amp;BD$1&amp;" "," "&amp;$L213&amp;" "))=TRUE,"",BD$1)</f>
        <v/>
      </c>
      <c r="BE213" s="55" t="str">
        <f>IF(ISERROR(SEARCHB(" "&amp;BE$1&amp;" "," "&amp;$L213&amp;" "))=TRUE,"",BE$1)</f>
        <v/>
      </c>
      <c r="BF213" s="55" t="str">
        <f>IF(ISERROR(SEARCHB(" "&amp;BF$1&amp;" "," "&amp;$L213&amp;" "))=TRUE,"",BF$1)</f>
        <v/>
      </c>
      <c r="BG213" s="55" t="str">
        <f>IF(ISERROR(SEARCHB(" "&amp;BG$1&amp;" "," "&amp;$L213&amp;" "))=TRUE,"",BG$1)</f>
        <v/>
      </c>
      <c r="BH213" s="55" t="str">
        <f>IF(ISERROR(SEARCHB(" "&amp;BH$1&amp;" "," "&amp;$L213&amp;" "))=TRUE,"",BH$1)</f>
        <v/>
      </c>
      <c r="BI213" s="55" t="str">
        <f>IF(ISERROR(SEARCHB(" "&amp;BI$1&amp;" "," "&amp;$L213&amp;" "))=TRUE,"",BI$1)</f>
        <v/>
      </c>
      <c r="BJ213" s="55" t="str">
        <f>IF(ISERROR(SEARCHB(" "&amp;BJ$1&amp;" "," "&amp;$L213&amp;" "))=TRUE,"",BJ$1)</f>
        <v/>
      </c>
      <c r="BK213" s="55" t="str">
        <f>IF(ISERROR(SEARCHB(" "&amp;BK$1&amp;" "," "&amp;$L213&amp;" "))=TRUE,"",BK$1)</f>
        <v/>
      </c>
      <c r="BL213" s="55" t="str">
        <f>IF(ISERROR(SEARCHB(" "&amp;BL$1&amp;" "," "&amp;$L213&amp;" "))=TRUE,"",BL$1)</f>
        <v/>
      </c>
      <c r="BM213" s="55" t="str">
        <f>IF(ISERROR(SEARCHB(" "&amp;BM$1&amp;" "," "&amp;$L213&amp;" "))=TRUE,"",BM$1)</f>
        <v/>
      </c>
      <c r="BN213" s="55" t="str">
        <f>IF(ISERROR(SEARCHB(" "&amp;BN$1&amp;" "," "&amp;$L213&amp;" "))=TRUE,"",BN$1)</f>
        <v/>
      </c>
      <c r="BO213" s="55" t="str">
        <f>IF(ISERROR(SEARCHB(" "&amp;BO$1&amp;" "," "&amp;$L213&amp;" "))=TRUE,"",BO$1)</f>
        <v/>
      </c>
      <c r="BP213" s="55" t="str">
        <f>IF(ISERROR(SEARCHB(" "&amp;BP$1&amp;" "," "&amp;$L213&amp;" "))=TRUE,"",BP$1)</f>
        <v/>
      </c>
      <c r="BQ213" s="55" t="str">
        <f>IF(ISERROR(SEARCHB(" "&amp;BQ$1&amp;" "," "&amp;$L213&amp;" "))=TRUE,"",BQ$1)</f>
        <v/>
      </c>
      <c r="BR213" s="62" t="str">
        <f t="shared" si="19"/>
        <v>Base</v>
      </c>
      <c r="BS213" s="62" t="str">
        <f t="shared" si="20"/>
        <v/>
      </c>
      <c r="BT213" s="63">
        <f>J213-I213+1</f>
        <v>54</v>
      </c>
      <c r="BU213" s="64">
        <f t="shared" si="21"/>
        <v>2.2399999999999998</v>
      </c>
      <c r="BV213" s="64">
        <f t="shared" si="22"/>
        <v>5.4799999999999995</v>
      </c>
      <c r="BW213" s="64">
        <f t="shared" si="23"/>
        <v>44.519999999999996</v>
      </c>
      <c r="BX213" s="65">
        <f>BU213+I213</f>
        <v>46036.24</v>
      </c>
      <c r="BY213" s="65">
        <f>BV213+I213</f>
        <v>46039.48</v>
      </c>
      <c r="BZ213" s="65">
        <f>IF(WEEKDAY(BW213+I213)=1,BW213+I213+1,IF(WEEKDAY(BW213+I213)=7,BW213+I213+2,BW213+I213))</f>
        <v>46078.52</v>
      </c>
    </row>
    <row r="214" spans="1:78" ht="15.5" x14ac:dyDescent="0.35">
      <c r="A214" t="s">
        <v>1823</v>
      </c>
      <c r="B214" t="s">
        <v>1229</v>
      </c>
      <c r="C214" t="s">
        <v>34</v>
      </c>
      <c r="D214" t="s">
        <v>978</v>
      </c>
      <c r="E214" t="s">
        <v>593</v>
      </c>
      <c r="F214" t="s">
        <v>35</v>
      </c>
      <c r="G214" t="s">
        <v>217</v>
      </c>
      <c r="H214" t="s">
        <v>34</v>
      </c>
      <c r="I214" s="13" t="s">
        <v>1235</v>
      </c>
      <c r="J214" s="13" t="s">
        <v>1225</v>
      </c>
      <c r="K214" s="13" t="s">
        <v>1236</v>
      </c>
      <c r="L214" t="s">
        <v>1290</v>
      </c>
      <c r="M214" t="s">
        <v>162</v>
      </c>
      <c r="N214">
        <v>24</v>
      </c>
      <c r="O214">
        <v>0</v>
      </c>
      <c r="P214">
        <v>0</v>
      </c>
      <c r="Q214">
        <v>0</v>
      </c>
      <c r="R214">
        <v>0</v>
      </c>
      <c r="S214" t="s">
        <v>198</v>
      </c>
      <c r="T214" t="s">
        <v>198</v>
      </c>
      <c r="U214">
        <v>0</v>
      </c>
      <c r="V214" t="s">
        <v>856</v>
      </c>
      <c r="W214">
        <v>3</v>
      </c>
      <c r="X214" t="s">
        <v>298</v>
      </c>
      <c r="Y214" t="s">
        <v>856</v>
      </c>
      <c r="Z214" t="s">
        <v>283</v>
      </c>
      <c r="AA214" t="s">
        <v>856</v>
      </c>
      <c r="AB214" t="s">
        <v>856</v>
      </c>
      <c r="AC214" t="s">
        <v>856</v>
      </c>
      <c r="AD214" t="s">
        <v>856</v>
      </c>
      <c r="AE214" t="s">
        <v>856</v>
      </c>
      <c r="AF214" s="13" t="s">
        <v>1235</v>
      </c>
      <c r="AG214" s="13" t="s">
        <v>1225</v>
      </c>
      <c r="AH214" t="s">
        <v>856</v>
      </c>
      <c r="AI214" t="s">
        <v>856</v>
      </c>
      <c r="AJ214" t="s">
        <v>856</v>
      </c>
      <c r="AK214" t="s">
        <v>856</v>
      </c>
      <c r="AL214" t="s">
        <v>856</v>
      </c>
      <c r="AM214" t="s">
        <v>856</v>
      </c>
      <c r="AN214" t="s">
        <v>856</v>
      </c>
      <c r="AO214" t="s">
        <v>856</v>
      </c>
      <c r="AP214" t="s">
        <v>856</v>
      </c>
      <c r="AQ214" t="s">
        <v>856</v>
      </c>
      <c r="AR214" t="s">
        <v>856</v>
      </c>
      <c r="AS214" t="s">
        <v>856</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18"/>
        <v>480</v>
      </c>
      <c r="BD214" s="55" t="str">
        <f>IF(ISERROR(SEARCHB(" "&amp;BD$1&amp;" "," "&amp;$L214&amp;" "))=TRUE,"",BD$1)</f>
        <v/>
      </c>
      <c r="BE214" s="55" t="str">
        <f>IF(ISERROR(SEARCHB(" "&amp;BE$1&amp;" "," "&amp;$L214&amp;" "))=TRUE,"",BE$1)</f>
        <v/>
      </c>
      <c r="BF214" s="55" t="str">
        <f>IF(ISERROR(SEARCHB(" "&amp;BF$1&amp;" "," "&amp;$L214&amp;" "))=TRUE,"",BF$1)</f>
        <v/>
      </c>
      <c r="BG214" s="55" t="str">
        <f>IF(ISERROR(SEARCHB(" "&amp;BG$1&amp;" "," "&amp;$L214&amp;" "))=TRUE,"",BG$1)</f>
        <v/>
      </c>
      <c r="BH214" s="55" t="str">
        <f>IF(ISERROR(SEARCHB(" "&amp;BH$1&amp;" "," "&amp;$L214&amp;" "))=TRUE,"",BH$1)</f>
        <v/>
      </c>
      <c r="BI214" s="55" t="str">
        <f>IF(ISERROR(SEARCHB(" "&amp;BI$1&amp;" "," "&amp;$L214&amp;" "))=TRUE,"",BI$1)</f>
        <v/>
      </c>
      <c r="BJ214" s="55" t="str">
        <f>IF(ISERROR(SEARCHB(" "&amp;BJ$1&amp;" "," "&amp;$L214&amp;" "))=TRUE,"",BJ$1)</f>
        <v/>
      </c>
      <c r="BK214" s="55" t="str">
        <f>IF(ISERROR(SEARCHB(" "&amp;BK$1&amp;" "," "&amp;$L214&amp;" "))=TRUE,"",BK$1)</f>
        <v/>
      </c>
      <c r="BL214" s="55" t="str">
        <f>IF(ISERROR(SEARCHB(" "&amp;BL$1&amp;" "," "&amp;$L214&amp;" "))=TRUE,"",BL$1)</f>
        <v/>
      </c>
      <c r="BM214" s="55" t="str">
        <f>IF(ISERROR(SEARCHB(" "&amp;BM$1&amp;" "," "&amp;$L214&amp;" "))=TRUE,"",BM$1)</f>
        <v/>
      </c>
      <c r="BN214" s="55" t="str">
        <f>IF(ISERROR(SEARCHB(" "&amp;BN$1&amp;" "," "&amp;$L214&amp;" "))=TRUE,"",BN$1)</f>
        <v/>
      </c>
      <c r="BO214" s="55" t="str">
        <f>IF(ISERROR(SEARCHB(" "&amp;BO$1&amp;" "," "&amp;$L214&amp;" "))=TRUE,"",BO$1)</f>
        <v/>
      </c>
      <c r="BP214" s="55" t="str">
        <f>IF(ISERROR(SEARCHB(" "&amp;BP$1&amp;" "," "&amp;$L214&amp;" "))=TRUE,"",BP$1)</f>
        <v/>
      </c>
      <c r="BQ214" s="55" t="str">
        <f>IF(ISERROR(SEARCHB(" "&amp;BQ$1&amp;" "," "&amp;$L214&amp;" "))=TRUE,"",BQ$1)</f>
        <v/>
      </c>
      <c r="BR214" s="62" t="str">
        <f t="shared" si="19"/>
        <v>Base</v>
      </c>
      <c r="BS214" s="62" t="str">
        <f t="shared" si="20"/>
        <v/>
      </c>
      <c r="BT214" s="63">
        <f>J214-I214+1</f>
        <v>61</v>
      </c>
      <c r="BU214" s="64">
        <f t="shared" si="21"/>
        <v>2.6599999999999997</v>
      </c>
      <c r="BV214" s="64">
        <f t="shared" si="22"/>
        <v>6.3199999999999994</v>
      </c>
      <c r="BW214" s="64">
        <f t="shared" si="23"/>
        <v>50.4</v>
      </c>
      <c r="BX214" s="65">
        <f>BU214+I214</f>
        <v>46099.66</v>
      </c>
      <c r="BY214" s="65">
        <f>BV214+I214</f>
        <v>46103.32</v>
      </c>
      <c r="BZ214" s="65">
        <f>IF(WEEKDAY(BW214+I214)=1,BW214+I214+1,IF(WEEKDAY(BW214+I214)=7,BW214+I214+2,BW214+I214))</f>
        <v>46147.4</v>
      </c>
    </row>
    <row r="215" spans="1:78" ht="15.5" x14ac:dyDescent="0.35">
      <c r="A215" t="s">
        <v>1822</v>
      </c>
      <c r="B215" t="s">
        <v>1229</v>
      </c>
      <c r="C215" t="s">
        <v>34</v>
      </c>
      <c r="D215" t="s">
        <v>1038</v>
      </c>
      <c r="E215" t="s">
        <v>867</v>
      </c>
      <c r="F215" t="s">
        <v>36</v>
      </c>
      <c r="G215" t="s">
        <v>217</v>
      </c>
      <c r="H215" t="s">
        <v>34</v>
      </c>
      <c r="I215" s="13" t="s">
        <v>1231</v>
      </c>
      <c r="J215" s="13" t="s">
        <v>1225</v>
      </c>
      <c r="K215" s="13" t="s">
        <v>1233</v>
      </c>
      <c r="L215" t="s">
        <v>1290</v>
      </c>
      <c r="M215" t="s">
        <v>162</v>
      </c>
      <c r="N215">
        <v>24</v>
      </c>
      <c r="O215">
        <v>0</v>
      </c>
      <c r="P215">
        <v>0</v>
      </c>
      <c r="Q215">
        <v>0</v>
      </c>
      <c r="R215">
        <v>0</v>
      </c>
      <c r="S215" t="s">
        <v>1036</v>
      </c>
      <c r="T215" t="s">
        <v>505</v>
      </c>
      <c r="U215">
        <v>0</v>
      </c>
      <c r="V215" t="s">
        <v>856</v>
      </c>
      <c r="W215">
        <v>3</v>
      </c>
      <c r="X215" t="s">
        <v>195</v>
      </c>
      <c r="Y215" t="s">
        <v>856</v>
      </c>
      <c r="Z215" t="s">
        <v>283</v>
      </c>
      <c r="AA215" t="s">
        <v>856</v>
      </c>
      <c r="AB215" t="s">
        <v>856</v>
      </c>
      <c r="AC215" t="s">
        <v>856</v>
      </c>
      <c r="AD215" t="s">
        <v>856</v>
      </c>
      <c r="AE215" t="s">
        <v>856</v>
      </c>
      <c r="AF215" s="13" t="s">
        <v>1231</v>
      </c>
      <c r="AG215" s="13" t="s">
        <v>1225</v>
      </c>
      <c r="AH215" t="s">
        <v>856</v>
      </c>
      <c r="AI215" t="s">
        <v>856</v>
      </c>
      <c r="AJ215" t="s">
        <v>856</v>
      </c>
      <c r="AK215" t="s">
        <v>856</v>
      </c>
      <c r="AL215" t="s">
        <v>856</v>
      </c>
      <c r="AM215" t="s">
        <v>856</v>
      </c>
      <c r="AN215" t="s">
        <v>856</v>
      </c>
      <c r="AO215" t="s">
        <v>856</v>
      </c>
      <c r="AP215" t="s">
        <v>856</v>
      </c>
      <c r="AQ215" t="s">
        <v>856</v>
      </c>
      <c r="AR215" t="s">
        <v>856</v>
      </c>
      <c r="AS215" t="s">
        <v>856</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18"/>
        <v>480</v>
      </c>
      <c r="BD215" s="55" t="str">
        <f>IF(ISERROR(SEARCHB(" "&amp;BD$1&amp;" "," "&amp;$L215&amp;" "))=TRUE,"",BD$1)</f>
        <v/>
      </c>
      <c r="BE215" s="55" t="str">
        <f>IF(ISERROR(SEARCHB(" "&amp;BE$1&amp;" "," "&amp;$L215&amp;" "))=TRUE,"",BE$1)</f>
        <v/>
      </c>
      <c r="BF215" s="55" t="str">
        <f>IF(ISERROR(SEARCHB(" "&amp;BF$1&amp;" "," "&amp;$L215&amp;" "))=TRUE,"",BF$1)</f>
        <v/>
      </c>
      <c r="BG215" s="55" t="str">
        <f>IF(ISERROR(SEARCHB(" "&amp;BG$1&amp;" "," "&amp;$L215&amp;" "))=TRUE,"",BG$1)</f>
        <v/>
      </c>
      <c r="BH215" s="55" t="str">
        <f>IF(ISERROR(SEARCHB(" "&amp;BH$1&amp;" "," "&amp;$L215&amp;" "))=TRUE,"",BH$1)</f>
        <v/>
      </c>
      <c r="BI215" s="55" t="str">
        <f>IF(ISERROR(SEARCHB(" "&amp;BI$1&amp;" "," "&amp;$L215&amp;" "))=TRUE,"",BI$1)</f>
        <v/>
      </c>
      <c r="BJ215" s="55" t="str">
        <f>IF(ISERROR(SEARCHB(" "&amp;BJ$1&amp;" "," "&amp;$L215&amp;" "))=TRUE,"",BJ$1)</f>
        <v/>
      </c>
      <c r="BK215" s="55" t="str">
        <f>IF(ISERROR(SEARCHB(" "&amp;BK$1&amp;" "," "&amp;$L215&amp;" "))=TRUE,"",BK$1)</f>
        <v/>
      </c>
      <c r="BL215" s="55" t="str">
        <f>IF(ISERROR(SEARCHB(" "&amp;BL$1&amp;" "," "&amp;$L215&amp;" "))=TRUE,"",BL$1)</f>
        <v/>
      </c>
      <c r="BM215" s="55" t="str">
        <f>IF(ISERROR(SEARCHB(" "&amp;BM$1&amp;" "," "&amp;$L215&amp;" "))=TRUE,"",BM$1)</f>
        <v/>
      </c>
      <c r="BN215" s="55" t="str">
        <f>IF(ISERROR(SEARCHB(" "&amp;BN$1&amp;" "," "&amp;$L215&amp;" "))=TRUE,"",BN$1)</f>
        <v/>
      </c>
      <c r="BO215" s="55" t="str">
        <f>IF(ISERROR(SEARCHB(" "&amp;BO$1&amp;" "," "&amp;$L215&amp;" "))=TRUE,"",BO$1)</f>
        <v/>
      </c>
      <c r="BP215" s="55" t="str">
        <f>IF(ISERROR(SEARCHB(" "&amp;BP$1&amp;" "," "&amp;$L215&amp;" "))=TRUE,"",BP$1)</f>
        <v/>
      </c>
      <c r="BQ215" s="55" t="str">
        <f>IF(ISERROR(SEARCHB(" "&amp;BQ$1&amp;" "," "&amp;$L215&amp;" "))=TRUE,"",BQ$1)</f>
        <v/>
      </c>
      <c r="BR215" s="62" t="str">
        <f t="shared" si="19"/>
        <v>Base</v>
      </c>
      <c r="BS215" s="62" t="str">
        <f t="shared" si="20"/>
        <v/>
      </c>
      <c r="BT215" s="63">
        <f>J215-I215+1</f>
        <v>124</v>
      </c>
      <c r="BU215" s="64">
        <f t="shared" si="21"/>
        <v>6.4399999999999995</v>
      </c>
      <c r="BV215" s="64">
        <f t="shared" si="22"/>
        <v>13.879999999999999</v>
      </c>
      <c r="BW215" s="64">
        <f t="shared" si="23"/>
        <v>103.32</v>
      </c>
      <c r="BX215" s="65">
        <f>BU215+I215</f>
        <v>46040.44</v>
      </c>
      <c r="BY215" s="65">
        <f>BV215+I215</f>
        <v>46047.88</v>
      </c>
      <c r="BZ215" s="65">
        <f>IF(WEEKDAY(BW215+I215)=1,BW215+I215+1,IF(WEEKDAY(BW215+I215)=7,BW215+I215+2,BW215+I215))</f>
        <v>46139.32</v>
      </c>
    </row>
    <row r="216" spans="1:78" ht="15.5" x14ac:dyDescent="0.35">
      <c r="A216" t="s">
        <v>1821</v>
      </c>
      <c r="B216" t="s">
        <v>1229</v>
      </c>
      <c r="C216" t="s">
        <v>34</v>
      </c>
      <c r="D216" t="s">
        <v>1038</v>
      </c>
      <c r="E216" t="s">
        <v>591</v>
      </c>
      <c r="F216" t="s">
        <v>36</v>
      </c>
      <c r="G216" t="s">
        <v>217</v>
      </c>
      <c r="H216" t="s">
        <v>34</v>
      </c>
      <c r="I216" s="13" t="s">
        <v>1231</v>
      </c>
      <c r="J216" s="13" t="s">
        <v>1244</v>
      </c>
      <c r="K216" s="13" t="s">
        <v>1245</v>
      </c>
      <c r="L216" t="s">
        <v>1290</v>
      </c>
      <c r="M216" t="s">
        <v>162</v>
      </c>
      <c r="N216">
        <v>24</v>
      </c>
      <c r="O216">
        <v>0</v>
      </c>
      <c r="P216">
        <v>0</v>
      </c>
      <c r="Q216">
        <v>0</v>
      </c>
      <c r="R216">
        <v>0</v>
      </c>
      <c r="S216" t="s">
        <v>198</v>
      </c>
      <c r="T216" t="s">
        <v>198</v>
      </c>
      <c r="U216">
        <v>0</v>
      </c>
      <c r="V216" t="s">
        <v>856</v>
      </c>
      <c r="W216">
        <v>3</v>
      </c>
      <c r="X216" t="s">
        <v>298</v>
      </c>
      <c r="Y216" t="s">
        <v>856</v>
      </c>
      <c r="Z216" t="s">
        <v>283</v>
      </c>
      <c r="AA216" t="s">
        <v>856</v>
      </c>
      <c r="AB216" t="s">
        <v>856</v>
      </c>
      <c r="AC216" t="s">
        <v>856</v>
      </c>
      <c r="AD216" t="s">
        <v>856</v>
      </c>
      <c r="AE216" t="s">
        <v>856</v>
      </c>
      <c r="AF216" s="13" t="s">
        <v>1231</v>
      </c>
      <c r="AG216" s="13" t="s">
        <v>1244</v>
      </c>
      <c r="AH216" t="s">
        <v>856</v>
      </c>
      <c r="AI216" t="s">
        <v>856</v>
      </c>
      <c r="AJ216" t="s">
        <v>856</v>
      </c>
      <c r="AK216" t="s">
        <v>856</v>
      </c>
      <c r="AL216" t="s">
        <v>856</v>
      </c>
      <c r="AM216" t="s">
        <v>856</v>
      </c>
      <c r="AN216" t="s">
        <v>856</v>
      </c>
      <c r="AO216" t="s">
        <v>856</v>
      </c>
      <c r="AP216" t="s">
        <v>856</v>
      </c>
      <c r="AQ216" t="s">
        <v>856</v>
      </c>
      <c r="AR216" t="s">
        <v>856</v>
      </c>
      <c r="AS216" t="s">
        <v>856</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18"/>
        <v>480</v>
      </c>
      <c r="BD216" s="55" t="str">
        <f>IF(ISERROR(SEARCHB(" "&amp;BD$1&amp;" "," "&amp;$L216&amp;" "))=TRUE,"",BD$1)</f>
        <v/>
      </c>
      <c r="BE216" s="55" t="str">
        <f>IF(ISERROR(SEARCHB(" "&amp;BE$1&amp;" "," "&amp;$L216&amp;" "))=TRUE,"",BE$1)</f>
        <v/>
      </c>
      <c r="BF216" s="55" t="str">
        <f>IF(ISERROR(SEARCHB(" "&amp;BF$1&amp;" "," "&amp;$L216&amp;" "))=TRUE,"",BF$1)</f>
        <v/>
      </c>
      <c r="BG216" s="55" t="str">
        <f>IF(ISERROR(SEARCHB(" "&amp;BG$1&amp;" "," "&amp;$L216&amp;" "))=TRUE,"",BG$1)</f>
        <v/>
      </c>
      <c r="BH216" s="55" t="str">
        <f>IF(ISERROR(SEARCHB(" "&amp;BH$1&amp;" "," "&amp;$L216&amp;" "))=TRUE,"",BH$1)</f>
        <v/>
      </c>
      <c r="BI216" s="55" t="str">
        <f>IF(ISERROR(SEARCHB(" "&amp;BI$1&amp;" "," "&amp;$L216&amp;" "))=TRUE,"",BI$1)</f>
        <v/>
      </c>
      <c r="BJ216" s="55" t="str">
        <f>IF(ISERROR(SEARCHB(" "&amp;BJ$1&amp;" "," "&amp;$L216&amp;" "))=TRUE,"",BJ$1)</f>
        <v/>
      </c>
      <c r="BK216" s="55" t="str">
        <f>IF(ISERROR(SEARCHB(" "&amp;BK$1&amp;" "," "&amp;$L216&amp;" "))=TRUE,"",BK$1)</f>
        <v/>
      </c>
      <c r="BL216" s="55" t="str">
        <f>IF(ISERROR(SEARCHB(" "&amp;BL$1&amp;" "," "&amp;$L216&amp;" "))=TRUE,"",BL$1)</f>
        <v/>
      </c>
      <c r="BM216" s="55" t="str">
        <f>IF(ISERROR(SEARCHB(" "&amp;BM$1&amp;" "," "&amp;$L216&amp;" "))=TRUE,"",BM$1)</f>
        <v/>
      </c>
      <c r="BN216" s="55" t="str">
        <f>IF(ISERROR(SEARCHB(" "&amp;BN$1&amp;" "," "&amp;$L216&amp;" "))=TRUE,"",BN$1)</f>
        <v/>
      </c>
      <c r="BO216" s="55" t="str">
        <f>IF(ISERROR(SEARCHB(" "&amp;BO$1&amp;" "," "&amp;$L216&amp;" "))=TRUE,"",BO$1)</f>
        <v/>
      </c>
      <c r="BP216" s="55" t="str">
        <f>IF(ISERROR(SEARCHB(" "&amp;BP$1&amp;" "," "&amp;$L216&amp;" "))=TRUE,"",BP$1)</f>
        <v/>
      </c>
      <c r="BQ216" s="55" t="str">
        <f>IF(ISERROR(SEARCHB(" "&amp;BQ$1&amp;" "," "&amp;$L216&amp;" "))=TRUE,"",BQ$1)</f>
        <v/>
      </c>
      <c r="BR216" s="62" t="str">
        <f t="shared" si="19"/>
        <v>Base</v>
      </c>
      <c r="BS216" s="62" t="str">
        <f t="shared" si="20"/>
        <v/>
      </c>
      <c r="BT216" s="63">
        <f>J216-I216+1</f>
        <v>54</v>
      </c>
      <c r="BU216" s="64">
        <f t="shared" si="21"/>
        <v>2.2399999999999998</v>
      </c>
      <c r="BV216" s="64">
        <f t="shared" si="22"/>
        <v>5.4799999999999995</v>
      </c>
      <c r="BW216" s="64">
        <f t="shared" si="23"/>
        <v>44.519999999999996</v>
      </c>
      <c r="BX216" s="65">
        <f>BU216+I216</f>
        <v>46036.24</v>
      </c>
      <c r="BY216" s="65">
        <f>BV216+I216</f>
        <v>46039.48</v>
      </c>
      <c r="BZ216" s="65">
        <f>IF(WEEKDAY(BW216+I216)=1,BW216+I216+1,IF(WEEKDAY(BW216+I216)=7,BW216+I216+2,BW216+I216))</f>
        <v>46078.52</v>
      </c>
    </row>
    <row r="217" spans="1:78" ht="15.5" x14ac:dyDescent="0.35">
      <c r="A217" t="s">
        <v>1820</v>
      </c>
      <c r="B217" t="s">
        <v>1229</v>
      </c>
      <c r="C217" t="s">
        <v>34</v>
      </c>
      <c r="D217" t="s">
        <v>1038</v>
      </c>
      <c r="E217" t="s">
        <v>593</v>
      </c>
      <c r="F217" t="s">
        <v>36</v>
      </c>
      <c r="G217" t="s">
        <v>217</v>
      </c>
      <c r="H217" t="s">
        <v>34</v>
      </c>
      <c r="I217" s="13" t="s">
        <v>1235</v>
      </c>
      <c r="J217" s="13" t="s">
        <v>1225</v>
      </c>
      <c r="K217" s="13" t="s">
        <v>1236</v>
      </c>
      <c r="L217" t="s">
        <v>1290</v>
      </c>
      <c r="M217" t="s">
        <v>162</v>
      </c>
      <c r="N217">
        <v>24</v>
      </c>
      <c r="O217">
        <v>0</v>
      </c>
      <c r="P217">
        <v>0</v>
      </c>
      <c r="Q217">
        <v>0</v>
      </c>
      <c r="R217">
        <v>0</v>
      </c>
      <c r="S217" t="s">
        <v>1036</v>
      </c>
      <c r="T217" t="s">
        <v>505</v>
      </c>
      <c r="U217">
        <v>0</v>
      </c>
      <c r="V217" t="s">
        <v>856</v>
      </c>
      <c r="W217">
        <v>3</v>
      </c>
      <c r="X217" t="s">
        <v>195</v>
      </c>
      <c r="Y217" t="s">
        <v>856</v>
      </c>
      <c r="Z217" t="s">
        <v>283</v>
      </c>
      <c r="AA217" t="s">
        <v>856</v>
      </c>
      <c r="AB217" t="s">
        <v>856</v>
      </c>
      <c r="AC217" t="s">
        <v>856</v>
      </c>
      <c r="AD217" t="s">
        <v>856</v>
      </c>
      <c r="AE217" t="s">
        <v>856</v>
      </c>
      <c r="AF217" s="13" t="s">
        <v>1235</v>
      </c>
      <c r="AG217" s="13" t="s">
        <v>1225</v>
      </c>
      <c r="AH217" t="s">
        <v>856</v>
      </c>
      <c r="AI217" t="s">
        <v>856</v>
      </c>
      <c r="AJ217" t="s">
        <v>856</v>
      </c>
      <c r="AK217" t="s">
        <v>856</v>
      </c>
      <c r="AL217" t="s">
        <v>856</v>
      </c>
      <c r="AM217" t="s">
        <v>856</v>
      </c>
      <c r="AN217" t="s">
        <v>856</v>
      </c>
      <c r="AO217" t="s">
        <v>856</v>
      </c>
      <c r="AP217" t="s">
        <v>856</v>
      </c>
      <c r="AQ217" t="s">
        <v>856</v>
      </c>
      <c r="AR217" t="s">
        <v>856</v>
      </c>
      <c r="AS217" t="s">
        <v>856</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18"/>
        <v>480</v>
      </c>
      <c r="BD217" s="55" t="str">
        <f>IF(ISERROR(SEARCHB(" "&amp;BD$1&amp;" "," "&amp;$L217&amp;" "))=TRUE,"",BD$1)</f>
        <v/>
      </c>
      <c r="BE217" s="55" t="str">
        <f>IF(ISERROR(SEARCHB(" "&amp;BE$1&amp;" "," "&amp;$L217&amp;" "))=TRUE,"",BE$1)</f>
        <v/>
      </c>
      <c r="BF217" s="55" t="str">
        <f>IF(ISERROR(SEARCHB(" "&amp;BF$1&amp;" "," "&amp;$L217&amp;" "))=TRUE,"",BF$1)</f>
        <v/>
      </c>
      <c r="BG217" s="55" t="str">
        <f>IF(ISERROR(SEARCHB(" "&amp;BG$1&amp;" "," "&amp;$L217&amp;" "))=TRUE,"",BG$1)</f>
        <v/>
      </c>
      <c r="BH217" s="55" t="str">
        <f>IF(ISERROR(SEARCHB(" "&amp;BH$1&amp;" "," "&amp;$L217&amp;" "))=TRUE,"",BH$1)</f>
        <v/>
      </c>
      <c r="BI217" s="55" t="str">
        <f>IF(ISERROR(SEARCHB(" "&amp;BI$1&amp;" "," "&amp;$L217&amp;" "))=TRUE,"",BI$1)</f>
        <v/>
      </c>
      <c r="BJ217" s="55" t="str">
        <f>IF(ISERROR(SEARCHB(" "&amp;BJ$1&amp;" "," "&amp;$L217&amp;" "))=TRUE,"",BJ$1)</f>
        <v/>
      </c>
      <c r="BK217" s="55" t="str">
        <f>IF(ISERROR(SEARCHB(" "&amp;BK$1&amp;" "," "&amp;$L217&amp;" "))=TRUE,"",BK$1)</f>
        <v/>
      </c>
      <c r="BL217" s="55" t="str">
        <f>IF(ISERROR(SEARCHB(" "&amp;BL$1&amp;" "," "&amp;$L217&amp;" "))=TRUE,"",BL$1)</f>
        <v/>
      </c>
      <c r="BM217" s="55" t="str">
        <f>IF(ISERROR(SEARCHB(" "&amp;BM$1&amp;" "," "&amp;$L217&amp;" "))=TRUE,"",BM$1)</f>
        <v/>
      </c>
      <c r="BN217" s="55" t="str">
        <f>IF(ISERROR(SEARCHB(" "&amp;BN$1&amp;" "," "&amp;$L217&amp;" "))=TRUE,"",BN$1)</f>
        <v/>
      </c>
      <c r="BO217" s="55" t="str">
        <f>IF(ISERROR(SEARCHB(" "&amp;BO$1&amp;" "," "&amp;$L217&amp;" "))=TRUE,"",BO$1)</f>
        <v/>
      </c>
      <c r="BP217" s="55" t="str">
        <f>IF(ISERROR(SEARCHB(" "&amp;BP$1&amp;" "," "&amp;$L217&amp;" "))=TRUE,"",BP$1)</f>
        <v/>
      </c>
      <c r="BQ217" s="55" t="str">
        <f>IF(ISERROR(SEARCHB(" "&amp;BQ$1&amp;" "," "&amp;$L217&amp;" "))=TRUE,"",BQ$1)</f>
        <v/>
      </c>
      <c r="BR217" s="62" t="str">
        <f t="shared" si="19"/>
        <v>Base</v>
      </c>
      <c r="BS217" s="62" t="str">
        <f t="shared" si="20"/>
        <v/>
      </c>
      <c r="BT217" s="63">
        <f>J217-I217+1</f>
        <v>61</v>
      </c>
      <c r="BU217" s="64">
        <f t="shared" si="21"/>
        <v>2.6599999999999997</v>
      </c>
      <c r="BV217" s="64">
        <f t="shared" si="22"/>
        <v>6.3199999999999994</v>
      </c>
      <c r="BW217" s="64">
        <f t="shared" si="23"/>
        <v>50.4</v>
      </c>
      <c r="BX217" s="65">
        <f>BU217+I217</f>
        <v>46099.66</v>
      </c>
      <c r="BY217" s="65">
        <f>BV217+I217</f>
        <v>46103.32</v>
      </c>
      <c r="BZ217" s="65">
        <f>IF(WEEKDAY(BW217+I217)=1,BW217+I217+1,IF(WEEKDAY(BW217+I217)=7,BW217+I217+2,BW217+I217))</f>
        <v>46147.4</v>
      </c>
    </row>
    <row r="218" spans="1:78" ht="15.5" x14ac:dyDescent="0.35">
      <c r="A218" t="s">
        <v>1819</v>
      </c>
      <c r="B218" t="s">
        <v>1229</v>
      </c>
      <c r="C218" t="s">
        <v>366</v>
      </c>
      <c r="D218" t="s">
        <v>1039</v>
      </c>
      <c r="E218" t="s">
        <v>867</v>
      </c>
      <c r="F218" t="s">
        <v>367</v>
      </c>
      <c r="G218" t="s">
        <v>217</v>
      </c>
      <c r="H218" t="s">
        <v>366</v>
      </c>
      <c r="I218" s="13" t="s">
        <v>1231</v>
      </c>
      <c r="J218" s="13" t="s">
        <v>1225</v>
      </c>
      <c r="K218" s="13" t="s">
        <v>1233</v>
      </c>
      <c r="L218" t="s">
        <v>260</v>
      </c>
      <c r="M218" t="s">
        <v>162</v>
      </c>
      <c r="N218">
        <v>24</v>
      </c>
      <c r="O218">
        <v>0</v>
      </c>
      <c r="P218">
        <v>0</v>
      </c>
      <c r="Q218">
        <v>0</v>
      </c>
      <c r="R218">
        <v>0</v>
      </c>
      <c r="S218" t="s">
        <v>1040</v>
      </c>
      <c r="T218" t="s">
        <v>1041</v>
      </c>
      <c r="U218">
        <v>0</v>
      </c>
      <c r="V218" t="s">
        <v>856</v>
      </c>
      <c r="W218">
        <v>3</v>
      </c>
      <c r="X218" t="s">
        <v>195</v>
      </c>
      <c r="Y218" t="s">
        <v>856</v>
      </c>
      <c r="Z218" t="s">
        <v>283</v>
      </c>
      <c r="AA218" t="s">
        <v>856</v>
      </c>
      <c r="AB218" t="s">
        <v>856</v>
      </c>
      <c r="AC218" t="s">
        <v>856</v>
      </c>
      <c r="AD218" t="s">
        <v>856</v>
      </c>
      <c r="AE218" t="s">
        <v>856</v>
      </c>
      <c r="AF218" s="13" t="s">
        <v>1231</v>
      </c>
      <c r="AG218" s="13" t="s">
        <v>1225</v>
      </c>
      <c r="AH218" t="s">
        <v>856</v>
      </c>
      <c r="AI218" t="s">
        <v>856</v>
      </c>
      <c r="AJ218" t="s">
        <v>856</v>
      </c>
      <c r="AK218" t="s">
        <v>856</v>
      </c>
      <c r="AL218" t="s">
        <v>856</v>
      </c>
      <c r="AM218" t="s">
        <v>856</v>
      </c>
      <c r="AN218" t="s">
        <v>856</v>
      </c>
      <c r="AO218" t="s">
        <v>856</v>
      </c>
      <c r="AP218" t="s">
        <v>856</v>
      </c>
      <c r="AQ218" t="s">
        <v>856</v>
      </c>
      <c r="AR218" t="s">
        <v>856</v>
      </c>
      <c r="AS218" t="s">
        <v>856</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18"/>
        <v>480</v>
      </c>
      <c r="BD218" s="55" t="str">
        <f>IF(ISERROR(SEARCHB(" "&amp;BD$1&amp;" "," "&amp;$L218&amp;" "))=TRUE,"",BD$1)</f>
        <v/>
      </c>
      <c r="BE218" s="55" t="str">
        <f>IF(ISERROR(SEARCHB(" "&amp;BE$1&amp;" "," "&amp;$L218&amp;" "))=TRUE,"",BE$1)</f>
        <v/>
      </c>
      <c r="BF218" s="55" t="str">
        <f>IF(ISERROR(SEARCHB(" "&amp;BF$1&amp;" "," "&amp;$L218&amp;" "))=TRUE,"",BF$1)</f>
        <v/>
      </c>
      <c r="BG218" s="55" t="str">
        <f>IF(ISERROR(SEARCHB(" "&amp;BG$1&amp;" "," "&amp;$L218&amp;" "))=TRUE,"",BG$1)</f>
        <v/>
      </c>
      <c r="BH218" s="55" t="str">
        <f>IF(ISERROR(SEARCHB(" "&amp;BH$1&amp;" "," "&amp;$L218&amp;" "))=TRUE,"",BH$1)</f>
        <v/>
      </c>
      <c r="BI218" s="55" t="str">
        <f>IF(ISERROR(SEARCHB(" "&amp;BI$1&amp;" "," "&amp;$L218&amp;" "))=TRUE,"",BI$1)</f>
        <v/>
      </c>
      <c r="BJ218" s="55" t="str">
        <f>IF(ISERROR(SEARCHB(" "&amp;BJ$1&amp;" "," "&amp;$L218&amp;" "))=TRUE,"",BJ$1)</f>
        <v/>
      </c>
      <c r="BK218" s="55" t="str">
        <f>IF(ISERROR(SEARCHB(" "&amp;BK$1&amp;" "," "&amp;$L218&amp;" "))=TRUE,"",BK$1)</f>
        <v/>
      </c>
      <c r="BL218" s="55" t="str">
        <f>IF(ISERROR(SEARCHB(" "&amp;BL$1&amp;" "," "&amp;$L218&amp;" "))=TRUE,"",BL$1)</f>
        <v/>
      </c>
      <c r="BM218" s="55" t="str">
        <f>IF(ISERROR(SEARCHB(" "&amp;BM$1&amp;" "," "&amp;$L218&amp;" "))=TRUE,"",BM$1)</f>
        <v/>
      </c>
      <c r="BN218" s="55" t="str">
        <f>IF(ISERROR(SEARCHB(" "&amp;BN$1&amp;" "," "&amp;$L218&amp;" "))=TRUE,"",BN$1)</f>
        <v/>
      </c>
      <c r="BO218" s="55" t="str">
        <f>IF(ISERROR(SEARCHB(" "&amp;BO$1&amp;" "," "&amp;$L218&amp;" "))=TRUE,"",BO$1)</f>
        <v/>
      </c>
      <c r="BP218" s="55" t="str">
        <f>IF(ISERROR(SEARCHB(" "&amp;BP$1&amp;" "," "&amp;$L218&amp;" "))=TRUE,"",BP$1)</f>
        <v/>
      </c>
      <c r="BQ218" s="55" t="str">
        <f>IF(ISERROR(SEARCHB(" "&amp;BQ$1&amp;" "," "&amp;$L218&amp;" "))=TRUE,"",BQ$1)</f>
        <v/>
      </c>
      <c r="BR218" s="62" t="str">
        <f t="shared" si="19"/>
        <v>Base</v>
      </c>
      <c r="BS218" s="62" t="str">
        <f t="shared" si="20"/>
        <v/>
      </c>
      <c r="BT218" s="63">
        <f>J218-I218+1</f>
        <v>124</v>
      </c>
      <c r="BU218" s="64">
        <f t="shared" si="21"/>
        <v>6.4399999999999995</v>
      </c>
      <c r="BV218" s="64">
        <f t="shared" si="22"/>
        <v>13.879999999999999</v>
      </c>
      <c r="BW218" s="64">
        <f t="shared" si="23"/>
        <v>103.32</v>
      </c>
      <c r="BX218" s="65">
        <f>BU218+I218</f>
        <v>46040.44</v>
      </c>
      <c r="BY218" s="65">
        <f>BV218+I218</f>
        <v>46047.88</v>
      </c>
      <c r="BZ218" s="65">
        <f>IF(WEEKDAY(BW218+I218)=1,BW218+I218+1,IF(WEEKDAY(BW218+I218)=7,BW218+I218+2,BW218+I218))</f>
        <v>46139.32</v>
      </c>
    </row>
    <row r="219" spans="1:78" ht="15.5" x14ac:dyDescent="0.35">
      <c r="A219" t="s">
        <v>1818</v>
      </c>
      <c r="B219" t="s">
        <v>1229</v>
      </c>
      <c r="C219" t="s">
        <v>366</v>
      </c>
      <c r="D219" t="s">
        <v>915</v>
      </c>
      <c r="E219" t="s">
        <v>867</v>
      </c>
      <c r="F219" t="s">
        <v>368</v>
      </c>
      <c r="G219" t="s">
        <v>217</v>
      </c>
      <c r="H219" t="s">
        <v>366</v>
      </c>
      <c r="I219" s="13" t="s">
        <v>1226</v>
      </c>
      <c r="J219" s="13" t="s">
        <v>1225</v>
      </c>
      <c r="K219" s="13" t="s">
        <v>1228</v>
      </c>
      <c r="L219" t="s">
        <v>286</v>
      </c>
      <c r="M219" t="s">
        <v>194</v>
      </c>
      <c r="N219">
        <v>24</v>
      </c>
      <c r="O219">
        <v>0</v>
      </c>
      <c r="P219">
        <v>0</v>
      </c>
      <c r="Q219">
        <v>0</v>
      </c>
      <c r="R219">
        <v>0</v>
      </c>
      <c r="S219" t="s">
        <v>1042</v>
      </c>
      <c r="T219" t="s">
        <v>532</v>
      </c>
      <c r="U219">
        <v>0</v>
      </c>
      <c r="V219" t="s">
        <v>856</v>
      </c>
      <c r="W219">
        <v>3</v>
      </c>
      <c r="X219" t="s">
        <v>195</v>
      </c>
      <c r="Y219" t="s">
        <v>856</v>
      </c>
      <c r="Z219"/>
      <c r="AA219" t="s">
        <v>207</v>
      </c>
      <c r="AB219" t="s">
        <v>1043</v>
      </c>
      <c r="AC219" t="s">
        <v>8</v>
      </c>
      <c r="AD219" t="s">
        <v>221</v>
      </c>
      <c r="AE219" t="s">
        <v>480</v>
      </c>
      <c r="AF219" s="13" t="s">
        <v>1226</v>
      </c>
      <c r="AG219" s="13" t="s">
        <v>1225</v>
      </c>
      <c r="AH219" t="s">
        <v>856</v>
      </c>
      <c r="AI219" t="s">
        <v>856</v>
      </c>
      <c r="AJ219" t="s">
        <v>856</v>
      </c>
      <c r="AK219" t="s">
        <v>856</v>
      </c>
      <c r="AL219" t="s">
        <v>856</v>
      </c>
      <c r="AM219" t="s">
        <v>856</v>
      </c>
      <c r="AN219" t="s">
        <v>856</v>
      </c>
      <c r="AO219" t="s">
        <v>856</v>
      </c>
      <c r="AP219" t="s">
        <v>856</v>
      </c>
      <c r="AQ219" t="s">
        <v>856</v>
      </c>
      <c r="AR219" t="s">
        <v>856</v>
      </c>
      <c r="AS219" t="s">
        <v>856</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18"/>
        <v>480</v>
      </c>
      <c r="BD219" s="55" t="str">
        <f>IF(ISERROR(SEARCHB(" "&amp;BD$1&amp;" "," "&amp;$L219&amp;" "))=TRUE,"",BD$1)</f>
        <v/>
      </c>
      <c r="BE219" s="55" t="str">
        <f>IF(ISERROR(SEARCHB(" "&amp;BE$1&amp;" "," "&amp;$L219&amp;" "))=TRUE,"",BE$1)</f>
        <v/>
      </c>
      <c r="BF219" s="55" t="str">
        <f>IF(ISERROR(SEARCHB(" "&amp;BF$1&amp;" "," "&amp;$L219&amp;" "))=TRUE,"",BF$1)</f>
        <v/>
      </c>
      <c r="BG219" s="55" t="str">
        <f>IF(ISERROR(SEARCHB(" "&amp;BG$1&amp;" "," "&amp;$L219&amp;" "))=TRUE,"",BG$1)</f>
        <v/>
      </c>
      <c r="BH219" s="55" t="str">
        <f>IF(ISERROR(SEARCHB(" "&amp;BH$1&amp;" "," "&amp;$L219&amp;" "))=TRUE,"",BH$1)</f>
        <v/>
      </c>
      <c r="BI219" s="55" t="str">
        <f>IF(ISERROR(SEARCHB(" "&amp;BI$1&amp;" "," "&amp;$L219&amp;" "))=TRUE,"",BI$1)</f>
        <v/>
      </c>
      <c r="BJ219" s="55" t="str">
        <f>IF(ISERROR(SEARCHB(" "&amp;BJ$1&amp;" "," "&amp;$L219&amp;" "))=TRUE,"",BJ$1)</f>
        <v/>
      </c>
      <c r="BK219" s="55" t="str">
        <f>IF(ISERROR(SEARCHB(" "&amp;BK$1&amp;" "," "&amp;$L219&amp;" "))=TRUE,"",BK$1)</f>
        <v/>
      </c>
      <c r="BL219" s="55" t="str">
        <f>IF(ISERROR(SEARCHB(" "&amp;BL$1&amp;" "," "&amp;$L219&amp;" "))=TRUE,"",BL$1)</f>
        <v/>
      </c>
      <c r="BM219" s="55" t="str">
        <f>IF(ISERROR(SEARCHB(" "&amp;BM$1&amp;" "," "&amp;$L219&amp;" "))=TRUE,"",BM$1)</f>
        <v/>
      </c>
      <c r="BN219" s="55" t="str">
        <f>IF(ISERROR(SEARCHB(" "&amp;BN$1&amp;" "," "&amp;$L219&amp;" "))=TRUE,"",BN$1)</f>
        <v/>
      </c>
      <c r="BO219" s="55" t="str">
        <f>IF(ISERROR(SEARCHB(" "&amp;BO$1&amp;" "," "&amp;$L219&amp;" "))=TRUE,"",BO$1)</f>
        <v/>
      </c>
      <c r="BP219" s="55" t="str">
        <f>IF(ISERROR(SEARCHB(" "&amp;BP$1&amp;" "," "&amp;$L219&amp;" "))=TRUE,"",BP$1)</f>
        <v/>
      </c>
      <c r="BQ219" s="55" t="str">
        <f>IF(ISERROR(SEARCHB(" "&amp;BQ$1&amp;" "," "&amp;$L219&amp;" "))=TRUE,"",BQ$1)</f>
        <v/>
      </c>
      <c r="BR219" s="62" t="str">
        <f t="shared" si="19"/>
        <v>Base</v>
      </c>
      <c r="BS219" s="62" t="str">
        <f t="shared" si="20"/>
        <v/>
      </c>
      <c r="BT219" s="63">
        <f>J219-I219+1</f>
        <v>123</v>
      </c>
      <c r="BU219" s="64">
        <f t="shared" si="21"/>
        <v>6.38</v>
      </c>
      <c r="BV219" s="64">
        <f t="shared" si="22"/>
        <v>13.76</v>
      </c>
      <c r="BW219" s="64">
        <f t="shared" si="23"/>
        <v>102.47999999999999</v>
      </c>
      <c r="BX219" s="65">
        <f>BU219+I219</f>
        <v>46041.38</v>
      </c>
      <c r="BY219" s="65">
        <f>BV219+I219</f>
        <v>46048.76</v>
      </c>
      <c r="BZ219" s="65">
        <f>IF(WEEKDAY(BW219+I219)=1,BW219+I219+1,IF(WEEKDAY(BW219+I219)=7,BW219+I219+2,BW219+I219))</f>
        <v>46139.48</v>
      </c>
    </row>
    <row r="220" spans="1:78" ht="15.5" x14ac:dyDescent="0.35">
      <c r="A220" t="s">
        <v>1817</v>
      </c>
      <c r="B220" t="s">
        <v>1229</v>
      </c>
      <c r="C220" t="s">
        <v>366</v>
      </c>
      <c r="D220" t="s">
        <v>922</v>
      </c>
      <c r="E220" t="s">
        <v>867</v>
      </c>
      <c r="F220" t="s">
        <v>685</v>
      </c>
      <c r="G220" t="s">
        <v>217</v>
      </c>
      <c r="H220" t="s">
        <v>366</v>
      </c>
      <c r="I220" s="13" t="s">
        <v>1231</v>
      </c>
      <c r="J220" s="13" t="s">
        <v>1225</v>
      </c>
      <c r="K220" s="13" t="s">
        <v>1233</v>
      </c>
      <c r="L220" t="s">
        <v>286</v>
      </c>
      <c r="M220" t="s">
        <v>33</v>
      </c>
      <c r="N220">
        <v>12</v>
      </c>
      <c r="O220">
        <v>0</v>
      </c>
      <c r="P220">
        <v>0</v>
      </c>
      <c r="Q220">
        <v>0</v>
      </c>
      <c r="R220">
        <v>0</v>
      </c>
      <c r="S220" t="s">
        <v>1040</v>
      </c>
      <c r="T220" t="s">
        <v>1041</v>
      </c>
      <c r="U220">
        <v>0</v>
      </c>
      <c r="V220" t="s">
        <v>856</v>
      </c>
      <c r="W220">
        <v>1</v>
      </c>
      <c r="X220" t="s">
        <v>195</v>
      </c>
      <c r="Y220" t="s">
        <v>856</v>
      </c>
      <c r="Z220" t="s">
        <v>1816</v>
      </c>
      <c r="AA220" t="s">
        <v>534</v>
      </c>
      <c r="AB220" t="s">
        <v>199</v>
      </c>
      <c r="AC220" t="s">
        <v>856</v>
      </c>
      <c r="AD220" t="s">
        <v>856</v>
      </c>
      <c r="AE220" t="s">
        <v>856</v>
      </c>
      <c r="AF220" s="13" t="s">
        <v>1231</v>
      </c>
      <c r="AG220" s="13" t="s">
        <v>1225</v>
      </c>
      <c r="AH220" t="s">
        <v>856</v>
      </c>
      <c r="AI220" t="s">
        <v>856</v>
      </c>
      <c r="AJ220" t="s">
        <v>856</v>
      </c>
      <c r="AK220" t="s">
        <v>856</v>
      </c>
      <c r="AL220" t="s">
        <v>856</v>
      </c>
      <c r="AM220" t="s">
        <v>856</v>
      </c>
      <c r="AN220" t="s">
        <v>856</v>
      </c>
      <c r="AO220" t="s">
        <v>856</v>
      </c>
      <c r="AP220" t="s">
        <v>856</v>
      </c>
      <c r="AQ220" t="s">
        <v>856</v>
      </c>
      <c r="AR220" t="s">
        <v>856</v>
      </c>
      <c r="AS220" t="s">
        <v>856</v>
      </c>
      <c r="AT220" s="59">
        <f>VLOOKUP($BR220,Tables!$D$14:$I$27,2,FALSE)*W220</f>
        <v>160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18"/>
        <v>160</v>
      </c>
      <c r="BD220" s="55" t="str">
        <f>IF(ISERROR(SEARCHB(" "&amp;BD$1&amp;" "," "&amp;$L220&amp;" "))=TRUE,"",BD$1)</f>
        <v/>
      </c>
      <c r="BE220" s="55" t="str">
        <f>IF(ISERROR(SEARCHB(" "&amp;BE$1&amp;" "," "&amp;$L220&amp;" "))=TRUE,"",BE$1)</f>
        <v/>
      </c>
      <c r="BF220" s="55" t="str">
        <f>IF(ISERROR(SEARCHB(" "&amp;BF$1&amp;" "," "&amp;$L220&amp;" "))=TRUE,"",BF$1)</f>
        <v/>
      </c>
      <c r="BG220" s="55" t="str">
        <f>IF(ISERROR(SEARCHB(" "&amp;BG$1&amp;" "," "&amp;$L220&amp;" "))=TRUE,"",BG$1)</f>
        <v/>
      </c>
      <c r="BH220" s="55" t="str">
        <f>IF(ISERROR(SEARCHB(" "&amp;BH$1&amp;" "," "&amp;$L220&amp;" "))=TRUE,"",BH$1)</f>
        <v/>
      </c>
      <c r="BI220" s="55" t="str">
        <f>IF(ISERROR(SEARCHB(" "&amp;BI$1&amp;" "," "&amp;$L220&amp;" "))=TRUE,"",BI$1)</f>
        <v/>
      </c>
      <c r="BJ220" s="55" t="str">
        <f>IF(ISERROR(SEARCHB(" "&amp;BJ$1&amp;" "," "&amp;$L220&amp;" "))=TRUE,"",BJ$1)</f>
        <v/>
      </c>
      <c r="BK220" s="55" t="str">
        <f>IF(ISERROR(SEARCHB(" "&amp;BK$1&amp;" "," "&amp;$L220&amp;" "))=TRUE,"",BK$1)</f>
        <v/>
      </c>
      <c r="BL220" s="55" t="str">
        <f>IF(ISERROR(SEARCHB(" "&amp;BL$1&amp;" "," "&amp;$L220&amp;" "))=TRUE,"",BL$1)</f>
        <v/>
      </c>
      <c r="BM220" s="55" t="str">
        <f>IF(ISERROR(SEARCHB(" "&amp;BM$1&amp;" "," "&amp;$L220&amp;" "))=TRUE,"",BM$1)</f>
        <v/>
      </c>
      <c r="BN220" s="55" t="str">
        <f>IF(ISERROR(SEARCHB(" "&amp;BN$1&amp;" "," "&amp;$L220&amp;" "))=TRUE,"",BN$1)</f>
        <v/>
      </c>
      <c r="BO220" s="55" t="str">
        <f>IF(ISERROR(SEARCHB(" "&amp;BO$1&amp;" "," "&amp;$L220&amp;" "))=TRUE,"",BO$1)</f>
        <v/>
      </c>
      <c r="BP220" s="55" t="str">
        <f>IF(ISERROR(SEARCHB(" "&amp;BP$1&amp;" "," "&amp;$L220&amp;" "))=TRUE,"",BP$1)</f>
        <v/>
      </c>
      <c r="BQ220" s="55" t="str">
        <f>IF(ISERROR(SEARCHB(" "&amp;BQ$1&amp;" "," "&amp;$L220&amp;" "))=TRUE,"",BQ$1)</f>
        <v/>
      </c>
      <c r="BR220" s="62" t="str">
        <f t="shared" si="19"/>
        <v>Base</v>
      </c>
      <c r="BS220" s="62" t="str">
        <f t="shared" si="20"/>
        <v/>
      </c>
      <c r="BT220" s="63">
        <f>J220-I220+1</f>
        <v>124</v>
      </c>
      <c r="BU220" s="64">
        <f t="shared" si="21"/>
        <v>6.4399999999999995</v>
      </c>
      <c r="BV220" s="64">
        <f t="shared" si="22"/>
        <v>13.879999999999999</v>
      </c>
      <c r="BW220" s="64">
        <f t="shared" si="23"/>
        <v>103.32</v>
      </c>
      <c r="BX220" s="65">
        <f>BU220+I220</f>
        <v>46040.44</v>
      </c>
      <c r="BY220" s="65">
        <f>BV220+I220</f>
        <v>46047.88</v>
      </c>
      <c r="BZ220" s="65">
        <f>IF(WEEKDAY(BW220+I220)=1,BW220+I220+1,IF(WEEKDAY(BW220+I220)=7,BW220+I220+2,BW220+I220))</f>
        <v>46139.32</v>
      </c>
    </row>
    <row r="221" spans="1:78" ht="15.5" x14ac:dyDescent="0.35">
      <c r="A221" t="s">
        <v>1815</v>
      </c>
      <c r="B221" t="s">
        <v>1229</v>
      </c>
      <c r="C221" t="s">
        <v>366</v>
      </c>
      <c r="D221" t="s">
        <v>1044</v>
      </c>
      <c r="E221" t="s">
        <v>867</v>
      </c>
      <c r="F221" t="s">
        <v>686</v>
      </c>
      <c r="G221" t="s">
        <v>217</v>
      </c>
      <c r="H221" t="s">
        <v>366</v>
      </c>
      <c r="I221" s="13" t="s">
        <v>1231</v>
      </c>
      <c r="J221" s="13" t="s">
        <v>1225</v>
      </c>
      <c r="K221" s="13" t="s">
        <v>1233</v>
      </c>
      <c r="L221" t="s">
        <v>260</v>
      </c>
      <c r="M221" t="s">
        <v>162</v>
      </c>
      <c r="N221">
        <v>24</v>
      </c>
      <c r="O221">
        <v>0</v>
      </c>
      <c r="P221">
        <v>0</v>
      </c>
      <c r="Q221">
        <v>0</v>
      </c>
      <c r="R221">
        <v>0</v>
      </c>
      <c r="S221" t="s">
        <v>198</v>
      </c>
      <c r="T221" t="s">
        <v>198</v>
      </c>
      <c r="U221">
        <v>0</v>
      </c>
      <c r="V221" t="s">
        <v>856</v>
      </c>
      <c r="W221">
        <v>3</v>
      </c>
      <c r="X221" t="s">
        <v>195</v>
      </c>
      <c r="Y221" t="s">
        <v>856</v>
      </c>
      <c r="Z221" t="s">
        <v>283</v>
      </c>
      <c r="AA221" t="s">
        <v>856</v>
      </c>
      <c r="AB221" t="s">
        <v>856</v>
      </c>
      <c r="AC221" t="s">
        <v>856</v>
      </c>
      <c r="AD221" t="s">
        <v>856</v>
      </c>
      <c r="AE221" t="s">
        <v>856</v>
      </c>
      <c r="AF221" s="13" t="s">
        <v>1231</v>
      </c>
      <c r="AG221" s="13" t="s">
        <v>1225</v>
      </c>
      <c r="AH221" t="s">
        <v>856</v>
      </c>
      <c r="AI221" t="s">
        <v>856</v>
      </c>
      <c r="AJ221" t="s">
        <v>856</v>
      </c>
      <c r="AK221" t="s">
        <v>856</v>
      </c>
      <c r="AL221" t="s">
        <v>856</v>
      </c>
      <c r="AM221" t="s">
        <v>856</v>
      </c>
      <c r="AN221" t="s">
        <v>856</v>
      </c>
      <c r="AO221" t="s">
        <v>856</v>
      </c>
      <c r="AP221" t="s">
        <v>856</v>
      </c>
      <c r="AQ221" t="s">
        <v>856</v>
      </c>
      <c r="AR221" t="s">
        <v>856</v>
      </c>
      <c r="AS221" t="s">
        <v>856</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18"/>
        <v>480</v>
      </c>
      <c r="BD221" s="55" t="str">
        <f>IF(ISERROR(SEARCHB(" "&amp;BD$1&amp;" "," "&amp;$L221&amp;" "))=TRUE,"",BD$1)</f>
        <v/>
      </c>
      <c r="BE221" s="55" t="str">
        <f>IF(ISERROR(SEARCHB(" "&amp;BE$1&amp;" "," "&amp;$L221&amp;" "))=TRUE,"",BE$1)</f>
        <v/>
      </c>
      <c r="BF221" s="55" t="str">
        <f>IF(ISERROR(SEARCHB(" "&amp;BF$1&amp;" "," "&amp;$L221&amp;" "))=TRUE,"",BF$1)</f>
        <v/>
      </c>
      <c r="BG221" s="55" t="str">
        <f>IF(ISERROR(SEARCHB(" "&amp;BG$1&amp;" "," "&amp;$L221&amp;" "))=TRUE,"",BG$1)</f>
        <v/>
      </c>
      <c r="BH221" s="55" t="str">
        <f>IF(ISERROR(SEARCHB(" "&amp;BH$1&amp;" "," "&amp;$L221&amp;" "))=TRUE,"",BH$1)</f>
        <v/>
      </c>
      <c r="BI221" s="55" t="str">
        <f>IF(ISERROR(SEARCHB(" "&amp;BI$1&amp;" "," "&amp;$L221&amp;" "))=TRUE,"",BI$1)</f>
        <v/>
      </c>
      <c r="BJ221" s="55" t="str">
        <f>IF(ISERROR(SEARCHB(" "&amp;BJ$1&amp;" "," "&amp;$L221&amp;" "))=TRUE,"",BJ$1)</f>
        <v/>
      </c>
      <c r="BK221" s="55" t="str">
        <f>IF(ISERROR(SEARCHB(" "&amp;BK$1&amp;" "," "&amp;$L221&amp;" "))=TRUE,"",BK$1)</f>
        <v/>
      </c>
      <c r="BL221" s="55" t="str">
        <f>IF(ISERROR(SEARCHB(" "&amp;BL$1&amp;" "," "&amp;$L221&amp;" "))=TRUE,"",BL$1)</f>
        <v/>
      </c>
      <c r="BM221" s="55" t="str">
        <f>IF(ISERROR(SEARCHB(" "&amp;BM$1&amp;" "," "&amp;$L221&amp;" "))=TRUE,"",BM$1)</f>
        <v/>
      </c>
      <c r="BN221" s="55" t="str">
        <f>IF(ISERROR(SEARCHB(" "&amp;BN$1&amp;" "," "&amp;$L221&amp;" "))=TRUE,"",BN$1)</f>
        <v/>
      </c>
      <c r="BO221" s="55" t="str">
        <f>IF(ISERROR(SEARCHB(" "&amp;BO$1&amp;" "," "&amp;$L221&amp;" "))=TRUE,"",BO$1)</f>
        <v/>
      </c>
      <c r="BP221" s="55" t="str">
        <f>IF(ISERROR(SEARCHB(" "&amp;BP$1&amp;" "," "&amp;$L221&amp;" "))=TRUE,"",BP$1)</f>
        <v/>
      </c>
      <c r="BQ221" s="55" t="str">
        <f>IF(ISERROR(SEARCHB(" "&amp;BQ$1&amp;" "," "&amp;$L221&amp;" "))=TRUE,"",BQ$1)</f>
        <v/>
      </c>
      <c r="BR221" s="62" t="str">
        <f t="shared" si="19"/>
        <v>Base</v>
      </c>
      <c r="BS221" s="62" t="str">
        <f t="shared" si="20"/>
        <v/>
      </c>
      <c r="BT221" s="63">
        <f>J221-I221+1</f>
        <v>124</v>
      </c>
      <c r="BU221" s="64">
        <f t="shared" si="21"/>
        <v>6.4399999999999995</v>
      </c>
      <c r="BV221" s="64">
        <f t="shared" si="22"/>
        <v>13.879999999999999</v>
      </c>
      <c r="BW221" s="64">
        <f t="shared" si="23"/>
        <v>103.32</v>
      </c>
      <c r="BX221" s="65">
        <f>BU221+I221</f>
        <v>46040.44</v>
      </c>
      <c r="BY221" s="65">
        <f>BV221+I221</f>
        <v>46047.88</v>
      </c>
      <c r="BZ221" s="65">
        <f>IF(WEEKDAY(BW221+I221)=1,BW221+I221+1,IF(WEEKDAY(BW221+I221)=7,BW221+I221+2,BW221+I221))</f>
        <v>46139.32</v>
      </c>
    </row>
    <row r="222" spans="1:78" ht="15.5" x14ac:dyDescent="0.35">
      <c r="A222" t="s">
        <v>1814</v>
      </c>
      <c r="B222" t="s">
        <v>1229</v>
      </c>
      <c r="C222" t="s">
        <v>369</v>
      </c>
      <c r="D222" t="s">
        <v>857</v>
      </c>
      <c r="E222" t="s">
        <v>867</v>
      </c>
      <c r="F222" t="s">
        <v>370</v>
      </c>
      <c r="G222" t="s">
        <v>244</v>
      </c>
      <c r="H222" t="s">
        <v>369</v>
      </c>
      <c r="I222" s="13" t="s">
        <v>1231</v>
      </c>
      <c r="J222" s="13" t="s">
        <v>1225</v>
      </c>
      <c r="K222" s="13" t="s">
        <v>1233</v>
      </c>
      <c r="L222" t="s">
        <v>260</v>
      </c>
      <c r="M222" t="s">
        <v>162</v>
      </c>
      <c r="N222">
        <v>24</v>
      </c>
      <c r="O222">
        <v>0</v>
      </c>
      <c r="P222">
        <v>0</v>
      </c>
      <c r="Q222">
        <v>0</v>
      </c>
      <c r="R222">
        <v>0</v>
      </c>
      <c r="S222" t="s">
        <v>1045</v>
      </c>
      <c r="T222" t="s">
        <v>237</v>
      </c>
      <c r="U222">
        <v>0</v>
      </c>
      <c r="V222" t="s">
        <v>856</v>
      </c>
      <c r="W222">
        <v>1</v>
      </c>
      <c r="X222" t="s">
        <v>195</v>
      </c>
      <c r="Y222" t="s">
        <v>856</v>
      </c>
      <c r="Z222" t="s">
        <v>283</v>
      </c>
      <c r="AA222" t="s">
        <v>856</v>
      </c>
      <c r="AB222" t="s">
        <v>856</v>
      </c>
      <c r="AC222" t="s">
        <v>856</v>
      </c>
      <c r="AD222" t="s">
        <v>856</v>
      </c>
      <c r="AE222" t="s">
        <v>856</v>
      </c>
      <c r="AF222" s="13" t="s">
        <v>1231</v>
      </c>
      <c r="AG222" s="13" t="s">
        <v>1225</v>
      </c>
      <c r="AH222" t="s">
        <v>856</v>
      </c>
      <c r="AI222" t="s">
        <v>856</v>
      </c>
      <c r="AJ222" t="s">
        <v>856</v>
      </c>
      <c r="AK222" t="s">
        <v>856</v>
      </c>
      <c r="AL222" t="s">
        <v>856</v>
      </c>
      <c r="AM222" s="13" t="s">
        <v>856</v>
      </c>
      <c r="AN222" s="13" t="s">
        <v>856</v>
      </c>
      <c r="AO222" t="s">
        <v>856</v>
      </c>
      <c r="AP222" t="s">
        <v>856</v>
      </c>
      <c r="AQ222" t="s">
        <v>856</v>
      </c>
      <c r="AR222" t="s">
        <v>856</v>
      </c>
      <c r="AS222" t="s">
        <v>856</v>
      </c>
      <c r="AT222" s="59">
        <f>VLOOKUP($BR222,Tables!$D$14:$I$27,2,FALSE)*W222</f>
        <v>160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18"/>
        <v>160</v>
      </c>
      <c r="BD222" s="55" t="str">
        <f>IF(ISERROR(SEARCHB(" "&amp;BD$1&amp;" "," "&amp;$L222&amp;" "))=TRUE,"",BD$1)</f>
        <v/>
      </c>
      <c r="BE222" s="55" t="str">
        <f>IF(ISERROR(SEARCHB(" "&amp;BE$1&amp;" "," "&amp;$L222&amp;" "))=TRUE,"",BE$1)</f>
        <v/>
      </c>
      <c r="BF222" s="55" t="str">
        <f>IF(ISERROR(SEARCHB(" "&amp;BF$1&amp;" "," "&amp;$L222&amp;" "))=TRUE,"",BF$1)</f>
        <v/>
      </c>
      <c r="BG222" s="55" t="str">
        <f>IF(ISERROR(SEARCHB(" "&amp;BG$1&amp;" "," "&amp;$L222&amp;" "))=TRUE,"",BG$1)</f>
        <v/>
      </c>
      <c r="BH222" s="55" t="str">
        <f>IF(ISERROR(SEARCHB(" "&amp;BH$1&amp;" "," "&amp;$L222&amp;" "))=TRUE,"",BH$1)</f>
        <v/>
      </c>
      <c r="BI222" s="55" t="str">
        <f>IF(ISERROR(SEARCHB(" "&amp;BI$1&amp;" "," "&amp;$L222&amp;" "))=TRUE,"",BI$1)</f>
        <v/>
      </c>
      <c r="BJ222" s="55" t="str">
        <f>IF(ISERROR(SEARCHB(" "&amp;BJ$1&amp;" "," "&amp;$L222&amp;" "))=TRUE,"",BJ$1)</f>
        <v/>
      </c>
      <c r="BK222" s="55" t="str">
        <f>IF(ISERROR(SEARCHB(" "&amp;BK$1&amp;" "," "&amp;$L222&amp;" "))=TRUE,"",BK$1)</f>
        <v/>
      </c>
      <c r="BL222" s="55" t="str">
        <f>IF(ISERROR(SEARCHB(" "&amp;BL$1&amp;" "," "&amp;$L222&amp;" "))=TRUE,"",BL$1)</f>
        <v/>
      </c>
      <c r="BM222" s="55" t="str">
        <f>IF(ISERROR(SEARCHB(" "&amp;BM$1&amp;" "," "&amp;$L222&amp;" "))=TRUE,"",BM$1)</f>
        <v/>
      </c>
      <c r="BN222" s="55" t="str">
        <f>IF(ISERROR(SEARCHB(" "&amp;BN$1&amp;" "," "&amp;$L222&amp;" "))=TRUE,"",BN$1)</f>
        <v/>
      </c>
      <c r="BO222" s="55" t="str">
        <f>IF(ISERROR(SEARCHB(" "&amp;BO$1&amp;" "," "&amp;$L222&amp;" "))=TRUE,"",BO$1)</f>
        <v/>
      </c>
      <c r="BP222" s="55" t="str">
        <f>IF(ISERROR(SEARCHB(" "&amp;BP$1&amp;" "," "&amp;$L222&amp;" "))=TRUE,"",BP$1)</f>
        <v/>
      </c>
      <c r="BQ222" s="55" t="str">
        <f>IF(ISERROR(SEARCHB(" "&amp;BQ$1&amp;" "," "&amp;$L222&amp;" "))=TRUE,"",BQ$1)</f>
        <v/>
      </c>
      <c r="BR222" s="62" t="str">
        <f t="shared" si="19"/>
        <v>Base</v>
      </c>
      <c r="BS222" s="62" t="str">
        <f t="shared" si="20"/>
        <v/>
      </c>
      <c r="BT222" s="63">
        <f>J222-I222+1</f>
        <v>124</v>
      </c>
      <c r="BU222" s="64">
        <f t="shared" si="21"/>
        <v>6.4399999999999995</v>
      </c>
      <c r="BV222" s="64">
        <f t="shared" si="22"/>
        <v>13.879999999999999</v>
      </c>
      <c r="BW222" s="64">
        <f t="shared" si="23"/>
        <v>103.32</v>
      </c>
      <c r="BX222" s="65">
        <f>BU222+I222</f>
        <v>46040.44</v>
      </c>
      <c r="BY222" s="65">
        <f>BV222+I222</f>
        <v>46047.88</v>
      </c>
      <c r="BZ222" s="65">
        <f>IF(WEEKDAY(BW222+I222)=1,BW222+I222+1,IF(WEEKDAY(BW222+I222)=7,BW222+I222+2,BW222+I222))</f>
        <v>46139.32</v>
      </c>
    </row>
    <row r="223" spans="1:78" ht="15.5" x14ac:dyDescent="0.35">
      <c r="A223" t="s">
        <v>1813</v>
      </c>
      <c r="B223" t="s">
        <v>1229</v>
      </c>
      <c r="C223" t="s">
        <v>369</v>
      </c>
      <c r="D223" t="s">
        <v>1026</v>
      </c>
      <c r="E223" t="s">
        <v>867</v>
      </c>
      <c r="F223" t="s">
        <v>687</v>
      </c>
      <c r="G223" t="s">
        <v>244</v>
      </c>
      <c r="H223" t="s">
        <v>369</v>
      </c>
      <c r="I223" s="13" t="s">
        <v>1231</v>
      </c>
      <c r="J223" s="13" t="s">
        <v>1225</v>
      </c>
      <c r="K223" s="13" t="s">
        <v>1233</v>
      </c>
      <c r="L223" t="s">
        <v>1365</v>
      </c>
      <c r="M223" t="s">
        <v>194</v>
      </c>
      <c r="N223">
        <v>24</v>
      </c>
      <c r="O223">
        <v>0</v>
      </c>
      <c r="P223">
        <v>0</v>
      </c>
      <c r="Q223">
        <v>0</v>
      </c>
      <c r="R223">
        <v>0</v>
      </c>
      <c r="S223" t="s">
        <v>1046</v>
      </c>
      <c r="T223" t="s">
        <v>258</v>
      </c>
      <c r="U223">
        <v>0</v>
      </c>
      <c r="V223" t="s">
        <v>856</v>
      </c>
      <c r="W223">
        <v>3</v>
      </c>
      <c r="X223" t="s">
        <v>195</v>
      </c>
      <c r="Y223" t="s">
        <v>856</v>
      </c>
      <c r="Z223"/>
      <c r="AA223" t="s">
        <v>20</v>
      </c>
      <c r="AB223" t="s">
        <v>965</v>
      </c>
      <c r="AC223" t="s">
        <v>209</v>
      </c>
      <c r="AD223" t="s">
        <v>210</v>
      </c>
      <c r="AE223" t="s">
        <v>473</v>
      </c>
      <c r="AF223" s="13" t="s">
        <v>1231</v>
      </c>
      <c r="AG223" s="13" t="s">
        <v>1225</v>
      </c>
      <c r="AH223" t="s">
        <v>856</v>
      </c>
      <c r="AI223" t="s">
        <v>856</v>
      </c>
      <c r="AJ223" t="s">
        <v>856</v>
      </c>
      <c r="AK223" t="s">
        <v>856</v>
      </c>
      <c r="AL223" t="s">
        <v>856</v>
      </c>
      <c r="AM223" t="s">
        <v>856</v>
      </c>
      <c r="AN223" t="s">
        <v>856</v>
      </c>
      <c r="AO223" t="s">
        <v>856</v>
      </c>
      <c r="AP223" t="s">
        <v>856</v>
      </c>
      <c r="AQ223" t="s">
        <v>856</v>
      </c>
      <c r="AR223" t="s">
        <v>856</v>
      </c>
      <c r="AS223" t="s">
        <v>856</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18"/>
        <v>480</v>
      </c>
      <c r="BD223" s="55" t="str">
        <f>IF(ISERROR(SEARCHB(" "&amp;BD$1&amp;" "," "&amp;$L223&amp;" "))=TRUE,"",BD$1)</f>
        <v/>
      </c>
      <c r="BE223" s="55" t="str">
        <f>IF(ISERROR(SEARCHB(" "&amp;BE$1&amp;" "," "&amp;$L223&amp;" "))=TRUE,"",BE$1)</f>
        <v/>
      </c>
      <c r="BF223" s="55" t="str">
        <f>IF(ISERROR(SEARCHB(" "&amp;BF$1&amp;" "," "&amp;$L223&amp;" "))=TRUE,"",BF$1)</f>
        <v/>
      </c>
      <c r="BG223" s="55" t="str">
        <f>IF(ISERROR(SEARCHB(" "&amp;BG$1&amp;" "," "&amp;$L223&amp;" "))=TRUE,"",BG$1)</f>
        <v/>
      </c>
      <c r="BH223" s="55" t="str">
        <f>IF(ISERROR(SEARCHB(" "&amp;BH$1&amp;" "," "&amp;$L223&amp;" "))=TRUE,"",BH$1)</f>
        <v/>
      </c>
      <c r="BI223" s="55" t="str">
        <f>IF(ISERROR(SEARCHB(" "&amp;BI$1&amp;" "," "&amp;$L223&amp;" "))=TRUE,"",BI$1)</f>
        <v/>
      </c>
      <c r="BJ223" s="55" t="str">
        <f>IF(ISERROR(SEARCHB(" "&amp;BJ$1&amp;" "," "&amp;$L223&amp;" "))=TRUE,"",BJ$1)</f>
        <v/>
      </c>
      <c r="BK223" s="55" t="str">
        <f>IF(ISERROR(SEARCHB(" "&amp;BK$1&amp;" "," "&amp;$L223&amp;" "))=TRUE,"",BK$1)</f>
        <v/>
      </c>
      <c r="BL223" s="55" t="str">
        <f>IF(ISERROR(SEARCHB(" "&amp;BL$1&amp;" "," "&amp;$L223&amp;" "))=TRUE,"",BL$1)</f>
        <v/>
      </c>
      <c r="BM223" s="55" t="str">
        <f>IF(ISERROR(SEARCHB(" "&amp;BM$1&amp;" "," "&amp;$L223&amp;" "))=TRUE,"",BM$1)</f>
        <v/>
      </c>
      <c r="BN223" s="55" t="str">
        <f>IF(ISERROR(SEARCHB(" "&amp;BN$1&amp;" "," "&amp;$L223&amp;" "))=TRUE,"",BN$1)</f>
        <v/>
      </c>
      <c r="BO223" s="55" t="str">
        <f>IF(ISERROR(SEARCHB(" "&amp;BO$1&amp;" "," "&amp;$L223&amp;" "))=TRUE,"",BO$1)</f>
        <v/>
      </c>
      <c r="BP223" s="55" t="str">
        <f>IF(ISERROR(SEARCHB(" "&amp;BP$1&amp;" "," "&amp;$L223&amp;" "))=TRUE,"",BP$1)</f>
        <v/>
      </c>
      <c r="BQ223" s="55" t="str">
        <f>IF(ISERROR(SEARCHB(" "&amp;BQ$1&amp;" "," "&amp;$L223&amp;" "))=TRUE,"",BQ$1)</f>
        <v/>
      </c>
      <c r="BR223" s="62" t="str">
        <f t="shared" si="19"/>
        <v>Base</v>
      </c>
      <c r="BS223" s="62" t="str">
        <f t="shared" si="20"/>
        <v/>
      </c>
      <c r="BT223" s="63">
        <f>J223-I223+1</f>
        <v>124</v>
      </c>
      <c r="BU223" s="64">
        <f t="shared" si="21"/>
        <v>6.4399999999999995</v>
      </c>
      <c r="BV223" s="64">
        <f t="shared" si="22"/>
        <v>13.879999999999999</v>
      </c>
      <c r="BW223" s="64">
        <f t="shared" si="23"/>
        <v>103.32</v>
      </c>
      <c r="BX223" s="65">
        <f>BU223+I223</f>
        <v>46040.44</v>
      </c>
      <c r="BY223" s="65">
        <f>BV223+I223</f>
        <v>46047.88</v>
      </c>
      <c r="BZ223" s="65">
        <f>IF(WEEKDAY(BW223+I223)=1,BW223+I223+1,IF(WEEKDAY(BW223+I223)=7,BW223+I223+2,BW223+I223))</f>
        <v>46139.32</v>
      </c>
    </row>
    <row r="224" spans="1:78" ht="15.5" x14ac:dyDescent="0.35">
      <c r="A224" t="s">
        <v>1812</v>
      </c>
      <c r="B224" t="s">
        <v>1229</v>
      </c>
      <c r="C224" t="s">
        <v>369</v>
      </c>
      <c r="D224" t="s">
        <v>1035</v>
      </c>
      <c r="E224" t="s">
        <v>867</v>
      </c>
      <c r="F224" t="s">
        <v>688</v>
      </c>
      <c r="G224" t="s">
        <v>244</v>
      </c>
      <c r="H224" t="s">
        <v>369</v>
      </c>
      <c r="I224" s="13" t="s">
        <v>1231</v>
      </c>
      <c r="J224" s="13" t="s">
        <v>1225</v>
      </c>
      <c r="K224" s="13" t="s">
        <v>1233</v>
      </c>
      <c r="L224" t="s">
        <v>310</v>
      </c>
      <c r="M224" t="s">
        <v>162</v>
      </c>
      <c r="N224">
        <v>24</v>
      </c>
      <c r="O224">
        <v>0</v>
      </c>
      <c r="P224">
        <v>0</v>
      </c>
      <c r="Q224">
        <v>0</v>
      </c>
      <c r="R224">
        <v>0</v>
      </c>
      <c r="S224" t="s">
        <v>198</v>
      </c>
      <c r="T224" t="s">
        <v>198</v>
      </c>
      <c r="U224">
        <v>0</v>
      </c>
      <c r="V224" t="s">
        <v>856</v>
      </c>
      <c r="W224">
        <v>3</v>
      </c>
      <c r="X224" t="s">
        <v>298</v>
      </c>
      <c r="Y224" t="s">
        <v>856</v>
      </c>
      <c r="Z224" t="s">
        <v>689</v>
      </c>
      <c r="AA224" t="s">
        <v>856</v>
      </c>
      <c r="AB224" t="s">
        <v>856</v>
      </c>
      <c r="AC224" t="s">
        <v>856</v>
      </c>
      <c r="AD224" t="s">
        <v>856</v>
      </c>
      <c r="AE224" t="s">
        <v>856</v>
      </c>
      <c r="AF224" s="13" t="s">
        <v>1231</v>
      </c>
      <c r="AG224" s="13" t="s">
        <v>1225</v>
      </c>
      <c r="AH224" t="s">
        <v>856</v>
      </c>
      <c r="AI224" t="s">
        <v>856</v>
      </c>
      <c r="AJ224" t="s">
        <v>209</v>
      </c>
      <c r="AK224" t="s">
        <v>2</v>
      </c>
      <c r="AL224" t="s">
        <v>490</v>
      </c>
      <c r="AM224" t="s">
        <v>1231</v>
      </c>
      <c r="AN224" t="s">
        <v>1225</v>
      </c>
      <c r="AO224" t="s">
        <v>856</v>
      </c>
      <c r="AP224" t="s">
        <v>856</v>
      </c>
      <c r="AQ224" t="s">
        <v>856</v>
      </c>
      <c r="AR224" t="s">
        <v>856</v>
      </c>
      <c r="AS224" t="s">
        <v>856</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18"/>
        <v>480</v>
      </c>
      <c r="BD224" s="55" t="str">
        <f>IF(ISERROR(SEARCHB(" "&amp;BD$1&amp;" "," "&amp;$L224&amp;" "))=TRUE,"",BD$1)</f>
        <v/>
      </c>
      <c r="BE224" s="55" t="str">
        <f>IF(ISERROR(SEARCHB(" "&amp;BE$1&amp;" "," "&amp;$L224&amp;" "))=TRUE,"",BE$1)</f>
        <v/>
      </c>
      <c r="BF224" s="55" t="str">
        <f>IF(ISERROR(SEARCHB(" "&amp;BF$1&amp;" "," "&amp;$L224&amp;" "))=TRUE,"",BF$1)</f>
        <v/>
      </c>
      <c r="BG224" s="55" t="str">
        <f>IF(ISERROR(SEARCHB(" "&amp;BG$1&amp;" "," "&amp;$L224&amp;" "))=TRUE,"",BG$1)</f>
        <v/>
      </c>
      <c r="BH224" s="55" t="str">
        <f>IF(ISERROR(SEARCHB(" "&amp;BH$1&amp;" "," "&amp;$L224&amp;" "))=TRUE,"",BH$1)</f>
        <v/>
      </c>
      <c r="BI224" s="55" t="str">
        <f>IF(ISERROR(SEARCHB(" "&amp;BI$1&amp;" "," "&amp;$L224&amp;" "))=TRUE,"",BI$1)</f>
        <v/>
      </c>
      <c r="BJ224" s="55" t="str">
        <f>IF(ISERROR(SEARCHB(" "&amp;BJ$1&amp;" "," "&amp;$L224&amp;" "))=TRUE,"",BJ$1)</f>
        <v/>
      </c>
      <c r="BK224" s="55" t="str">
        <f>IF(ISERROR(SEARCHB(" "&amp;BK$1&amp;" "," "&amp;$L224&amp;" "))=TRUE,"",BK$1)</f>
        <v/>
      </c>
      <c r="BL224" s="55" t="str">
        <f>IF(ISERROR(SEARCHB(" "&amp;BL$1&amp;" "," "&amp;$L224&amp;" "))=TRUE,"",BL$1)</f>
        <v/>
      </c>
      <c r="BM224" s="55" t="str">
        <f>IF(ISERROR(SEARCHB(" "&amp;BM$1&amp;" "," "&amp;$L224&amp;" "))=TRUE,"",BM$1)</f>
        <v/>
      </c>
      <c r="BN224" s="55" t="str">
        <f>IF(ISERROR(SEARCHB(" "&amp;BN$1&amp;" "," "&amp;$L224&amp;" "))=TRUE,"",BN$1)</f>
        <v/>
      </c>
      <c r="BO224" s="55" t="str">
        <f>IF(ISERROR(SEARCHB(" "&amp;BO$1&amp;" "," "&amp;$L224&amp;" "))=TRUE,"",BO$1)</f>
        <v/>
      </c>
      <c r="BP224" s="55" t="str">
        <f>IF(ISERROR(SEARCHB(" "&amp;BP$1&amp;" "," "&amp;$L224&amp;" "))=TRUE,"",BP$1)</f>
        <v/>
      </c>
      <c r="BQ224" s="55" t="str">
        <f>IF(ISERROR(SEARCHB(" "&amp;BQ$1&amp;" "," "&amp;$L224&amp;" "))=TRUE,"",BQ$1)</f>
        <v/>
      </c>
      <c r="BR224" s="62" t="str">
        <f t="shared" si="19"/>
        <v>Base</v>
      </c>
      <c r="BS224" s="62" t="str">
        <f t="shared" si="20"/>
        <v/>
      </c>
      <c r="BT224" s="63">
        <f>J224-I224+1</f>
        <v>124</v>
      </c>
      <c r="BU224" s="64">
        <f t="shared" si="21"/>
        <v>6.4399999999999995</v>
      </c>
      <c r="BV224" s="64">
        <f t="shared" si="22"/>
        <v>13.879999999999999</v>
      </c>
      <c r="BW224" s="64">
        <f t="shared" si="23"/>
        <v>103.32</v>
      </c>
      <c r="BX224" s="65">
        <f>BU224+I224</f>
        <v>46040.44</v>
      </c>
      <c r="BY224" s="65">
        <f>BV224+I224</f>
        <v>46047.88</v>
      </c>
      <c r="BZ224" s="65">
        <f>IF(WEEKDAY(BW224+I224)=1,BW224+I224+1,IF(WEEKDAY(BW224+I224)=7,BW224+I224+2,BW224+I224))</f>
        <v>46139.32</v>
      </c>
    </row>
    <row r="225" spans="1:78" ht="15.5" x14ac:dyDescent="0.35">
      <c r="A225" t="s">
        <v>1811</v>
      </c>
      <c r="B225" t="s">
        <v>1229</v>
      </c>
      <c r="C225" t="s">
        <v>369</v>
      </c>
      <c r="D225" t="s">
        <v>1035</v>
      </c>
      <c r="E225" t="s">
        <v>855</v>
      </c>
      <c r="F225" t="s">
        <v>688</v>
      </c>
      <c r="G225" t="s">
        <v>244</v>
      </c>
      <c r="H225" t="s">
        <v>369</v>
      </c>
      <c r="I225" s="13" t="s">
        <v>1231</v>
      </c>
      <c r="J225" s="13" t="s">
        <v>1225</v>
      </c>
      <c r="K225" s="13" t="s">
        <v>1233</v>
      </c>
      <c r="L225" t="s">
        <v>310</v>
      </c>
      <c r="M225" t="s">
        <v>162</v>
      </c>
      <c r="N225">
        <v>1</v>
      </c>
      <c r="O225">
        <v>0</v>
      </c>
      <c r="P225">
        <v>0</v>
      </c>
      <c r="Q225">
        <v>0</v>
      </c>
      <c r="R225">
        <v>0</v>
      </c>
      <c r="S225" t="s">
        <v>198</v>
      </c>
      <c r="T225" t="s">
        <v>198</v>
      </c>
      <c r="U225">
        <v>0</v>
      </c>
      <c r="V225" t="s">
        <v>856</v>
      </c>
      <c r="W225">
        <v>3</v>
      </c>
      <c r="X225" t="s">
        <v>20</v>
      </c>
      <c r="Y225" t="s">
        <v>856</v>
      </c>
      <c r="Z225" t="s">
        <v>283</v>
      </c>
      <c r="AA225" t="s">
        <v>856</v>
      </c>
      <c r="AB225" t="s">
        <v>856</v>
      </c>
      <c r="AC225" t="s">
        <v>856</v>
      </c>
      <c r="AD225" t="s">
        <v>856</v>
      </c>
      <c r="AE225" t="s">
        <v>856</v>
      </c>
      <c r="AF225" s="13" t="s">
        <v>1231</v>
      </c>
      <c r="AG225" s="13" t="s">
        <v>1225</v>
      </c>
      <c r="AH225" t="s">
        <v>856</v>
      </c>
      <c r="AI225" t="s">
        <v>856</v>
      </c>
      <c r="AJ225" t="s">
        <v>856</v>
      </c>
      <c r="AK225" t="s">
        <v>856</v>
      </c>
      <c r="AL225" t="s">
        <v>856</v>
      </c>
      <c r="AM225" t="s">
        <v>856</v>
      </c>
      <c r="AN225" t="s">
        <v>856</v>
      </c>
      <c r="AO225" t="s">
        <v>856</v>
      </c>
      <c r="AP225" t="s">
        <v>856</v>
      </c>
      <c r="AQ225" t="s">
        <v>856</v>
      </c>
      <c r="AR225" t="s">
        <v>856</v>
      </c>
      <c r="AS225" t="s">
        <v>856</v>
      </c>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18"/>
        <v>480</v>
      </c>
      <c r="BD225" s="55" t="str">
        <f>IF(ISERROR(SEARCHB(" "&amp;BD$1&amp;" "," "&amp;$L225&amp;" "))=TRUE,"",BD$1)</f>
        <v/>
      </c>
      <c r="BE225" s="55" t="str">
        <f>IF(ISERROR(SEARCHB(" "&amp;BE$1&amp;" "," "&amp;$L225&amp;" "))=TRUE,"",BE$1)</f>
        <v/>
      </c>
      <c r="BF225" s="55" t="str">
        <f>IF(ISERROR(SEARCHB(" "&amp;BF$1&amp;" "," "&amp;$L225&amp;" "))=TRUE,"",BF$1)</f>
        <v/>
      </c>
      <c r="BG225" s="55" t="str">
        <f>IF(ISERROR(SEARCHB(" "&amp;BG$1&amp;" "," "&amp;$L225&amp;" "))=TRUE,"",BG$1)</f>
        <v/>
      </c>
      <c r="BH225" s="55" t="str">
        <f>IF(ISERROR(SEARCHB(" "&amp;BH$1&amp;" "," "&amp;$L225&amp;" "))=TRUE,"",BH$1)</f>
        <v/>
      </c>
      <c r="BI225" s="55" t="str">
        <f>IF(ISERROR(SEARCHB(" "&amp;BI$1&amp;" "," "&amp;$L225&amp;" "))=TRUE,"",BI$1)</f>
        <v/>
      </c>
      <c r="BJ225" s="55" t="str">
        <f>IF(ISERROR(SEARCHB(" "&amp;BJ$1&amp;" "," "&amp;$L225&amp;" "))=TRUE,"",BJ$1)</f>
        <v/>
      </c>
      <c r="BK225" s="55" t="str">
        <f>IF(ISERROR(SEARCHB(" "&amp;BK$1&amp;" "," "&amp;$L225&amp;" "))=TRUE,"",BK$1)</f>
        <v/>
      </c>
      <c r="BL225" s="55" t="str">
        <f>IF(ISERROR(SEARCHB(" "&amp;BL$1&amp;" "," "&amp;$L225&amp;" "))=TRUE,"",BL$1)</f>
        <v/>
      </c>
      <c r="BM225" s="55" t="str">
        <f>IF(ISERROR(SEARCHB(" "&amp;BM$1&amp;" "," "&amp;$L225&amp;" "))=TRUE,"",BM$1)</f>
        <v/>
      </c>
      <c r="BN225" s="55" t="str">
        <f>IF(ISERROR(SEARCHB(" "&amp;BN$1&amp;" "," "&amp;$L225&amp;" "))=TRUE,"",BN$1)</f>
        <v/>
      </c>
      <c r="BO225" s="55" t="str">
        <f>IF(ISERROR(SEARCHB(" "&amp;BO$1&amp;" "," "&amp;$L225&amp;" "))=TRUE,"",BO$1)</f>
        <v/>
      </c>
      <c r="BP225" s="55" t="str">
        <f>IF(ISERROR(SEARCHB(" "&amp;BP$1&amp;" "," "&amp;$L225&amp;" "))=TRUE,"",BP$1)</f>
        <v/>
      </c>
      <c r="BQ225" s="55" t="str">
        <f>IF(ISERROR(SEARCHB(" "&amp;BQ$1&amp;" "," "&amp;$L225&amp;" "))=TRUE,"",BQ$1)</f>
        <v/>
      </c>
      <c r="BR225" s="62" t="str">
        <f t="shared" si="19"/>
        <v>Base</v>
      </c>
      <c r="BS225" s="62" t="str">
        <f t="shared" si="20"/>
        <v/>
      </c>
      <c r="BT225" s="63">
        <f>J225-I225+1</f>
        <v>124</v>
      </c>
      <c r="BU225" s="64">
        <f t="shared" si="21"/>
        <v>6.4399999999999995</v>
      </c>
      <c r="BV225" s="64">
        <f t="shared" si="22"/>
        <v>13.879999999999999</v>
      </c>
      <c r="BW225" s="64">
        <f t="shared" si="23"/>
        <v>103.32</v>
      </c>
      <c r="BX225" s="65">
        <f>BU225+I225</f>
        <v>46040.44</v>
      </c>
      <c r="BY225" s="65">
        <f>BV225+I225</f>
        <v>46047.88</v>
      </c>
      <c r="BZ225" s="65">
        <f>IF(WEEKDAY(BW225+I225)=1,BW225+I225+1,IF(WEEKDAY(BW225+I225)=7,BW225+I225+2,BW225+I225))</f>
        <v>46139.32</v>
      </c>
    </row>
    <row r="226" spans="1:78" ht="15.5" x14ac:dyDescent="0.35">
      <c r="A226" t="s">
        <v>1810</v>
      </c>
      <c r="B226" t="s">
        <v>1229</v>
      </c>
      <c r="C226" t="s">
        <v>369</v>
      </c>
      <c r="D226" t="s">
        <v>1010</v>
      </c>
      <c r="E226" t="s">
        <v>867</v>
      </c>
      <c r="F226" t="s">
        <v>690</v>
      </c>
      <c r="G226" t="s">
        <v>244</v>
      </c>
      <c r="H226" t="s">
        <v>369</v>
      </c>
      <c r="I226" s="13" t="s">
        <v>1231</v>
      </c>
      <c r="J226" s="13" t="s">
        <v>1225</v>
      </c>
      <c r="K226" s="13" t="s">
        <v>1233</v>
      </c>
      <c r="L226" t="s">
        <v>1365</v>
      </c>
      <c r="M226" t="s">
        <v>194</v>
      </c>
      <c r="N226">
        <v>24</v>
      </c>
      <c r="O226">
        <v>0</v>
      </c>
      <c r="P226">
        <v>0</v>
      </c>
      <c r="Q226">
        <v>0</v>
      </c>
      <c r="R226">
        <v>0</v>
      </c>
      <c r="S226" t="s">
        <v>1045</v>
      </c>
      <c r="T226" t="s">
        <v>237</v>
      </c>
      <c r="U226">
        <v>0</v>
      </c>
      <c r="V226" t="s">
        <v>856</v>
      </c>
      <c r="W226">
        <v>3</v>
      </c>
      <c r="X226" t="s">
        <v>195</v>
      </c>
      <c r="Y226" t="s">
        <v>856</v>
      </c>
      <c r="Z226"/>
      <c r="AA226" t="s">
        <v>20</v>
      </c>
      <c r="AB226" t="s">
        <v>1047</v>
      </c>
      <c r="AC226" t="s">
        <v>2</v>
      </c>
      <c r="AD226" t="s">
        <v>323</v>
      </c>
      <c r="AE226" t="s">
        <v>473</v>
      </c>
      <c r="AF226" s="13" t="s">
        <v>1231</v>
      </c>
      <c r="AG226" s="13" t="s">
        <v>1225</v>
      </c>
      <c r="AH226" t="s">
        <v>856</v>
      </c>
      <c r="AI226" t="s">
        <v>856</v>
      </c>
      <c r="AJ226" t="s">
        <v>856</v>
      </c>
      <c r="AK226" t="s">
        <v>856</v>
      </c>
      <c r="AL226" t="s">
        <v>856</v>
      </c>
      <c r="AM226" t="s">
        <v>856</v>
      </c>
      <c r="AN226" t="s">
        <v>856</v>
      </c>
      <c r="AO226" t="s">
        <v>856</v>
      </c>
      <c r="AP226" t="s">
        <v>856</v>
      </c>
      <c r="AQ226" t="s">
        <v>856</v>
      </c>
      <c r="AR226" t="s">
        <v>856</v>
      </c>
      <c r="AS226" t="s">
        <v>856</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18"/>
        <v>480</v>
      </c>
      <c r="BD226" s="55" t="str">
        <f>IF(ISERROR(SEARCHB(" "&amp;BD$1&amp;" "," "&amp;$L226&amp;" "))=TRUE,"",BD$1)</f>
        <v/>
      </c>
      <c r="BE226" s="55" t="str">
        <f>IF(ISERROR(SEARCHB(" "&amp;BE$1&amp;" "," "&amp;$L226&amp;" "))=TRUE,"",BE$1)</f>
        <v/>
      </c>
      <c r="BF226" s="55" t="str">
        <f>IF(ISERROR(SEARCHB(" "&amp;BF$1&amp;" "," "&amp;$L226&amp;" "))=TRUE,"",BF$1)</f>
        <v/>
      </c>
      <c r="BG226" s="55" t="str">
        <f>IF(ISERROR(SEARCHB(" "&amp;BG$1&amp;" "," "&amp;$L226&amp;" "))=TRUE,"",BG$1)</f>
        <v/>
      </c>
      <c r="BH226" s="55" t="str">
        <f>IF(ISERROR(SEARCHB(" "&amp;BH$1&amp;" "," "&amp;$L226&amp;" "))=TRUE,"",BH$1)</f>
        <v/>
      </c>
      <c r="BI226" s="55" t="str">
        <f>IF(ISERROR(SEARCHB(" "&amp;BI$1&amp;" "," "&amp;$L226&amp;" "))=TRUE,"",BI$1)</f>
        <v/>
      </c>
      <c r="BJ226" s="55" t="str">
        <f>IF(ISERROR(SEARCHB(" "&amp;BJ$1&amp;" "," "&amp;$L226&amp;" "))=TRUE,"",BJ$1)</f>
        <v/>
      </c>
      <c r="BK226" s="55" t="str">
        <f>IF(ISERROR(SEARCHB(" "&amp;BK$1&amp;" "," "&amp;$L226&amp;" "))=TRUE,"",BK$1)</f>
        <v/>
      </c>
      <c r="BL226" s="55" t="str">
        <f>IF(ISERROR(SEARCHB(" "&amp;BL$1&amp;" "," "&amp;$L226&amp;" "))=TRUE,"",BL$1)</f>
        <v/>
      </c>
      <c r="BM226" s="55" t="str">
        <f>IF(ISERROR(SEARCHB(" "&amp;BM$1&amp;" "," "&amp;$L226&amp;" "))=TRUE,"",BM$1)</f>
        <v/>
      </c>
      <c r="BN226" s="55" t="str">
        <f>IF(ISERROR(SEARCHB(" "&amp;BN$1&amp;" "," "&amp;$L226&amp;" "))=TRUE,"",BN$1)</f>
        <v/>
      </c>
      <c r="BO226" s="55" t="str">
        <f>IF(ISERROR(SEARCHB(" "&amp;BO$1&amp;" "," "&amp;$L226&amp;" "))=TRUE,"",BO$1)</f>
        <v/>
      </c>
      <c r="BP226" s="55" t="str">
        <f>IF(ISERROR(SEARCHB(" "&amp;BP$1&amp;" "," "&amp;$L226&amp;" "))=TRUE,"",BP$1)</f>
        <v/>
      </c>
      <c r="BQ226" s="55" t="str">
        <f>IF(ISERROR(SEARCHB(" "&amp;BQ$1&amp;" "," "&amp;$L226&amp;" "))=TRUE,"",BQ$1)</f>
        <v/>
      </c>
      <c r="BR226" s="62" t="str">
        <f t="shared" si="19"/>
        <v>Base</v>
      </c>
      <c r="BS226" s="62" t="str">
        <f t="shared" si="20"/>
        <v/>
      </c>
      <c r="BT226" s="63">
        <f>J226-I226+1</f>
        <v>124</v>
      </c>
      <c r="BU226" s="64">
        <f t="shared" si="21"/>
        <v>6.4399999999999995</v>
      </c>
      <c r="BV226" s="64">
        <f t="shared" si="22"/>
        <v>13.879999999999999</v>
      </c>
      <c r="BW226" s="64">
        <f t="shared" si="23"/>
        <v>103.32</v>
      </c>
      <c r="BX226" s="65">
        <f>BU226+I226</f>
        <v>46040.44</v>
      </c>
      <c r="BY226" s="65">
        <f>BV226+I226</f>
        <v>46047.88</v>
      </c>
      <c r="BZ226" s="65">
        <f>IF(WEEKDAY(BW226+I226)=1,BW226+I226+1,IF(WEEKDAY(BW226+I226)=7,BW226+I226+2,BW226+I226))</f>
        <v>46139.32</v>
      </c>
    </row>
    <row r="227" spans="1:78" ht="15.5" x14ac:dyDescent="0.35">
      <c r="A227" t="s">
        <v>1809</v>
      </c>
      <c r="B227" t="s">
        <v>1229</v>
      </c>
      <c r="C227" t="s">
        <v>369</v>
      </c>
      <c r="D227" t="s">
        <v>1030</v>
      </c>
      <c r="E227" t="s">
        <v>867</v>
      </c>
      <c r="F227" t="s">
        <v>691</v>
      </c>
      <c r="G227" t="s">
        <v>244</v>
      </c>
      <c r="H227" t="s">
        <v>369</v>
      </c>
      <c r="I227" s="13" t="s">
        <v>1231</v>
      </c>
      <c r="J227" s="13" t="s">
        <v>1225</v>
      </c>
      <c r="K227" s="13" t="s">
        <v>1233</v>
      </c>
      <c r="L227" t="s">
        <v>1365</v>
      </c>
      <c r="M227" t="s">
        <v>194</v>
      </c>
      <c r="N227">
        <v>24</v>
      </c>
      <c r="O227">
        <v>0</v>
      </c>
      <c r="P227">
        <v>0</v>
      </c>
      <c r="Q227">
        <v>0</v>
      </c>
      <c r="R227">
        <v>0</v>
      </c>
      <c r="S227" t="s">
        <v>1045</v>
      </c>
      <c r="T227" t="s">
        <v>237</v>
      </c>
      <c r="U227">
        <v>0</v>
      </c>
      <c r="V227" t="s">
        <v>856</v>
      </c>
      <c r="W227">
        <v>1</v>
      </c>
      <c r="X227" t="s">
        <v>195</v>
      </c>
      <c r="Y227" t="s">
        <v>856</v>
      </c>
      <c r="Z227"/>
      <c r="AA227" t="s">
        <v>20</v>
      </c>
      <c r="AB227" t="s">
        <v>1047</v>
      </c>
      <c r="AC227" t="s">
        <v>692</v>
      </c>
      <c r="AD227" t="s">
        <v>559</v>
      </c>
      <c r="AE227" t="s">
        <v>463</v>
      </c>
      <c r="AF227" s="13" t="s">
        <v>1231</v>
      </c>
      <c r="AG227" s="13" t="s">
        <v>1225</v>
      </c>
      <c r="AH227" t="s">
        <v>856</v>
      </c>
      <c r="AI227" t="s">
        <v>856</v>
      </c>
      <c r="AJ227" t="s">
        <v>856</v>
      </c>
      <c r="AK227" t="s">
        <v>856</v>
      </c>
      <c r="AL227" t="s">
        <v>856</v>
      </c>
      <c r="AM227" t="s">
        <v>856</v>
      </c>
      <c r="AN227" t="s">
        <v>856</v>
      </c>
      <c r="AO227" t="s">
        <v>856</v>
      </c>
      <c r="AP227" t="s">
        <v>856</v>
      </c>
      <c r="AQ227" t="s">
        <v>856</v>
      </c>
      <c r="AR227" t="s">
        <v>856</v>
      </c>
      <c r="AS227" t="s">
        <v>856</v>
      </c>
      <c r="AT227" s="59">
        <f>VLOOKUP($BR227,Tables!$D$14:$I$27,2,FALSE)*W227</f>
        <v>160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18"/>
        <v>160</v>
      </c>
      <c r="BD227" s="55" t="str">
        <f>IF(ISERROR(SEARCHB(" "&amp;BD$1&amp;" "," "&amp;$L227&amp;" "))=TRUE,"",BD$1)</f>
        <v/>
      </c>
      <c r="BE227" s="55" t="str">
        <f>IF(ISERROR(SEARCHB(" "&amp;BE$1&amp;" "," "&amp;$L227&amp;" "))=TRUE,"",BE$1)</f>
        <v/>
      </c>
      <c r="BF227" s="55" t="str">
        <f>IF(ISERROR(SEARCHB(" "&amp;BF$1&amp;" "," "&amp;$L227&amp;" "))=TRUE,"",BF$1)</f>
        <v/>
      </c>
      <c r="BG227" s="55" t="str">
        <f>IF(ISERROR(SEARCHB(" "&amp;BG$1&amp;" "," "&amp;$L227&amp;" "))=TRUE,"",BG$1)</f>
        <v/>
      </c>
      <c r="BH227" s="55" t="str">
        <f>IF(ISERROR(SEARCHB(" "&amp;BH$1&amp;" "," "&amp;$L227&amp;" "))=TRUE,"",BH$1)</f>
        <v/>
      </c>
      <c r="BI227" s="55" t="str">
        <f>IF(ISERROR(SEARCHB(" "&amp;BI$1&amp;" "," "&amp;$L227&amp;" "))=TRUE,"",BI$1)</f>
        <v/>
      </c>
      <c r="BJ227" s="55" t="str">
        <f>IF(ISERROR(SEARCHB(" "&amp;BJ$1&amp;" "," "&amp;$L227&amp;" "))=TRUE,"",BJ$1)</f>
        <v/>
      </c>
      <c r="BK227" s="55" t="str">
        <f>IF(ISERROR(SEARCHB(" "&amp;BK$1&amp;" "," "&amp;$L227&amp;" "))=TRUE,"",BK$1)</f>
        <v/>
      </c>
      <c r="BL227" s="55" t="str">
        <f>IF(ISERROR(SEARCHB(" "&amp;BL$1&amp;" "," "&amp;$L227&amp;" "))=TRUE,"",BL$1)</f>
        <v/>
      </c>
      <c r="BM227" s="55" t="str">
        <f>IF(ISERROR(SEARCHB(" "&amp;BM$1&amp;" "," "&amp;$L227&amp;" "))=TRUE,"",BM$1)</f>
        <v/>
      </c>
      <c r="BN227" s="55" t="str">
        <f>IF(ISERROR(SEARCHB(" "&amp;BN$1&amp;" "," "&amp;$L227&amp;" "))=TRUE,"",BN$1)</f>
        <v/>
      </c>
      <c r="BO227" s="55" t="str">
        <f>IF(ISERROR(SEARCHB(" "&amp;BO$1&amp;" "," "&amp;$L227&amp;" "))=TRUE,"",BO$1)</f>
        <v/>
      </c>
      <c r="BP227" s="55" t="str">
        <f>IF(ISERROR(SEARCHB(" "&amp;BP$1&amp;" "," "&amp;$L227&amp;" "))=TRUE,"",BP$1)</f>
        <v/>
      </c>
      <c r="BQ227" s="55" t="str">
        <f>IF(ISERROR(SEARCHB(" "&amp;BQ$1&amp;" "," "&amp;$L227&amp;" "))=TRUE,"",BQ$1)</f>
        <v/>
      </c>
      <c r="BR227" s="62" t="str">
        <f t="shared" si="19"/>
        <v>Base</v>
      </c>
      <c r="BS227" s="62" t="str">
        <f t="shared" si="20"/>
        <v/>
      </c>
      <c r="BT227" s="63">
        <f>J227-I227+1</f>
        <v>124</v>
      </c>
      <c r="BU227" s="64">
        <f t="shared" si="21"/>
        <v>6.4399999999999995</v>
      </c>
      <c r="BV227" s="64">
        <f t="shared" si="22"/>
        <v>13.879999999999999</v>
      </c>
      <c r="BW227" s="64">
        <f t="shared" si="23"/>
        <v>103.32</v>
      </c>
      <c r="BX227" s="65">
        <f>BU227+I227</f>
        <v>46040.44</v>
      </c>
      <c r="BY227" s="65">
        <f>BV227+I227</f>
        <v>46047.88</v>
      </c>
      <c r="BZ227" s="65">
        <f>IF(WEEKDAY(BW227+I227)=1,BW227+I227+1,IF(WEEKDAY(BW227+I227)=7,BW227+I227+2,BW227+I227))</f>
        <v>46139.32</v>
      </c>
    </row>
    <row r="228" spans="1:78" ht="15.5" x14ac:dyDescent="0.35">
      <c r="A228" t="s">
        <v>1808</v>
      </c>
      <c r="B228" t="s">
        <v>1229</v>
      </c>
      <c r="C228" t="s">
        <v>37</v>
      </c>
      <c r="D228" t="s">
        <v>1039</v>
      </c>
      <c r="E228" t="s">
        <v>867</v>
      </c>
      <c r="F228" t="s">
        <v>371</v>
      </c>
      <c r="G228" t="s">
        <v>287</v>
      </c>
      <c r="H228" t="s">
        <v>37</v>
      </c>
      <c r="I228" s="13" t="s">
        <v>1231</v>
      </c>
      <c r="J228" s="13" t="s">
        <v>1225</v>
      </c>
      <c r="K228" s="13" t="s">
        <v>1233</v>
      </c>
      <c r="L228" t="s">
        <v>286</v>
      </c>
      <c r="M228" t="s">
        <v>194</v>
      </c>
      <c r="N228">
        <v>20</v>
      </c>
      <c r="O228">
        <v>0</v>
      </c>
      <c r="P228">
        <v>0</v>
      </c>
      <c r="Q228">
        <v>0</v>
      </c>
      <c r="R228">
        <v>0</v>
      </c>
      <c r="S228" t="s">
        <v>198</v>
      </c>
      <c r="T228" t="s">
        <v>198</v>
      </c>
      <c r="U228">
        <v>0</v>
      </c>
      <c r="V228" t="s">
        <v>856</v>
      </c>
      <c r="W228">
        <v>7</v>
      </c>
      <c r="X228" t="s">
        <v>195</v>
      </c>
      <c r="Y228" t="s">
        <v>856</v>
      </c>
      <c r="Z228" t="s">
        <v>693</v>
      </c>
      <c r="AA228" t="s">
        <v>207</v>
      </c>
      <c r="AB228" t="s">
        <v>1048</v>
      </c>
      <c r="AC228" t="s">
        <v>352</v>
      </c>
      <c r="AD228" t="s">
        <v>372</v>
      </c>
      <c r="AE228" t="s">
        <v>473</v>
      </c>
      <c r="AF228" s="13" t="s">
        <v>1231</v>
      </c>
      <c r="AG228" s="13" t="s">
        <v>1225</v>
      </c>
      <c r="AH228" t="s">
        <v>856</v>
      </c>
      <c r="AI228" t="s">
        <v>856</v>
      </c>
      <c r="AJ228" t="s">
        <v>856</v>
      </c>
      <c r="AK228" t="s">
        <v>856</v>
      </c>
      <c r="AL228" t="s">
        <v>856</v>
      </c>
      <c r="AM228" s="13" t="s">
        <v>856</v>
      </c>
      <c r="AN228" s="13" t="s">
        <v>856</v>
      </c>
      <c r="AO228" t="s">
        <v>856</v>
      </c>
      <c r="AP228" t="s">
        <v>856</v>
      </c>
      <c r="AQ228" t="s">
        <v>856</v>
      </c>
      <c r="AR228" t="s">
        <v>856</v>
      </c>
      <c r="AS228" t="s">
        <v>856</v>
      </c>
      <c r="AT228" s="59">
        <f>VLOOKUP($BR228,Tables!$D$14:$I$27,2,FALSE)*W228</f>
        <v>1120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18"/>
        <v>1120</v>
      </c>
      <c r="BD228" s="55" t="str">
        <f>IF(ISERROR(SEARCHB(" "&amp;BD$1&amp;" "," "&amp;$L228&amp;" "))=TRUE,"",BD$1)</f>
        <v/>
      </c>
      <c r="BE228" s="55" t="str">
        <f>IF(ISERROR(SEARCHB(" "&amp;BE$1&amp;" "," "&amp;$L228&amp;" "))=TRUE,"",BE$1)</f>
        <v/>
      </c>
      <c r="BF228" s="55" t="str">
        <f>IF(ISERROR(SEARCHB(" "&amp;BF$1&amp;" "," "&amp;$L228&amp;" "))=TRUE,"",BF$1)</f>
        <v/>
      </c>
      <c r="BG228" s="55" t="str">
        <f>IF(ISERROR(SEARCHB(" "&amp;BG$1&amp;" "," "&amp;$L228&amp;" "))=TRUE,"",BG$1)</f>
        <v/>
      </c>
      <c r="BH228" s="55" t="str">
        <f>IF(ISERROR(SEARCHB(" "&amp;BH$1&amp;" "," "&amp;$L228&amp;" "))=TRUE,"",BH$1)</f>
        <v/>
      </c>
      <c r="BI228" s="55" t="str">
        <f>IF(ISERROR(SEARCHB(" "&amp;BI$1&amp;" "," "&amp;$L228&amp;" "))=TRUE,"",BI$1)</f>
        <v/>
      </c>
      <c r="BJ228" s="55" t="str">
        <f>IF(ISERROR(SEARCHB(" "&amp;BJ$1&amp;" "," "&amp;$L228&amp;" "))=TRUE,"",BJ$1)</f>
        <v/>
      </c>
      <c r="BK228" s="55" t="str">
        <f>IF(ISERROR(SEARCHB(" "&amp;BK$1&amp;" "," "&amp;$L228&amp;" "))=TRUE,"",BK$1)</f>
        <v/>
      </c>
      <c r="BL228" s="55" t="str">
        <f>IF(ISERROR(SEARCHB(" "&amp;BL$1&amp;" "," "&amp;$L228&amp;" "))=TRUE,"",BL$1)</f>
        <v/>
      </c>
      <c r="BM228" s="55" t="str">
        <f>IF(ISERROR(SEARCHB(" "&amp;BM$1&amp;" "," "&amp;$L228&amp;" "))=TRUE,"",BM$1)</f>
        <v/>
      </c>
      <c r="BN228" s="55" t="str">
        <f>IF(ISERROR(SEARCHB(" "&amp;BN$1&amp;" "," "&amp;$L228&amp;" "))=TRUE,"",BN$1)</f>
        <v/>
      </c>
      <c r="BO228" s="55" t="str">
        <f>IF(ISERROR(SEARCHB(" "&amp;BO$1&amp;" "," "&amp;$L228&amp;" "))=TRUE,"",BO$1)</f>
        <v/>
      </c>
      <c r="BP228" s="55" t="str">
        <f>IF(ISERROR(SEARCHB(" "&amp;BP$1&amp;" "," "&amp;$L228&amp;" "))=TRUE,"",BP$1)</f>
        <v/>
      </c>
      <c r="BQ228" s="55" t="str">
        <f>IF(ISERROR(SEARCHB(" "&amp;BQ$1&amp;" "," "&amp;$L228&amp;" "))=TRUE,"",BQ$1)</f>
        <v/>
      </c>
      <c r="BR228" s="62" t="str">
        <f t="shared" si="19"/>
        <v>Base</v>
      </c>
      <c r="BS228" s="62" t="str">
        <f t="shared" si="20"/>
        <v/>
      </c>
      <c r="BT228" s="63">
        <f>J228-I228+1</f>
        <v>124</v>
      </c>
      <c r="BU228" s="64">
        <f t="shared" si="21"/>
        <v>6.4399999999999995</v>
      </c>
      <c r="BV228" s="64">
        <f t="shared" si="22"/>
        <v>13.879999999999999</v>
      </c>
      <c r="BW228" s="64">
        <f t="shared" si="23"/>
        <v>103.32</v>
      </c>
      <c r="BX228" s="65">
        <f>BU228+I228</f>
        <v>46040.44</v>
      </c>
      <c r="BY228" s="65">
        <f>BV228+I228</f>
        <v>46047.88</v>
      </c>
      <c r="BZ228" s="65">
        <f>IF(WEEKDAY(BW228+I228)=1,BW228+I228+1,IF(WEEKDAY(BW228+I228)=7,BW228+I228+2,BW228+I228))</f>
        <v>46139.32</v>
      </c>
    </row>
    <row r="229" spans="1:78" ht="15.5" x14ac:dyDescent="0.35">
      <c r="A229" t="s">
        <v>1807</v>
      </c>
      <c r="B229" t="s">
        <v>1229</v>
      </c>
      <c r="C229" t="s">
        <v>37</v>
      </c>
      <c r="D229" t="s">
        <v>1039</v>
      </c>
      <c r="E229" t="s">
        <v>855</v>
      </c>
      <c r="F229" t="s">
        <v>371</v>
      </c>
      <c r="G229" t="s">
        <v>287</v>
      </c>
      <c r="H229" t="s">
        <v>37</v>
      </c>
      <c r="I229" s="13" t="s">
        <v>1226</v>
      </c>
      <c r="J229" s="13" t="s">
        <v>1225</v>
      </c>
      <c r="K229" s="13" t="s">
        <v>1228</v>
      </c>
      <c r="L229" t="s">
        <v>286</v>
      </c>
      <c r="M229" t="s">
        <v>194</v>
      </c>
      <c r="N229">
        <v>15</v>
      </c>
      <c r="O229">
        <v>0</v>
      </c>
      <c r="P229">
        <v>0</v>
      </c>
      <c r="Q229">
        <v>0</v>
      </c>
      <c r="R229">
        <v>0</v>
      </c>
      <c r="S229" t="s">
        <v>198</v>
      </c>
      <c r="T229" t="s">
        <v>198</v>
      </c>
      <c r="U229">
        <v>0</v>
      </c>
      <c r="V229" t="s">
        <v>856</v>
      </c>
      <c r="W229">
        <v>7</v>
      </c>
      <c r="X229" t="s">
        <v>195</v>
      </c>
      <c r="Y229" t="s">
        <v>856</v>
      </c>
      <c r="Z229" t="s">
        <v>693</v>
      </c>
      <c r="AA229" t="s">
        <v>207</v>
      </c>
      <c r="AB229" t="s">
        <v>1048</v>
      </c>
      <c r="AC229" t="s">
        <v>352</v>
      </c>
      <c r="AD229" t="s">
        <v>372</v>
      </c>
      <c r="AE229" t="s">
        <v>480</v>
      </c>
      <c r="AF229" s="13" t="s">
        <v>1226</v>
      </c>
      <c r="AG229" s="13" t="s">
        <v>1225</v>
      </c>
      <c r="AH229" t="s">
        <v>856</v>
      </c>
      <c r="AI229" t="s">
        <v>856</v>
      </c>
      <c r="AJ229" t="s">
        <v>856</v>
      </c>
      <c r="AK229" t="s">
        <v>856</v>
      </c>
      <c r="AL229" t="s">
        <v>856</v>
      </c>
      <c r="AM229" s="13" t="s">
        <v>856</v>
      </c>
      <c r="AN229" s="13" t="s">
        <v>856</v>
      </c>
      <c r="AO229" t="s">
        <v>856</v>
      </c>
      <c r="AP229" t="s">
        <v>856</v>
      </c>
      <c r="AQ229" t="s">
        <v>856</v>
      </c>
      <c r="AR229" t="s">
        <v>856</v>
      </c>
      <c r="AS229" t="s">
        <v>856</v>
      </c>
      <c r="AT229" s="59">
        <f>VLOOKUP($BR229,Tables!$D$14:$I$27,2,FALSE)*W229</f>
        <v>1120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18"/>
        <v>1120</v>
      </c>
      <c r="BD229" s="55" t="str">
        <f>IF(ISERROR(SEARCHB(" "&amp;BD$1&amp;" "," "&amp;$L229&amp;" "))=TRUE,"",BD$1)</f>
        <v/>
      </c>
      <c r="BE229" s="55" t="str">
        <f>IF(ISERROR(SEARCHB(" "&amp;BE$1&amp;" "," "&amp;$L229&amp;" "))=TRUE,"",BE$1)</f>
        <v/>
      </c>
      <c r="BF229" s="55" t="str">
        <f>IF(ISERROR(SEARCHB(" "&amp;BF$1&amp;" "," "&amp;$L229&amp;" "))=TRUE,"",BF$1)</f>
        <v/>
      </c>
      <c r="BG229" s="55" t="str">
        <f>IF(ISERROR(SEARCHB(" "&amp;BG$1&amp;" "," "&amp;$L229&amp;" "))=TRUE,"",BG$1)</f>
        <v/>
      </c>
      <c r="BH229" s="55" t="str">
        <f>IF(ISERROR(SEARCHB(" "&amp;BH$1&amp;" "," "&amp;$L229&amp;" "))=TRUE,"",BH$1)</f>
        <v/>
      </c>
      <c r="BI229" s="55" t="str">
        <f>IF(ISERROR(SEARCHB(" "&amp;BI$1&amp;" "," "&amp;$L229&amp;" "))=TRUE,"",BI$1)</f>
        <v/>
      </c>
      <c r="BJ229" s="55" t="str">
        <f>IF(ISERROR(SEARCHB(" "&amp;BJ$1&amp;" "," "&amp;$L229&amp;" "))=TRUE,"",BJ$1)</f>
        <v/>
      </c>
      <c r="BK229" s="55" t="str">
        <f>IF(ISERROR(SEARCHB(" "&amp;BK$1&amp;" "," "&amp;$L229&amp;" "))=TRUE,"",BK$1)</f>
        <v/>
      </c>
      <c r="BL229" s="55" t="str">
        <f>IF(ISERROR(SEARCHB(" "&amp;BL$1&amp;" "," "&amp;$L229&amp;" "))=TRUE,"",BL$1)</f>
        <v/>
      </c>
      <c r="BM229" s="55" t="str">
        <f>IF(ISERROR(SEARCHB(" "&amp;BM$1&amp;" "," "&amp;$L229&amp;" "))=TRUE,"",BM$1)</f>
        <v/>
      </c>
      <c r="BN229" s="55" t="str">
        <f>IF(ISERROR(SEARCHB(" "&amp;BN$1&amp;" "," "&amp;$L229&amp;" "))=TRUE,"",BN$1)</f>
        <v/>
      </c>
      <c r="BO229" s="55" t="str">
        <f>IF(ISERROR(SEARCHB(" "&amp;BO$1&amp;" "," "&amp;$L229&amp;" "))=TRUE,"",BO$1)</f>
        <v/>
      </c>
      <c r="BP229" s="55" t="str">
        <f>IF(ISERROR(SEARCHB(" "&amp;BP$1&amp;" "," "&amp;$L229&amp;" "))=TRUE,"",BP$1)</f>
        <v/>
      </c>
      <c r="BQ229" s="55" t="str">
        <f>IF(ISERROR(SEARCHB(" "&amp;BQ$1&amp;" "," "&amp;$L229&amp;" "))=TRUE,"",BQ$1)</f>
        <v/>
      </c>
      <c r="BR229" s="62" t="str">
        <f t="shared" si="19"/>
        <v>Base</v>
      </c>
      <c r="BS229" s="62" t="str">
        <f t="shared" si="20"/>
        <v/>
      </c>
      <c r="BT229" s="63">
        <f>J229-I229+1</f>
        <v>123</v>
      </c>
      <c r="BU229" s="64">
        <f t="shared" si="21"/>
        <v>6.38</v>
      </c>
      <c r="BV229" s="64">
        <f t="shared" si="22"/>
        <v>13.76</v>
      </c>
      <c r="BW229" s="64">
        <f t="shared" si="23"/>
        <v>102.47999999999999</v>
      </c>
      <c r="BX229" s="65">
        <f>BU229+I229</f>
        <v>46041.38</v>
      </c>
      <c r="BY229" s="65">
        <f>BV229+I229</f>
        <v>46048.76</v>
      </c>
      <c r="BZ229" s="65">
        <f>IF(WEEKDAY(BW229+I229)=1,BW229+I229+1,IF(WEEKDAY(BW229+I229)=7,BW229+I229+2,BW229+I229))</f>
        <v>46139.48</v>
      </c>
    </row>
    <row r="230" spans="1:78" ht="15.5" x14ac:dyDescent="0.35">
      <c r="A230" t="s">
        <v>1806</v>
      </c>
      <c r="B230" t="s">
        <v>1229</v>
      </c>
      <c r="C230" t="s">
        <v>37</v>
      </c>
      <c r="D230" t="s">
        <v>964</v>
      </c>
      <c r="E230" t="s">
        <v>867</v>
      </c>
      <c r="F230" t="s">
        <v>694</v>
      </c>
      <c r="G230" t="s">
        <v>287</v>
      </c>
      <c r="H230" t="s">
        <v>37</v>
      </c>
      <c r="I230" s="13" t="s">
        <v>1231</v>
      </c>
      <c r="J230" s="13" t="s">
        <v>1225</v>
      </c>
      <c r="K230" s="13" t="s">
        <v>1233</v>
      </c>
      <c r="L230" t="s">
        <v>262</v>
      </c>
      <c r="M230" t="s">
        <v>162</v>
      </c>
      <c r="N230">
        <v>12</v>
      </c>
      <c r="O230">
        <v>0</v>
      </c>
      <c r="P230">
        <v>0</v>
      </c>
      <c r="Q230">
        <v>0</v>
      </c>
      <c r="R230">
        <v>0</v>
      </c>
      <c r="S230" t="s">
        <v>1049</v>
      </c>
      <c r="T230" t="s">
        <v>436</v>
      </c>
      <c r="U230">
        <v>0</v>
      </c>
      <c r="V230" t="s">
        <v>856</v>
      </c>
      <c r="W230">
        <v>12</v>
      </c>
      <c r="X230" t="s">
        <v>195</v>
      </c>
      <c r="Y230" t="s">
        <v>856</v>
      </c>
      <c r="Z230" t="s">
        <v>695</v>
      </c>
      <c r="AA230" t="s">
        <v>161</v>
      </c>
      <c r="AB230" t="s">
        <v>199</v>
      </c>
      <c r="AC230" t="s">
        <v>856</v>
      </c>
      <c r="AD230" t="s">
        <v>856</v>
      </c>
      <c r="AE230" t="s">
        <v>856</v>
      </c>
      <c r="AF230" s="13" t="s">
        <v>1231</v>
      </c>
      <c r="AG230" s="13" t="s">
        <v>1225</v>
      </c>
      <c r="AH230" t="s">
        <v>207</v>
      </c>
      <c r="AI230" t="s">
        <v>1048</v>
      </c>
      <c r="AJ230" t="s">
        <v>196</v>
      </c>
      <c r="AK230" t="s">
        <v>356</v>
      </c>
      <c r="AL230" t="s">
        <v>533</v>
      </c>
      <c r="AM230" t="s">
        <v>1231</v>
      </c>
      <c r="AN230" t="s">
        <v>1225</v>
      </c>
      <c r="AO230" t="s">
        <v>856</v>
      </c>
      <c r="AP230" t="s">
        <v>856</v>
      </c>
      <c r="AQ230" t="s">
        <v>856</v>
      </c>
      <c r="AR230" t="s">
        <v>856</v>
      </c>
      <c r="AS230" t="s">
        <v>856</v>
      </c>
      <c r="AT230" s="59">
        <f>VLOOKUP($BR230,Tables!$D$14:$I$27,2,FALSE)*W230</f>
        <v>1920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18"/>
        <v>1920</v>
      </c>
      <c r="BD230" s="55" t="str">
        <f>IF(ISERROR(SEARCHB(" "&amp;BD$1&amp;" "," "&amp;$L230&amp;" "))=TRUE,"",BD$1)</f>
        <v/>
      </c>
      <c r="BE230" s="55" t="str">
        <f>IF(ISERROR(SEARCHB(" "&amp;BE$1&amp;" "," "&amp;$L230&amp;" "))=TRUE,"",BE$1)</f>
        <v/>
      </c>
      <c r="BF230" s="55" t="str">
        <f>IF(ISERROR(SEARCHB(" "&amp;BF$1&amp;" "," "&amp;$L230&amp;" "))=TRUE,"",BF$1)</f>
        <v/>
      </c>
      <c r="BG230" s="55" t="str">
        <f>IF(ISERROR(SEARCHB(" "&amp;BG$1&amp;" "," "&amp;$L230&amp;" "))=TRUE,"",BG$1)</f>
        <v/>
      </c>
      <c r="BH230" s="55" t="str">
        <f>IF(ISERROR(SEARCHB(" "&amp;BH$1&amp;" "," "&amp;$L230&amp;" "))=TRUE,"",BH$1)</f>
        <v/>
      </c>
      <c r="BI230" s="55" t="str">
        <f>IF(ISERROR(SEARCHB(" "&amp;BI$1&amp;" "," "&amp;$L230&amp;" "))=TRUE,"",BI$1)</f>
        <v/>
      </c>
      <c r="BJ230" s="55" t="str">
        <f>IF(ISERROR(SEARCHB(" "&amp;BJ$1&amp;" "," "&amp;$L230&amp;" "))=TRUE,"",BJ$1)</f>
        <v/>
      </c>
      <c r="BK230" s="55" t="str">
        <f>IF(ISERROR(SEARCHB(" "&amp;BK$1&amp;" "," "&amp;$L230&amp;" "))=TRUE,"",BK$1)</f>
        <v>HYB</v>
      </c>
      <c r="BL230" s="55" t="str">
        <f>IF(ISERROR(SEARCHB(" "&amp;BL$1&amp;" "," "&amp;$L230&amp;" "))=TRUE,"",BL$1)</f>
        <v/>
      </c>
      <c r="BM230" s="55" t="str">
        <f>IF(ISERROR(SEARCHB(" "&amp;BM$1&amp;" "," "&amp;$L230&amp;" "))=TRUE,"",BM$1)</f>
        <v/>
      </c>
      <c r="BN230" s="55" t="str">
        <f>IF(ISERROR(SEARCHB(" "&amp;BN$1&amp;" "," "&amp;$L230&amp;" "))=TRUE,"",BN$1)</f>
        <v/>
      </c>
      <c r="BO230" s="55" t="str">
        <f>IF(ISERROR(SEARCHB(" "&amp;BO$1&amp;" "," "&amp;$L230&amp;" "))=TRUE,"",BO$1)</f>
        <v/>
      </c>
      <c r="BP230" s="55" t="str">
        <f>IF(ISERROR(SEARCHB(" "&amp;BP$1&amp;" "," "&amp;$L230&amp;" "))=TRUE,"",BP$1)</f>
        <v/>
      </c>
      <c r="BQ230" s="55" t="str">
        <f>IF(ISERROR(SEARCHB(" "&amp;BQ$1&amp;" "," "&amp;$L230&amp;" "))=TRUE,"",BQ$1)</f>
        <v/>
      </c>
      <c r="BR230" s="62" t="str">
        <f t="shared" si="19"/>
        <v>HYB</v>
      </c>
      <c r="BS230" s="62" t="str">
        <f t="shared" si="20"/>
        <v/>
      </c>
      <c r="BT230" s="63">
        <f>J230-I230+1</f>
        <v>124</v>
      </c>
      <c r="BU230" s="64">
        <f t="shared" si="21"/>
        <v>6.4399999999999995</v>
      </c>
      <c r="BV230" s="64">
        <f t="shared" si="22"/>
        <v>13.879999999999999</v>
      </c>
      <c r="BW230" s="64">
        <f t="shared" si="23"/>
        <v>103.32</v>
      </c>
      <c r="BX230" s="65">
        <f>BU230+I230</f>
        <v>46040.44</v>
      </c>
      <c r="BY230" s="65">
        <f>BV230+I230</f>
        <v>46047.88</v>
      </c>
      <c r="BZ230" s="65">
        <f>IF(WEEKDAY(BW230+I230)=1,BW230+I230+1,IF(WEEKDAY(BW230+I230)=7,BW230+I230+2,BW230+I230))</f>
        <v>46139.32</v>
      </c>
    </row>
    <row r="231" spans="1:78" ht="15.5" x14ac:dyDescent="0.35">
      <c r="A231" t="s">
        <v>1805</v>
      </c>
      <c r="B231" t="s">
        <v>1229</v>
      </c>
      <c r="C231" t="s">
        <v>37</v>
      </c>
      <c r="D231" t="s">
        <v>1050</v>
      </c>
      <c r="E231" t="s">
        <v>867</v>
      </c>
      <c r="F231" t="s">
        <v>696</v>
      </c>
      <c r="G231" t="s">
        <v>287</v>
      </c>
      <c r="H231" t="s">
        <v>37</v>
      </c>
      <c r="I231" s="13" t="s">
        <v>1231</v>
      </c>
      <c r="J231" s="13" t="s">
        <v>1225</v>
      </c>
      <c r="K231" s="13" t="s">
        <v>1233</v>
      </c>
      <c r="L231" t="s">
        <v>262</v>
      </c>
      <c r="M231" t="s">
        <v>162</v>
      </c>
      <c r="N231">
        <v>12</v>
      </c>
      <c r="O231">
        <v>0</v>
      </c>
      <c r="P231">
        <v>0</v>
      </c>
      <c r="Q231">
        <v>0</v>
      </c>
      <c r="R231">
        <v>0</v>
      </c>
      <c r="S231" t="s">
        <v>1049</v>
      </c>
      <c r="T231" t="s">
        <v>436</v>
      </c>
      <c r="U231">
        <v>0</v>
      </c>
      <c r="V231" t="s">
        <v>856</v>
      </c>
      <c r="W231">
        <v>5</v>
      </c>
      <c r="X231" t="s">
        <v>195</v>
      </c>
      <c r="Y231" t="s">
        <v>856</v>
      </c>
      <c r="Z231" t="s">
        <v>697</v>
      </c>
      <c r="AA231" t="s">
        <v>161</v>
      </c>
      <c r="AB231" t="s">
        <v>199</v>
      </c>
      <c r="AC231" t="s">
        <v>856</v>
      </c>
      <c r="AD231" t="s">
        <v>856</v>
      </c>
      <c r="AE231" t="s">
        <v>856</v>
      </c>
      <c r="AF231" s="13" t="s">
        <v>1231</v>
      </c>
      <c r="AG231" s="13" t="s">
        <v>1225</v>
      </c>
      <c r="AH231" t="s">
        <v>534</v>
      </c>
      <c r="AI231" t="s">
        <v>199</v>
      </c>
      <c r="AJ231" t="s">
        <v>856</v>
      </c>
      <c r="AK231" t="s">
        <v>856</v>
      </c>
      <c r="AL231" t="s">
        <v>856</v>
      </c>
      <c r="AM231" t="s">
        <v>1231</v>
      </c>
      <c r="AN231" t="s">
        <v>1225</v>
      </c>
      <c r="AO231" t="s">
        <v>856</v>
      </c>
      <c r="AP231" t="s">
        <v>856</v>
      </c>
      <c r="AQ231" t="s">
        <v>856</v>
      </c>
      <c r="AR231" t="s">
        <v>856</v>
      </c>
      <c r="AS231" t="s">
        <v>856</v>
      </c>
      <c r="AT231" s="59">
        <f>VLOOKUP($BR231,Tables!$D$14:$I$27,2,FALSE)*W231</f>
        <v>800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18"/>
        <v>800</v>
      </c>
      <c r="BD231" s="55" t="str">
        <f>IF(ISERROR(SEARCHB(" "&amp;BD$1&amp;" "," "&amp;$L231&amp;" "))=TRUE,"",BD$1)</f>
        <v/>
      </c>
      <c r="BE231" s="55" t="str">
        <f>IF(ISERROR(SEARCHB(" "&amp;BE$1&amp;" "," "&amp;$L231&amp;" "))=TRUE,"",BE$1)</f>
        <v/>
      </c>
      <c r="BF231" s="55" t="str">
        <f>IF(ISERROR(SEARCHB(" "&amp;BF$1&amp;" "," "&amp;$L231&amp;" "))=TRUE,"",BF$1)</f>
        <v/>
      </c>
      <c r="BG231" s="55" t="str">
        <f>IF(ISERROR(SEARCHB(" "&amp;BG$1&amp;" "," "&amp;$L231&amp;" "))=TRUE,"",BG$1)</f>
        <v/>
      </c>
      <c r="BH231" s="55" t="str">
        <f>IF(ISERROR(SEARCHB(" "&amp;BH$1&amp;" "," "&amp;$L231&amp;" "))=TRUE,"",BH$1)</f>
        <v/>
      </c>
      <c r="BI231" s="55" t="str">
        <f>IF(ISERROR(SEARCHB(" "&amp;BI$1&amp;" "," "&amp;$L231&amp;" "))=TRUE,"",BI$1)</f>
        <v/>
      </c>
      <c r="BJ231" s="55" t="str">
        <f>IF(ISERROR(SEARCHB(" "&amp;BJ$1&amp;" "," "&amp;$L231&amp;" "))=TRUE,"",BJ$1)</f>
        <v/>
      </c>
      <c r="BK231" s="55" t="str">
        <f>IF(ISERROR(SEARCHB(" "&amp;BK$1&amp;" "," "&amp;$L231&amp;" "))=TRUE,"",BK$1)</f>
        <v>HYB</v>
      </c>
      <c r="BL231" s="55" t="str">
        <f>IF(ISERROR(SEARCHB(" "&amp;BL$1&amp;" "," "&amp;$L231&amp;" "))=TRUE,"",BL$1)</f>
        <v/>
      </c>
      <c r="BM231" s="55" t="str">
        <f>IF(ISERROR(SEARCHB(" "&amp;BM$1&amp;" "," "&amp;$L231&amp;" "))=TRUE,"",BM$1)</f>
        <v/>
      </c>
      <c r="BN231" s="55" t="str">
        <f>IF(ISERROR(SEARCHB(" "&amp;BN$1&amp;" "," "&amp;$L231&amp;" "))=TRUE,"",BN$1)</f>
        <v/>
      </c>
      <c r="BO231" s="55" t="str">
        <f>IF(ISERROR(SEARCHB(" "&amp;BO$1&amp;" "," "&amp;$L231&amp;" "))=TRUE,"",BO$1)</f>
        <v/>
      </c>
      <c r="BP231" s="55" t="str">
        <f>IF(ISERROR(SEARCHB(" "&amp;BP$1&amp;" "," "&amp;$L231&amp;" "))=TRUE,"",BP$1)</f>
        <v/>
      </c>
      <c r="BQ231" s="55" t="str">
        <f>IF(ISERROR(SEARCHB(" "&amp;BQ$1&amp;" "," "&amp;$L231&amp;" "))=TRUE,"",BQ$1)</f>
        <v/>
      </c>
      <c r="BR231" s="62" t="str">
        <f t="shared" si="19"/>
        <v>HYB</v>
      </c>
      <c r="BS231" s="62" t="str">
        <f t="shared" si="20"/>
        <v/>
      </c>
      <c r="BT231" s="63">
        <f>J231-I231+1</f>
        <v>124</v>
      </c>
      <c r="BU231" s="64">
        <f t="shared" si="21"/>
        <v>6.4399999999999995</v>
      </c>
      <c r="BV231" s="64">
        <f t="shared" si="22"/>
        <v>13.879999999999999</v>
      </c>
      <c r="BW231" s="64">
        <f t="shared" si="23"/>
        <v>103.32</v>
      </c>
      <c r="BX231" s="65">
        <f>BU231+I231</f>
        <v>46040.44</v>
      </c>
      <c r="BY231" s="65">
        <f>BV231+I231</f>
        <v>46047.88</v>
      </c>
      <c r="BZ231" s="65">
        <f>IF(WEEKDAY(BW231+I231)=1,BW231+I231+1,IF(WEEKDAY(BW231+I231)=7,BW231+I231+2,BW231+I231))</f>
        <v>46139.32</v>
      </c>
    </row>
    <row r="232" spans="1:78" ht="15.5" x14ac:dyDescent="0.35">
      <c r="A232" t="s">
        <v>1804</v>
      </c>
      <c r="B232" t="s">
        <v>1229</v>
      </c>
      <c r="C232" t="s">
        <v>38</v>
      </c>
      <c r="D232" t="s">
        <v>1051</v>
      </c>
      <c r="E232" t="s">
        <v>671</v>
      </c>
      <c r="F232" t="s">
        <v>288</v>
      </c>
      <c r="G232" t="s">
        <v>217</v>
      </c>
      <c r="H232" t="s">
        <v>38</v>
      </c>
      <c r="I232" s="13" t="s">
        <v>1231</v>
      </c>
      <c r="J232" s="13" t="s">
        <v>1225</v>
      </c>
      <c r="K232" s="13" t="s">
        <v>1233</v>
      </c>
      <c r="L232" t="s">
        <v>286</v>
      </c>
      <c r="M232" t="s">
        <v>194</v>
      </c>
      <c r="N232">
        <v>10</v>
      </c>
      <c r="O232">
        <v>0</v>
      </c>
      <c r="P232">
        <v>0</v>
      </c>
      <c r="Q232">
        <v>0</v>
      </c>
      <c r="R232">
        <v>0</v>
      </c>
      <c r="S232" t="s">
        <v>1052</v>
      </c>
      <c r="T232" t="s">
        <v>536</v>
      </c>
      <c r="U232">
        <v>0</v>
      </c>
      <c r="V232" t="s">
        <v>856</v>
      </c>
      <c r="W232">
        <v>2</v>
      </c>
      <c r="X232" t="s">
        <v>195</v>
      </c>
      <c r="Y232" t="s">
        <v>856</v>
      </c>
      <c r="Z232"/>
      <c r="AA232" t="s">
        <v>195</v>
      </c>
      <c r="AB232" t="s">
        <v>1053</v>
      </c>
      <c r="AC232" t="s">
        <v>201</v>
      </c>
      <c r="AD232" t="s">
        <v>325</v>
      </c>
      <c r="AE232" t="s">
        <v>473</v>
      </c>
      <c r="AF232" s="13" t="s">
        <v>1231</v>
      </c>
      <c r="AG232" s="13" t="s">
        <v>1225</v>
      </c>
      <c r="AH232" t="s">
        <v>856</v>
      </c>
      <c r="AI232" t="s">
        <v>856</v>
      </c>
      <c r="AJ232" t="s">
        <v>856</v>
      </c>
      <c r="AK232" t="s">
        <v>856</v>
      </c>
      <c r="AL232" t="s">
        <v>856</v>
      </c>
      <c r="AM232" t="s">
        <v>856</v>
      </c>
      <c r="AN232" t="s">
        <v>856</v>
      </c>
      <c r="AO232" t="s">
        <v>856</v>
      </c>
      <c r="AP232" t="s">
        <v>856</v>
      </c>
      <c r="AQ232" t="s">
        <v>856</v>
      </c>
      <c r="AR232" t="s">
        <v>856</v>
      </c>
      <c r="AS232" t="s">
        <v>856</v>
      </c>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18"/>
        <v>320</v>
      </c>
      <c r="BD232" s="55" t="str">
        <f>IF(ISERROR(SEARCHB(" "&amp;BD$1&amp;" "," "&amp;$L232&amp;" "))=TRUE,"",BD$1)</f>
        <v/>
      </c>
      <c r="BE232" s="55" t="str">
        <f>IF(ISERROR(SEARCHB(" "&amp;BE$1&amp;" "," "&amp;$L232&amp;" "))=TRUE,"",BE$1)</f>
        <v/>
      </c>
      <c r="BF232" s="55" t="str">
        <f>IF(ISERROR(SEARCHB(" "&amp;BF$1&amp;" "," "&amp;$L232&amp;" "))=TRUE,"",BF$1)</f>
        <v/>
      </c>
      <c r="BG232" s="55" t="str">
        <f>IF(ISERROR(SEARCHB(" "&amp;BG$1&amp;" "," "&amp;$L232&amp;" "))=TRUE,"",BG$1)</f>
        <v/>
      </c>
      <c r="BH232" s="55" t="str">
        <f>IF(ISERROR(SEARCHB(" "&amp;BH$1&amp;" "," "&amp;$L232&amp;" "))=TRUE,"",BH$1)</f>
        <v/>
      </c>
      <c r="BI232" s="55" t="str">
        <f>IF(ISERROR(SEARCHB(" "&amp;BI$1&amp;" "," "&amp;$L232&amp;" "))=TRUE,"",BI$1)</f>
        <v/>
      </c>
      <c r="BJ232" s="55" t="str">
        <f>IF(ISERROR(SEARCHB(" "&amp;BJ$1&amp;" "," "&amp;$L232&amp;" "))=TRUE,"",BJ$1)</f>
        <v/>
      </c>
      <c r="BK232" s="55" t="str">
        <f>IF(ISERROR(SEARCHB(" "&amp;BK$1&amp;" "," "&amp;$L232&amp;" "))=TRUE,"",BK$1)</f>
        <v/>
      </c>
      <c r="BL232" s="55" t="str">
        <f>IF(ISERROR(SEARCHB(" "&amp;BL$1&amp;" "," "&amp;$L232&amp;" "))=TRUE,"",BL$1)</f>
        <v/>
      </c>
      <c r="BM232" s="55" t="str">
        <f>IF(ISERROR(SEARCHB(" "&amp;BM$1&amp;" "," "&amp;$L232&amp;" "))=TRUE,"",BM$1)</f>
        <v/>
      </c>
      <c r="BN232" s="55" t="str">
        <f>IF(ISERROR(SEARCHB(" "&amp;BN$1&amp;" "," "&amp;$L232&amp;" "))=TRUE,"",BN$1)</f>
        <v/>
      </c>
      <c r="BO232" s="55" t="str">
        <f>IF(ISERROR(SEARCHB(" "&amp;BO$1&amp;" "," "&amp;$L232&amp;" "))=TRUE,"",BO$1)</f>
        <v/>
      </c>
      <c r="BP232" s="55" t="str">
        <f>IF(ISERROR(SEARCHB(" "&amp;BP$1&amp;" "," "&amp;$L232&amp;" "))=TRUE,"",BP$1)</f>
        <v/>
      </c>
      <c r="BQ232" s="55" t="str">
        <f>IF(ISERROR(SEARCHB(" "&amp;BQ$1&amp;" "," "&amp;$L232&amp;" "))=TRUE,"",BQ$1)</f>
        <v/>
      </c>
      <c r="BR232" s="62" t="str">
        <f t="shared" si="19"/>
        <v>Base</v>
      </c>
      <c r="BS232" s="62" t="str">
        <f t="shared" si="20"/>
        <v/>
      </c>
      <c r="BT232" s="63">
        <f>J232-I232+1</f>
        <v>124</v>
      </c>
      <c r="BU232" s="64">
        <f t="shared" si="21"/>
        <v>6.4399999999999995</v>
      </c>
      <c r="BV232" s="64">
        <f t="shared" si="22"/>
        <v>13.879999999999999</v>
      </c>
      <c r="BW232" s="64">
        <f t="shared" si="23"/>
        <v>103.32</v>
      </c>
      <c r="BX232" s="65">
        <f>BU232+I232</f>
        <v>46040.44</v>
      </c>
      <c r="BY232" s="65">
        <f>BV232+I232</f>
        <v>46047.88</v>
      </c>
      <c r="BZ232" s="65">
        <f>IF(WEEKDAY(BW232+I232)=1,BW232+I232+1,IF(WEEKDAY(BW232+I232)=7,BW232+I232+2,BW232+I232))</f>
        <v>46139.32</v>
      </c>
    </row>
    <row r="233" spans="1:78" ht="15.5" x14ac:dyDescent="0.35">
      <c r="A233" t="s">
        <v>1803</v>
      </c>
      <c r="B233" t="s">
        <v>1229</v>
      </c>
      <c r="C233" t="s">
        <v>38</v>
      </c>
      <c r="D233" t="s">
        <v>1051</v>
      </c>
      <c r="E233" t="s">
        <v>673</v>
      </c>
      <c r="F233" t="s">
        <v>288</v>
      </c>
      <c r="G233" t="s">
        <v>217</v>
      </c>
      <c r="H233" t="s">
        <v>38</v>
      </c>
      <c r="I233" s="13" t="s">
        <v>1226</v>
      </c>
      <c r="J233" s="13" t="s">
        <v>1225</v>
      </c>
      <c r="K233" s="13" t="s">
        <v>1228</v>
      </c>
      <c r="L233" t="s">
        <v>286</v>
      </c>
      <c r="M233" t="s">
        <v>194</v>
      </c>
      <c r="N233">
        <v>10</v>
      </c>
      <c r="O233">
        <v>0</v>
      </c>
      <c r="P233">
        <v>0</v>
      </c>
      <c r="Q233">
        <v>0</v>
      </c>
      <c r="R233">
        <v>0</v>
      </c>
      <c r="S233" t="s">
        <v>1054</v>
      </c>
      <c r="T233" t="s">
        <v>225</v>
      </c>
      <c r="U233">
        <v>0</v>
      </c>
      <c r="V233" t="s">
        <v>856</v>
      </c>
      <c r="W233">
        <v>2</v>
      </c>
      <c r="X233" t="s">
        <v>195</v>
      </c>
      <c r="Y233" t="s">
        <v>856</v>
      </c>
      <c r="Z233"/>
      <c r="AA233" t="s">
        <v>195</v>
      </c>
      <c r="AB233" t="s">
        <v>1053</v>
      </c>
      <c r="AC233" t="s">
        <v>201</v>
      </c>
      <c r="AD233" t="s">
        <v>325</v>
      </c>
      <c r="AE233" t="s">
        <v>480</v>
      </c>
      <c r="AF233" s="13" t="s">
        <v>1226</v>
      </c>
      <c r="AG233" s="13" t="s">
        <v>1225</v>
      </c>
      <c r="AH233" t="s">
        <v>856</v>
      </c>
      <c r="AI233" t="s">
        <v>856</v>
      </c>
      <c r="AJ233" t="s">
        <v>856</v>
      </c>
      <c r="AK233" t="s">
        <v>856</v>
      </c>
      <c r="AL233" t="s">
        <v>856</v>
      </c>
      <c r="AM233" t="s">
        <v>856</v>
      </c>
      <c r="AN233" t="s">
        <v>856</v>
      </c>
      <c r="AO233" t="s">
        <v>856</v>
      </c>
      <c r="AP233" t="s">
        <v>856</v>
      </c>
      <c r="AQ233" t="s">
        <v>856</v>
      </c>
      <c r="AR233" t="s">
        <v>856</v>
      </c>
      <c r="AS233" t="s">
        <v>856</v>
      </c>
      <c r="AT233" s="59">
        <f>VLOOKUP($BR233,Tables!$D$14:$I$27,2,FALSE)*W233</f>
        <v>320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18"/>
        <v>320</v>
      </c>
      <c r="BD233" s="55" t="str">
        <f>IF(ISERROR(SEARCHB(" "&amp;BD$1&amp;" "," "&amp;$L233&amp;" "))=TRUE,"",BD$1)</f>
        <v/>
      </c>
      <c r="BE233" s="55" t="str">
        <f>IF(ISERROR(SEARCHB(" "&amp;BE$1&amp;" "," "&amp;$L233&amp;" "))=TRUE,"",BE$1)</f>
        <v/>
      </c>
      <c r="BF233" s="55" t="str">
        <f>IF(ISERROR(SEARCHB(" "&amp;BF$1&amp;" "," "&amp;$L233&amp;" "))=TRUE,"",BF$1)</f>
        <v/>
      </c>
      <c r="BG233" s="55" t="str">
        <f>IF(ISERROR(SEARCHB(" "&amp;BG$1&amp;" "," "&amp;$L233&amp;" "))=TRUE,"",BG$1)</f>
        <v/>
      </c>
      <c r="BH233" s="55" t="str">
        <f>IF(ISERROR(SEARCHB(" "&amp;BH$1&amp;" "," "&amp;$L233&amp;" "))=TRUE,"",BH$1)</f>
        <v/>
      </c>
      <c r="BI233" s="55" t="str">
        <f>IF(ISERROR(SEARCHB(" "&amp;BI$1&amp;" "," "&amp;$L233&amp;" "))=TRUE,"",BI$1)</f>
        <v/>
      </c>
      <c r="BJ233" s="55" t="str">
        <f>IF(ISERROR(SEARCHB(" "&amp;BJ$1&amp;" "," "&amp;$L233&amp;" "))=TRUE,"",BJ$1)</f>
        <v/>
      </c>
      <c r="BK233" s="55" t="str">
        <f>IF(ISERROR(SEARCHB(" "&amp;BK$1&amp;" "," "&amp;$L233&amp;" "))=TRUE,"",BK$1)</f>
        <v/>
      </c>
      <c r="BL233" s="55" t="str">
        <f>IF(ISERROR(SEARCHB(" "&amp;BL$1&amp;" "," "&amp;$L233&amp;" "))=TRUE,"",BL$1)</f>
        <v/>
      </c>
      <c r="BM233" s="55" t="str">
        <f>IF(ISERROR(SEARCHB(" "&amp;BM$1&amp;" "," "&amp;$L233&amp;" "))=TRUE,"",BM$1)</f>
        <v/>
      </c>
      <c r="BN233" s="55" t="str">
        <f>IF(ISERROR(SEARCHB(" "&amp;BN$1&amp;" "," "&amp;$L233&amp;" "))=TRUE,"",BN$1)</f>
        <v/>
      </c>
      <c r="BO233" s="55" t="str">
        <f>IF(ISERROR(SEARCHB(" "&amp;BO$1&amp;" "," "&amp;$L233&amp;" "))=TRUE,"",BO$1)</f>
        <v/>
      </c>
      <c r="BP233" s="55" t="str">
        <f>IF(ISERROR(SEARCHB(" "&amp;BP$1&amp;" "," "&amp;$L233&amp;" "))=TRUE,"",BP$1)</f>
        <v/>
      </c>
      <c r="BQ233" s="55" t="str">
        <f>IF(ISERROR(SEARCHB(" "&amp;BQ$1&amp;" "," "&amp;$L233&amp;" "))=TRUE,"",BQ$1)</f>
        <v/>
      </c>
      <c r="BR233" s="62" t="str">
        <f t="shared" si="19"/>
        <v>Base</v>
      </c>
      <c r="BS233" s="62" t="str">
        <f t="shared" si="20"/>
        <v/>
      </c>
      <c r="BT233" s="63">
        <f>J233-I233+1</f>
        <v>123</v>
      </c>
      <c r="BU233" s="64">
        <f t="shared" si="21"/>
        <v>6.38</v>
      </c>
      <c r="BV233" s="64">
        <f t="shared" si="22"/>
        <v>13.76</v>
      </c>
      <c r="BW233" s="64">
        <f t="shared" si="23"/>
        <v>102.47999999999999</v>
      </c>
      <c r="BX233" s="65">
        <f>BU233+I233</f>
        <v>46041.38</v>
      </c>
      <c r="BY233" s="65">
        <f>BV233+I233</f>
        <v>46048.76</v>
      </c>
      <c r="BZ233" s="65">
        <f>IF(WEEKDAY(BW233+I233)=1,BW233+I233+1,IF(WEEKDAY(BW233+I233)=7,BW233+I233+2,BW233+I233))</f>
        <v>46139.48</v>
      </c>
    </row>
    <row r="234" spans="1:78" ht="15.5" x14ac:dyDescent="0.35">
      <c r="A234" t="s">
        <v>1802</v>
      </c>
      <c r="B234" t="s">
        <v>1229</v>
      </c>
      <c r="C234" t="s">
        <v>38</v>
      </c>
      <c r="D234" t="s">
        <v>1051</v>
      </c>
      <c r="E234" t="s">
        <v>698</v>
      </c>
      <c r="F234" t="s">
        <v>288</v>
      </c>
      <c r="G234" t="s">
        <v>217</v>
      </c>
      <c r="H234" t="s">
        <v>38</v>
      </c>
      <c r="I234" s="13" t="s">
        <v>1231</v>
      </c>
      <c r="J234" s="13" t="s">
        <v>1225</v>
      </c>
      <c r="K234" s="13" t="s">
        <v>1233</v>
      </c>
      <c r="L234" t="s">
        <v>286</v>
      </c>
      <c r="M234" t="s">
        <v>194</v>
      </c>
      <c r="N234">
        <v>10</v>
      </c>
      <c r="O234">
        <v>0</v>
      </c>
      <c r="P234">
        <v>0</v>
      </c>
      <c r="Q234">
        <v>0</v>
      </c>
      <c r="R234">
        <v>0</v>
      </c>
      <c r="S234" t="s">
        <v>1052</v>
      </c>
      <c r="T234" t="s">
        <v>536</v>
      </c>
      <c r="U234">
        <v>0</v>
      </c>
      <c r="V234" t="s">
        <v>856</v>
      </c>
      <c r="W234">
        <v>2</v>
      </c>
      <c r="X234" t="s">
        <v>195</v>
      </c>
      <c r="Y234" t="s">
        <v>856</v>
      </c>
      <c r="Z234"/>
      <c r="AA234" t="s">
        <v>207</v>
      </c>
      <c r="AB234" t="s">
        <v>1055</v>
      </c>
      <c r="AC234" t="s">
        <v>2</v>
      </c>
      <c r="AD234" t="s">
        <v>323</v>
      </c>
      <c r="AE234" t="s">
        <v>473</v>
      </c>
      <c r="AF234" s="13" t="s">
        <v>1231</v>
      </c>
      <c r="AG234" s="13" t="s">
        <v>1225</v>
      </c>
      <c r="AH234" t="s">
        <v>856</v>
      </c>
      <c r="AI234" t="s">
        <v>856</v>
      </c>
      <c r="AJ234" t="s">
        <v>856</v>
      </c>
      <c r="AK234" t="s">
        <v>856</v>
      </c>
      <c r="AL234" t="s">
        <v>856</v>
      </c>
      <c r="AM234" t="s">
        <v>856</v>
      </c>
      <c r="AN234" t="s">
        <v>856</v>
      </c>
      <c r="AO234" t="s">
        <v>856</v>
      </c>
      <c r="AP234" t="s">
        <v>856</v>
      </c>
      <c r="AQ234" t="s">
        <v>856</v>
      </c>
      <c r="AR234" t="s">
        <v>856</v>
      </c>
      <c r="AS234" t="s">
        <v>856</v>
      </c>
      <c r="AT234" s="59">
        <f>VLOOKUP($BR234,Tables!$D$14:$I$27,2,FALSE)*W234</f>
        <v>320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18"/>
        <v>320</v>
      </c>
      <c r="BD234" s="55" t="str">
        <f>IF(ISERROR(SEARCHB(" "&amp;BD$1&amp;" "," "&amp;$L234&amp;" "))=TRUE,"",BD$1)</f>
        <v/>
      </c>
      <c r="BE234" s="55" t="str">
        <f>IF(ISERROR(SEARCHB(" "&amp;BE$1&amp;" "," "&amp;$L234&amp;" "))=TRUE,"",BE$1)</f>
        <v/>
      </c>
      <c r="BF234" s="55" t="str">
        <f>IF(ISERROR(SEARCHB(" "&amp;BF$1&amp;" "," "&amp;$L234&amp;" "))=TRUE,"",BF$1)</f>
        <v/>
      </c>
      <c r="BG234" s="55" t="str">
        <f>IF(ISERROR(SEARCHB(" "&amp;BG$1&amp;" "," "&amp;$L234&amp;" "))=TRUE,"",BG$1)</f>
        <v/>
      </c>
      <c r="BH234" s="55" t="str">
        <f>IF(ISERROR(SEARCHB(" "&amp;BH$1&amp;" "," "&amp;$L234&amp;" "))=TRUE,"",BH$1)</f>
        <v/>
      </c>
      <c r="BI234" s="55" t="str">
        <f>IF(ISERROR(SEARCHB(" "&amp;BI$1&amp;" "," "&amp;$L234&amp;" "))=TRUE,"",BI$1)</f>
        <v/>
      </c>
      <c r="BJ234" s="55" t="str">
        <f>IF(ISERROR(SEARCHB(" "&amp;BJ$1&amp;" "," "&amp;$L234&amp;" "))=TRUE,"",BJ$1)</f>
        <v/>
      </c>
      <c r="BK234" s="55" t="str">
        <f>IF(ISERROR(SEARCHB(" "&amp;BK$1&amp;" "," "&amp;$L234&amp;" "))=TRUE,"",BK$1)</f>
        <v/>
      </c>
      <c r="BL234" s="55" t="str">
        <f>IF(ISERROR(SEARCHB(" "&amp;BL$1&amp;" "," "&amp;$L234&amp;" "))=TRUE,"",BL$1)</f>
        <v/>
      </c>
      <c r="BM234" s="55" t="str">
        <f>IF(ISERROR(SEARCHB(" "&amp;BM$1&amp;" "," "&amp;$L234&amp;" "))=TRUE,"",BM$1)</f>
        <v/>
      </c>
      <c r="BN234" s="55" t="str">
        <f>IF(ISERROR(SEARCHB(" "&amp;BN$1&amp;" "," "&amp;$L234&amp;" "))=TRUE,"",BN$1)</f>
        <v/>
      </c>
      <c r="BO234" s="55" t="str">
        <f>IF(ISERROR(SEARCHB(" "&amp;BO$1&amp;" "," "&amp;$L234&amp;" "))=TRUE,"",BO$1)</f>
        <v/>
      </c>
      <c r="BP234" s="55" t="str">
        <f>IF(ISERROR(SEARCHB(" "&amp;BP$1&amp;" "," "&amp;$L234&amp;" "))=TRUE,"",BP$1)</f>
        <v/>
      </c>
      <c r="BQ234" s="55" t="str">
        <f>IF(ISERROR(SEARCHB(" "&amp;BQ$1&amp;" "," "&amp;$L234&amp;" "))=TRUE,"",BQ$1)</f>
        <v/>
      </c>
      <c r="BR234" s="62" t="str">
        <f t="shared" si="19"/>
        <v>Base</v>
      </c>
      <c r="BS234" s="62" t="str">
        <f t="shared" si="20"/>
        <v/>
      </c>
      <c r="BT234" s="63">
        <f>J234-I234+1</f>
        <v>124</v>
      </c>
      <c r="BU234" s="64">
        <f t="shared" si="21"/>
        <v>6.4399999999999995</v>
      </c>
      <c r="BV234" s="64">
        <f t="shared" si="22"/>
        <v>13.879999999999999</v>
      </c>
      <c r="BW234" s="64">
        <f t="shared" si="23"/>
        <v>103.32</v>
      </c>
      <c r="BX234" s="65">
        <f>BU234+I234</f>
        <v>46040.44</v>
      </c>
      <c r="BY234" s="65">
        <f>BV234+I234</f>
        <v>46047.88</v>
      </c>
      <c r="BZ234" s="65">
        <f>IF(WEEKDAY(BW234+I234)=1,BW234+I234+1,IF(WEEKDAY(BW234+I234)=7,BW234+I234+2,BW234+I234))</f>
        <v>46139.32</v>
      </c>
    </row>
    <row r="235" spans="1:78" ht="15.5" x14ac:dyDescent="0.35">
      <c r="A235" t="s">
        <v>1801</v>
      </c>
      <c r="B235" t="s">
        <v>1229</v>
      </c>
      <c r="C235" t="s">
        <v>38</v>
      </c>
      <c r="D235" t="s">
        <v>1051</v>
      </c>
      <c r="E235" t="s">
        <v>699</v>
      </c>
      <c r="F235" t="s">
        <v>288</v>
      </c>
      <c r="G235" t="s">
        <v>217</v>
      </c>
      <c r="H235" t="s">
        <v>38</v>
      </c>
      <c r="I235" s="13" t="s">
        <v>1226</v>
      </c>
      <c r="J235" s="13" t="s">
        <v>1225</v>
      </c>
      <c r="K235" s="13" t="s">
        <v>1228</v>
      </c>
      <c r="L235" t="s">
        <v>286</v>
      </c>
      <c r="M235" t="s">
        <v>194</v>
      </c>
      <c r="N235">
        <v>10</v>
      </c>
      <c r="O235">
        <v>0</v>
      </c>
      <c r="P235">
        <v>0</v>
      </c>
      <c r="Q235">
        <v>0</v>
      </c>
      <c r="R235">
        <v>0</v>
      </c>
      <c r="S235" t="s">
        <v>1728</v>
      </c>
      <c r="T235" t="s">
        <v>1727</v>
      </c>
      <c r="U235">
        <v>0</v>
      </c>
      <c r="V235" t="s">
        <v>856</v>
      </c>
      <c r="W235">
        <v>2</v>
      </c>
      <c r="X235" t="s">
        <v>195</v>
      </c>
      <c r="Y235" t="s">
        <v>856</v>
      </c>
      <c r="Z235"/>
      <c r="AA235" t="s">
        <v>20</v>
      </c>
      <c r="AB235" t="s">
        <v>985</v>
      </c>
      <c r="AC235" t="s">
        <v>209</v>
      </c>
      <c r="AD235" t="s">
        <v>210</v>
      </c>
      <c r="AE235" t="s">
        <v>480</v>
      </c>
      <c r="AF235" s="13" t="s">
        <v>1226</v>
      </c>
      <c r="AG235" s="13" t="s">
        <v>1225</v>
      </c>
      <c r="AH235" t="s">
        <v>856</v>
      </c>
      <c r="AI235" t="s">
        <v>856</v>
      </c>
      <c r="AJ235" t="s">
        <v>856</v>
      </c>
      <c r="AK235" t="s">
        <v>856</v>
      </c>
      <c r="AL235" t="s">
        <v>856</v>
      </c>
      <c r="AM235" t="s">
        <v>856</v>
      </c>
      <c r="AN235" t="s">
        <v>856</v>
      </c>
      <c r="AO235" t="s">
        <v>856</v>
      </c>
      <c r="AP235" t="s">
        <v>856</v>
      </c>
      <c r="AQ235" t="s">
        <v>856</v>
      </c>
      <c r="AR235" t="s">
        <v>856</v>
      </c>
      <c r="AS235" t="s">
        <v>856</v>
      </c>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18"/>
        <v>320</v>
      </c>
      <c r="BD235" s="55" t="str">
        <f>IF(ISERROR(SEARCHB(" "&amp;BD$1&amp;" "," "&amp;$L235&amp;" "))=TRUE,"",BD$1)</f>
        <v/>
      </c>
      <c r="BE235" s="55" t="str">
        <f>IF(ISERROR(SEARCHB(" "&amp;BE$1&amp;" "," "&amp;$L235&amp;" "))=TRUE,"",BE$1)</f>
        <v/>
      </c>
      <c r="BF235" s="55" t="str">
        <f>IF(ISERROR(SEARCHB(" "&amp;BF$1&amp;" "," "&amp;$L235&amp;" "))=TRUE,"",BF$1)</f>
        <v/>
      </c>
      <c r="BG235" s="55" t="str">
        <f>IF(ISERROR(SEARCHB(" "&amp;BG$1&amp;" "," "&amp;$L235&amp;" "))=TRUE,"",BG$1)</f>
        <v/>
      </c>
      <c r="BH235" s="55" t="str">
        <f>IF(ISERROR(SEARCHB(" "&amp;BH$1&amp;" "," "&amp;$L235&amp;" "))=TRUE,"",BH$1)</f>
        <v/>
      </c>
      <c r="BI235" s="55" t="str">
        <f>IF(ISERROR(SEARCHB(" "&amp;BI$1&amp;" "," "&amp;$L235&amp;" "))=TRUE,"",BI$1)</f>
        <v/>
      </c>
      <c r="BJ235" s="55" t="str">
        <f>IF(ISERROR(SEARCHB(" "&amp;BJ$1&amp;" "," "&amp;$L235&amp;" "))=TRUE,"",BJ$1)</f>
        <v/>
      </c>
      <c r="BK235" s="55" t="str">
        <f>IF(ISERROR(SEARCHB(" "&amp;BK$1&amp;" "," "&amp;$L235&amp;" "))=TRUE,"",BK$1)</f>
        <v/>
      </c>
      <c r="BL235" s="55" t="str">
        <f>IF(ISERROR(SEARCHB(" "&amp;BL$1&amp;" "," "&amp;$L235&amp;" "))=TRUE,"",BL$1)</f>
        <v/>
      </c>
      <c r="BM235" s="55" t="str">
        <f>IF(ISERROR(SEARCHB(" "&amp;BM$1&amp;" "," "&amp;$L235&amp;" "))=TRUE,"",BM$1)</f>
        <v/>
      </c>
      <c r="BN235" s="55" t="str">
        <f>IF(ISERROR(SEARCHB(" "&amp;BN$1&amp;" "," "&amp;$L235&amp;" "))=TRUE,"",BN$1)</f>
        <v/>
      </c>
      <c r="BO235" s="55" t="str">
        <f>IF(ISERROR(SEARCHB(" "&amp;BO$1&amp;" "," "&amp;$L235&amp;" "))=TRUE,"",BO$1)</f>
        <v/>
      </c>
      <c r="BP235" s="55" t="str">
        <f>IF(ISERROR(SEARCHB(" "&amp;BP$1&amp;" "," "&amp;$L235&amp;" "))=TRUE,"",BP$1)</f>
        <v/>
      </c>
      <c r="BQ235" s="55" t="str">
        <f>IF(ISERROR(SEARCHB(" "&amp;BQ$1&amp;" "," "&amp;$L235&amp;" "))=TRUE,"",BQ$1)</f>
        <v/>
      </c>
      <c r="BR235" s="62" t="str">
        <f t="shared" si="19"/>
        <v>Base</v>
      </c>
      <c r="BS235" s="62" t="str">
        <f t="shared" si="20"/>
        <v/>
      </c>
      <c r="BT235" s="63">
        <f>J235-I235+1</f>
        <v>123</v>
      </c>
      <c r="BU235" s="64">
        <f t="shared" si="21"/>
        <v>6.38</v>
      </c>
      <c r="BV235" s="64">
        <f t="shared" si="22"/>
        <v>13.76</v>
      </c>
      <c r="BW235" s="64">
        <f t="shared" si="23"/>
        <v>102.47999999999999</v>
      </c>
      <c r="BX235" s="65">
        <f>BU235+I235</f>
        <v>46041.38</v>
      </c>
      <c r="BY235" s="65">
        <f>BV235+I235</f>
        <v>46048.76</v>
      </c>
      <c r="BZ235" s="65">
        <f>IF(WEEKDAY(BW235+I235)=1,BW235+I235+1,IF(WEEKDAY(BW235+I235)=7,BW235+I235+2,BW235+I235))</f>
        <v>46139.48</v>
      </c>
    </row>
    <row r="236" spans="1:78" ht="15.5" x14ac:dyDescent="0.35">
      <c r="A236" t="s">
        <v>1800</v>
      </c>
      <c r="B236" t="s">
        <v>1229</v>
      </c>
      <c r="C236" t="s">
        <v>38</v>
      </c>
      <c r="D236" t="s">
        <v>1051</v>
      </c>
      <c r="E236" t="s">
        <v>700</v>
      </c>
      <c r="F236" t="s">
        <v>288</v>
      </c>
      <c r="G236" t="s">
        <v>217</v>
      </c>
      <c r="H236" t="s">
        <v>38</v>
      </c>
      <c r="I236" s="13" t="s">
        <v>1231</v>
      </c>
      <c r="J236" s="13" t="s">
        <v>1225</v>
      </c>
      <c r="K236" s="13" t="s">
        <v>1233</v>
      </c>
      <c r="L236" t="s">
        <v>260</v>
      </c>
      <c r="M236" t="s">
        <v>162</v>
      </c>
      <c r="N236">
        <v>15</v>
      </c>
      <c r="O236">
        <v>0</v>
      </c>
      <c r="P236">
        <v>0</v>
      </c>
      <c r="Q236">
        <v>0</v>
      </c>
      <c r="R236">
        <v>0</v>
      </c>
      <c r="S236" t="s">
        <v>1057</v>
      </c>
      <c r="T236" t="s">
        <v>535</v>
      </c>
      <c r="U236">
        <v>0</v>
      </c>
      <c r="V236" t="s">
        <v>856</v>
      </c>
      <c r="W236">
        <v>2</v>
      </c>
      <c r="X236" t="s">
        <v>195</v>
      </c>
      <c r="Y236" t="s">
        <v>856</v>
      </c>
      <c r="Z236" t="s">
        <v>283</v>
      </c>
      <c r="AA236" t="s">
        <v>856</v>
      </c>
      <c r="AB236" t="s">
        <v>856</v>
      </c>
      <c r="AC236" t="s">
        <v>856</v>
      </c>
      <c r="AD236" t="s">
        <v>856</v>
      </c>
      <c r="AE236" t="s">
        <v>856</v>
      </c>
      <c r="AF236" s="13" t="s">
        <v>1231</v>
      </c>
      <c r="AG236" s="13" t="s">
        <v>1225</v>
      </c>
      <c r="AH236" t="s">
        <v>856</v>
      </c>
      <c r="AI236" t="s">
        <v>856</v>
      </c>
      <c r="AJ236" t="s">
        <v>856</v>
      </c>
      <c r="AK236" t="s">
        <v>856</v>
      </c>
      <c r="AL236" t="s">
        <v>856</v>
      </c>
      <c r="AM236" t="s">
        <v>856</v>
      </c>
      <c r="AN236" t="s">
        <v>856</v>
      </c>
      <c r="AO236" t="s">
        <v>856</v>
      </c>
      <c r="AP236" t="s">
        <v>856</v>
      </c>
      <c r="AQ236" t="s">
        <v>856</v>
      </c>
      <c r="AR236" t="s">
        <v>856</v>
      </c>
      <c r="AS236" t="s">
        <v>856</v>
      </c>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18"/>
        <v>320</v>
      </c>
      <c r="BD236" s="55" t="str">
        <f>IF(ISERROR(SEARCHB(" "&amp;BD$1&amp;" "," "&amp;$L236&amp;" "))=TRUE,"",BD$1)</f>
        <v/>
      </c>
      <c r="BE236" s="55" t="str">
        <f>IF(ISERROR(SEARCHB(" "&amp;BE$1&amp;" "," "&amp;$L236&amp;" "))=TRUE,"",BE$1)</f>
        <v/>
      </c>
      <c r="BF236" s="55" t="str">
        <f>IF(ISERROR(SEARCHB(" "&amp;BF$1&amp;" "," "&amp;$L236&amp;" "))=TRUE,"",BF$1)</f>
        <v/>
      </c>
      <c r="BG236" s="55" t="str">
        <f>IF(ISERROR(SEARCHB(" "&amp;BG$1&amp;" "," "&amp;$L236&amp;" "))=TRUE,"",BG$1)</f>
        <v/>
      </c>
      <c r="BH236" s="55" t="str">
        <f>IF(ISERROR(SEARCHB(" "&amp;BH$1&amp;" "," "&amp;$L236&amp;" "))=TRUE,"",BH$1)</f>
        <v/>
      </c>
      <c r="BI236" s="55" t="str">
        <f>IF(ISERROR(SEARCHB(" "&amp;BI$1&amp;" "," "&amp;$L236&amp;" "))=TRUE,"",BI$1)</f>
        <v/>
      </c>
      <c r="BJ236" s="55" t="str">
        <f>IF(ISERROR(SEARCHB(" "&amp;BJ$1&amp;" "," "&amp;$L236&amp;" "))=TRUE,"",BJ$1)</f>
        <v/>
      </c>
      <c r="BK236" s="55" t="str">
        <f>IF(ISERROR(SEARCHB(" "&amp;BK$1&amp;" "," "&amp;$L236&amp;" "))=TRUE,"",BK$1)</f>
        <v/>
      </c>
      <c r="BL236" s="55" t="str">
        <f>IF(ISERROR(SEARCHB(" "&amp;BL$1&amp;" "," "&amp;$L236&amp;" "))=TRUE,"",BL$1)</f>
        <v/>
      </c>
      <c r="BM236" s="55" t="str">
        <f>IF(ISERROR(SEARCHB(" "&amp;BM$1&amp;" "," "&amp;$L236&amp;" "))=TRUE,"",BM$1)</f>
        <v/>
      </c>
      <c r="BN236" s="55" t="str">
        <f>IF(ISERROR(SEARCHB(" "&amp;BN$1&amp;" "," "&amp;$L236&amp;" "))=TRUE,"",BN$1)</f>
        <v/>
      </c>
      <c r="BO236" s="55" t="str">
        <f>IF(ISERROR(SEARCHB(" "&amp;BO$1&amp;" "," "&amp;$L236&amp;" "))=TRUE,"",BO$1)</f>
        <v/>
      </c>
      <c r="BP236" s="55" t="str">
        <f>IF(ISERROR(SEARCHB(" "&amp;BP$1&amp;" "," "&amp;$L236&amp;" "))=TRUE,"",BP$1)</f>
        <v/>
      </c>
      <c r="BQ236" s="55" t="str">
        <f>IF(ISERROR(SEARCHB(" "&amp;BQ$1&amp;" "," "&amp;$L236&amp;" "))=TRUE,"",BQ$1)</f>
        <v/>
      </c>
      <c r="BR236" s="62" t="str">
        <f t="shared" si="19"/>
        <v>Base</v>
      </c>
      <c r="BS236" s="62" t="str">
        <f t="shared" si="20"/>
        <v/>
      </c>
      <c r="BT236" s="63">
        <f>J236-I236+1</f>
        <v>124</v>
      </c>
      <c r="BU236" s="64">
        <f t="shared" si="21"/>
        <v>6.4399999999999995</v>
      </c>
      <c r="BV236" s="64">
        <f t="shared" si="22"/>
        <v>13.879999999999999</v>
      </c>
      <c r="BW236" s="64">
        <f t="shared" si="23"/>
        <v>103.32</v>
      </c>
      <c r="BX236" s="65">
        <f>BU236+I236</f>
        <v>46040.44</v>
      </c>
      <c r="BY236" s="65">
        <f>BV236+I236</f>
        <v>46047.88</v>
      </c>
      <c r="BZ236" s="65">
        <f>IF(WEEKDAY(BW236+I236)=1,BW236+I236+1,IF(WEEKDAY(BW236+I236)=7,BW236+I236+2,BW236+I236))</f>
        <v>46139.32</v>
      </c>
    </row>
    <row r="237" spans="1:78" ht="15.5" x14ac:dyDescent="0.35">
      <c r="A237" t="s">
        <v>1799</v>
      </c>
      <c r="B237" t="s">
        <v>1229</v>
      </c>
      <c r="C237" t="s">
        <v>38</v>
      </c>
      <c r="D237" t="s">
        <v>1058</v>
      </c>
      <c r="E237" t="s">
        <v>701</v>
      </c>
      <c r="F237" t="s">
        <v>373</v>
      </c>
      <c r="G237" t="s">
        <v>217</v>
      </c>
      <c r="H237" t="s">
        <v>38</v>
      </c>
      <c r="I237" s="13" t="s">
        <v>1231</v>
      </c>
      <c r="J237" s="13" t="s">
        <v>1225</v>
      </c>
      <c r="K237" s="13" t="s">
        <v>1233</v>
      </c>
      <c r="L237" t="s">
        <v>260</v>
      </c>
      <c r="M237" t="s">
        <v>162</v>
      </c>
      <c r="N237">
        <v>15</v>
      </c>
      <c r="O237">
        <v>0</v>
      </c>
      <c r="P237">
        <v>0</v>
      </c>
      <c r="Q237">
        <v>0</v>
      </c>
      <c r="R237">
        <v>0</v>
      </c>
      <c r="S237" t="s">
        <v>1012</v>
      </c>
      <c r="T237" t="s">
        <v>1013</v>
      </c>
      <c r="U237">
        <v>0</v>
      </c>
      <c r="V237" t="s">
        <v>856</v>
      </c>
      <c r="W237">
        <v>1</v>
      </c>
      <c r="X237" t="s">
        <v>195</v>
      </c>
      <c r="Y237" t="s">
        <v>856</v>
      </c>
      <c r="Z237" t="s">
        <v>283</v>
      </c>
      <c r="AA237" t="s">
        <v>856</v>
      </c>
      <c r="AB237" t="s">
        <v>856</v>
      </c>
      <c r="AC237" t="s">
        <v>856</v>
      </c>
      <c r="AD237" t="s">
        <v>856</v>
      </c>
      <c r="AE237" t="s">
        <v>856</v>
      </c>
      <c r="AF237" s="13" t="s">
        <v>1231</v>
      </c>
      <c r="AG237" s="13" t="s">
        <v>1225</v>
      </c>
      <c r="AH237" t="s">
        <v>856</v>
      </c>
      <c r="AI237" t="s">
        <v>856</v>
      </c>
      <c r="AJ237" t="s">
        <v>856</v>
      </c>
      <c r="AK237" t="s">
        <v>856</v>
      </c>
      <c r="AL237" t="s">
        <v>856</v>
      </c>
      <c r="AM237" t="s">
        <v>856</v>
      </c>
      <c r="AN237" t="s">
        <v>856</v>
      </c>
      <c r="AO237" t="s">
        <v>856</v>
      </c>
      <c r="AP237" t="s">
        <v>856</v>
      </c>
      <c r="AQ237" t="s">
        <v>856</v>
      </c>
      <c r="AR237" t="s">
        <v>856</v>
      </c>
      <c r="AS237" t="s">
        <v>856</v>
      </c>
      <c r="AT237" s="59">
        <f>VLOOKUP($BR237,Tables!$D$14:$I$27,2,FALSE)*W237</f>
        <v>160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18"/>
        <v>160</v>
      </c>
      <c r="BD237" s="55" t="str">
        <f>IF(ISERROR(SEARCHB(" "&amp;BD$1&amp;" "," "&amp;$L237&amp;" "))=TRUE,"",BD$1)</f>
        <v/>
      </c>
      <c r="BE237" s="55" t="str">
        <f>IF(ISERROR(SEARCHB(" "&amp;BE$1&amp;" "," "&amp;$L237&amp;" "))=TRUE,"",BE$1)</f>
        <v/>
      </c>
      <c r="BF237" s="55" t="str">
        <f>IF(ISERROR(SEARCHB(" "&amp;BF$1&amp;" "," "&amp;$L237&amp;" "))=TRUE,"",BF$1)</f>
        <v/>
      </c>
      <c r="BG237" s="55" t="str">
        <f>IF(ISERROR(SEARCHB(" "&amp;BG$1&amp;" "," "&amp;$L237&amp;" "))=TRUE,"",BG$1)</f>
        <v/>
      </c>
      <c r="BH237" s="55" t="str">
        <f>IF(ISERROR(SEARCHB(" "&amp;BH$1&amp;" "," "&amp;$L237&amp;" "))=TRUE,"",BH$1)</f>
        <v/>
      </c>
      <c r="BI237" s="55" t="str">
        <f>IF(ISERROR(SEARCHB(" "&amp;BI$1&amp;" "," "&amp;$L237&amp;" "))=TRUE,"",BI$1)</f>
        <v/>
      </c>
      <c r="BJ237" s="55" t="str">
        <f>IF(ISERROR(SEARCHB(" "&amp;BJ$1&amp;" "," "&amp;$L237&amp;" "))=TRUE,"",BJ$1)</f>
        <v/>
      </c>
      <c r="BK237" s="55" t="str">
        <f>IF(ISERROR(SEARCHB(" "&amp;BK$1&amp;" "," "&amp;$L237&amp;" "))=TRUE,"",BK$1)</f>
        <v/>
      </c>
      <c r="BL237" s="55" t="str">
        <f>IF(ISERROR(SEARCHB(" "&amp;BL$1&amp;" "," "&amp;$L237&amp;" "))=TRUE,"",BL$1)</f>
        <v/>
      </c>
      <c r="BM237" s="55" t="str">
        <f>IF(ISERROR(SEARCHB(" "&amp;BM$1&amp;" "," "&amp;$L237&amp;" "))=TRUE,"",BM$1)</f>
        <v/>
      </c>
      <c r="BN237" s="55" t="str">
        <f>IF(ISERROR(SEARCHB(" "&amp;BN$1&amp;" "," "&amp;$L237&amp;" "))=TRUE,"",BN$1)</f>
        <v/>
      </c>
      <c r="BO237" s="55" t="str">
        <f>IF(ISERROR(SEARCHB(" "&amp;BO$1&amp;" "," "&amp;$L237&amp;" "))=TRUE,"",BO$1)</f>
        <v/>
      </c>
      <c r="BP237" s="55" t="str">
        <f>IF(ISERROR(SEARCHB(" "&amp;BP$1&amp;" "," "&amp;$L237&amp;" "))=TRUE,"",BP$1)</f>
        <v/>
      </c>
      <c r="BQ237" s="55" t="str">
        <f>IF(ISERROR(SEARCHB(" "&amp;BQ$1&amp;" "," "&amp;$L237&amp;" "))=TRUE,"",BQ$1)</f>
        <v/>
      </c>
      <c r="BR237" s="62" t="str">
        <f t="shared" si="19"/>
        <v>Base</v>
      </c>
      <c r="BS237" s="62" t="str">
        <f t="shared" si="20"/>
        <v/>
      </c>
      <c r="BT237" s="63">
        <f>J237-I237+1</f>
        <v>124</v>
      </c>
      <c r="BU237" s="64">
        <f t="shared" si="21"/>
        <v>6.4399999999999995</v>
      </c>
      <c r="BV237" s="64">
        <f t="shared" si="22"/>
        <v>13.879999999999999</v>
      </c>
      <c r="BW237" s="64">
        <f t="shared" si="23"/>
        <v>103.32</v>
      </c>
      <c r="BX237" s="65">
        <f>BU237+I237</f>
        <v>46040.44</v>
      </c>
      <c r="BY237" s="65">
        <f>BV237+I237</f>
        <v>46047.88</v>
      </c>
      <c r="BZ237" s="65">
        <f>IF(WEEKDAY(BW237+I237)=1,BW237+I237+1,IF(WEEKDAY(BW237+I237)=7,BW237+I237+2,BW237+I237))</f>
        <v>46139.32</v>
      </c>
    </row>
    <row r="238" spans="1:78" ht="15.5" x14ac:dyDescent="0.35">
      <c r="A238" t="s">
        <v>1798</v>
      </c>
      <c r="B238" t="s">
        <v>1229</v>
      </c>
      <c r="C238" t="s">
        <v>38</v>
      </c>
      <c r="D238" t="s">
        <v>1058</v>
      </c>
      <c r="E238" t="s">
        <v>1768</v>
      </c>
      <c r="F238" t="s">
        <v>373</v>
      </c>
      <c r="G238" t="s">
        <v>217</v>
      </c>
      <c r="H238" t="s">
        <v>38</v>
      </c>
      <c r="I238" s="13" t="s">
        <v>1226</v>
      </c>
      <c r="J238" s="13" t="s">
        <v>1225</v>
      </c>
      <c r="K238" s="13" t="s">
        <v>1228</v>
      </c>
      <c r="L238" t="s">
        <v>286</v>
      </c>
      <c r="M238" t="s">
        <v>194</v>
      </c>
      <c r="N238">
        <v>15</v>
      </c>
      <c r="O238">
        <v>0</v>
      </c>
      <c r="P238">
        <v>0</v>
      </c>
      <c r="Q238">
        <v>0</v>
      </c>
      <c r="R238">
        <v>0</v>
      </c>
      <c r="S238" t="s">
        <v>1062</v>
      </c>
      <c r="T238" t="s">
        <v>1063</v>
      </c>
      <c r="U238">
        <v>0</v>
      </c>
      <c r="V238" t="s">
        <v>856</v>
      </c>
      <c r="W238">
        <v>1</v>
      </c>
      <c r="X238" t="s">
        <v>195</v>
      </c>
      <c r="Y238" t="s">
        <v>856</v>
      </c>
      <c r="Z238"/>
      <c r="AA238" t="s">
        <v>207</v>
      </c>
      <c r="AB238" t="s">
        <v>1067</v>
      </c>
      <c r="AC238" t="s">
        <v>209</v>
      </c>
      <c r="AD238" t="s">
        <v>318</v>
      </c>
      <c r="AE238" t="s">
        <v>480</v>
      </c>
      <c r="AF238" s="13" t="s">
        <v>1226</v>
      </c>
      <c r="AG238" s="13" t="s">
        <v>1225</v>
      </c>
      <c r="AH238" t="s">
        <v>856</v>
      </c>
      <c r="AI238" t="s">
        <v>856</v>
      </c>
      <c r="AJ238" t="s">
        <v>856</v>
      </c>
      <c r="AK238" t="s">
        <v>856</v>
      </c>
      <c r="AL238" t="s">
        <v>856</v>
      </c>
      <c r="AM238" t="s">
        <v>856</v>
      </c>
      <c r="AN238" t="s">
        <v>856</v>
      </c>
      <c r="AO238" t="s">
        <v>856</v>
      </c>
      <c r="AP238" t="s">
        <v>856</v>
      </c>
      <c r="AQ238" t="s">
        <v>856</v>
      </c>
      <c r="AR238" t="s">
        <v>856</v>
      </c>
      <c r="AS238" t="s">
        <v>856</v>
      </c>
      <c r="AT238" s="59">
        <f>VLOOKUP($BR238,Tables!$D$14:$I$27,2,FALSE)*W238</f>
        <v>160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18"/>
        <v>160</v>
      </c>
      <c r="BD238" s="55" t="str">
        <f>IF(ISERROR(SEARCHB(" "&amp;BD$1&amp;" "," "&amp;$L238&amp;" "))=TRUE,"",BD$1)</f>
        <v/>
      </c>
      <c r="BE238" s="55" t="str">
        <f>IF(ISERROR(SEARCHB(" "&amp;BE$1&amp;" "," "&amp;$L238&amp;" "))=TRUE,"",BE$1)</f>
        <v/>
      </c>
      <c r="BF238" s="55" t="str">
        <f>IF(ISERROR(SEARCHB(" "&amp;BF$1&amp;" "," "&amp;$L238&amp;" "))=TRUE,"",BF$1)</f>
        <v/>
      </c>
      <c r="BG238" s="55" t="str">
        <f>IF(ISERROR(SEARCHB(" "&amp;BG$1&amp;" "," "&amp;$L238&amp;" "))=TRUE,"",BG$1)</f>
        <v/>
      </c>
      <c r="BH238" s="55" t="str">
        <f>IF(ISERROR(SEARCHB(" "&amp;BH$1&amp;" "," "&amp;$L238&amp;" "))=TRUE,"",BH$1)</f>
        <v/>
      </c>
      <c r="BI238" s="55" t="str">
        <f>IF(ISERROR(SEARCHB(" "&amp;BI$1&amp;" "," "&amp;$L238&amp;" "))=TRUE,"",BI$1)</f>
        <v/>
      </c>
      <c r="BJ238" s="55" t="str">
        <f>IF(ISERROR(SEARCHB(" "&amp;BJ$1&amp;" "," "&amp;$L238&amp;" "))=TRUE,"",BJ$1)</f>
        <v/>
      </c>
      <c r="BK238" s="55" t="str">
        <f>IF(ISERROR(SEARCHB(" "&amp;BK$1&amp;" "," "&amp;$L238&amp;" "))=TRUE,"",BK$1)</f>
        <v/>
      </c>
      <c r="BL238" s="55" t="str">
        <f>IF(ISERROR(SEARCHB(" "&amp;BL$1&amp;" "," "&amp;$L238&amp;" "))=TRUE,"",BL$1)</f>
        <v/>
      </c>
      <c r="BM238" s="55" t="str">
        <f>IF(ISERROR(SEARCHB(" "&amp;BM$1&amp;" "," "&amp;$L238&amp;" "))=TRUE,"",BM$1)</f>
        <v/>
      </c>
      <c r="BN238" s="55" t="str">
        <f>IF(ISERROR(SEARCHB(" "&amp;BN$1&amp;" "," "&amp;$L238&amp;" "))=TRUE,"",BN$1)</f>
        <v/>
      </c>
      <c r="BO238" s="55" t="str">
        <f>IF(ISERROR(SEARCHB(" "&amp;BO$1&amp;" "," "&amp;$L238&amp;" "))=TRUE,"",BO$1)</f>
        <v/>
      </c>
      <c r="BP238" s="55" t="str">
        <f>IF(ISERROR(SEARCHB(" "&amp;BP$1&amp;" "," "&amp;$L238&amp;" "))=TRUE,"",BP$1)</f>
        <v/>
      </c>
      <c r="BQ238" s="55" t="str">
        <f>IF(ISERROR(SEARCHB(" "&amp;BQ$1&amp;" "," "&amp;$L238&amp;" "))=TRUE,"",BQ$1)</f>
        <v/>
      </c>
      <c r="BR238" s="62" t="str">
        <f t="shared" si="19"/>
        <v>Base</v>
      </c>
      <c r="BS238" s="62" t="str">
        <f t="shared" si="20"/>
        <v/>
      </c>
      <c r="BT238" s="63">
        <f>J238-I238+1</f>
        <v>123</v>
      </c>
      <c r="BU238" s="64">
        <f t="shared" si="21"/>
        <v>6.38</v>
      </c>
      <c r="BV238" s="64">
        <f t="shared" si="22"/>
        <v>13.76</v>
      </c>
      <c r="BW238" s="64">
        <f t="shared" si="23"/>
        <v>102.47999999999999</v>
      </c>
      <c r="BX238" s="65">
        <f>BU238+I238</f>
        <v>46041.38</v>
      </c>
      <c r="BY238" s="65">
        <f>BV238+I238</f>
        <v>46048.76</v>
      </c>
      <c r="BZ238" s="65">
        <f>IF(WEEKDAY(BW238+I238)=1,BW238+I238+1,IF(WEEKDAY(BW238+I238)=7,BW238+I238+2,BW238+I238))</f>
        <v>46139.48</v>
      </c>
    </row>
    <row r="239" spans="1:78" ht="15.5" x14ac:dyDescent="0.35">
      <c r="A239" t="s">
        <v>1797</v>
      </c>
      <c r="B239" t="s">
        <v>1229</v>
      </c>
      <c r="C239" t="s">
        <v>38</v>
      </c>
      <c r="D239" t="s">
        <v>900</v>
      </c>
      <c r="E239" t="s">
        <v>867</v>
      </c>
      <c r="F239" t="s">
        <v>39</v>
      </c>
      <c r="G239" t="s">
        <v>217</v>
      </c>
      <c r="H239" t="s">
        <v>38</v>
      </c>
      <c r="I239" s="13" t="s">
        <v>1231</v>
      </c>
      <c r="J239" s="13" t="s">
        <v>1225</v>
      </c>
      <c r="K239" s="13" t="s">
        <v>1233</v>
      </c>
      <c r="L239" t="s">
        <v>1367</v>
      </c>
      <c r="M239" t="s">
        <v>194</v>
      </c>
      <c r="N239">
        <v>20</v>
      </c>
      <c r="O239">
        <v>0</v>
      </c>
      <c r="P239">
        <v>0</v>
      </c>
      <c r="Q239">
        <v>0</v>
      </c>
      <c r="R239">
        <v>0</v>
      </c>
      <c r="S239" t="s">
        <v>1012</v>
      </c>
      <c r="T239" t="s">
        <v>1013</v>
      </c>
      <c r="U239">
        <v>0</v>
      </c>
      <c r="V239" t="s">
        <v>856</v>
      </c>
      <c r="W239">
        <v>3</v>
      </c>
      <c r="X239" t="s">
        <v>195</v>
      </c>
      <c r="Y239" t="s">
        <v>856</v>
      </c>
      <c r="Z239"/>
      <c r="AA239" t="s">
        <v>207</v>
      </c>
      <c r="AB239" t="s">
        <v>982</v>
      </c>
      <c r="AC239" t="s">
        <v>8</v>
      </c>
      <c r="AD239" t="s">
        <v>221</v>
      </c>
      <c r="AE239" t="s">
        <v>473</v>
      </c>
      <c r="AF239" s="13" t="s">
        <v>1231</v>
      </c>
      <c r="AG239" s="13" t="s">
        <v>1225</v>
      </c>
      <c r="AH239" t="s">
        <v>856</v>
      </c>
      <c r="AI239" t="s">
        <v>856</v>
      </c>
      <c r="AJ239" t="s">
        <v>856</v>
      </c>
      <c r="AK239" t="s">
        <v>856</v>
      </c>
      <c r="AL239" t="s">
        <v>856</v>
      </c>
      <c r="AM239" t="s">
        <v>856</v>
      </c>
      <c r="AN239" t="s">
        <v>856</v>
      </c>
      <c r="AO239" t="s">
        <v>856</v>
      </c>
      <c r="AP239" t="s">
        <v>856</v>
      </c>
      <c r="AQ239" t="s">
        <v>856</v>
      </c>
      <c r="AR239" t="s">
        <v>856</v>
      </c>
      <c r="AS239" t="s">
        <v>856</v>
      </c>
      <c r="AT239" s="59">
        <f>VLOOKUP($BR239,Tables!$D$14:$I$27,2,FALSE)*W239</f>
        <v>480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18"/>
        <v>480</v>
      </c>
      <c r="BD239" s="55" t="str">
        <f>IF(ISERROR(SEARCHB(" "&amp;BD$1&amp;" "," "&amp;$L239&amp;" "))=TRUE,"",BD$1)</f>
        <v/>
      </c>
      <c r="BE239" s="55" t="str">
        <f>IF(ISERROR(SEARCHB(" "&amp;BE$1&amp;" "," "&amp;$L239&amp;" "))=TRUE,"",BE$1)</f>
        <v/>
      </c>
      <c r="BF239" s="55" t="str">
        <f>IF(ISERROR(SEARCHB(" "&amp;BF$1&amp;" "," "&amp;$L239&amp;" "))=TRUE,"",BF$1)</f>
        <v/>
      </c>
      <c r="BG239" s="55" t="str">
        <f>IF(ISERROR(SEARCHB(" "&amp;BG$1&amp;" "," "&amp;$L239&amp;" "))=TRUE,"",BG$1)</f>
        <v/>
      </c>
      <c r="BH239" s="55" t="str">
        <f>IF(ISERROR(SEARCHB(" "&amp;BH$1&amp;" "," "&amp;$L239&amp;" "))=TRUE,"",BH$1)</f>
        <v/>
      </c>
      <c r="BI239" s="55" t="str">
        <f>IF(ISERROR(SEARCHB(" "&amp;BI$1&amp;" "," "&amp;$L239&amp;" "))=TRUE,"",BI$1)</f>
        <v/>
      </c>
      <c r="BJ239" s="55" t="str">
        <f>IF(ISERROR(SEARCHB(" "&amp;BJ$1&amp;" "," "&amp;$L239&amp;" "))=TRUE,"",BJ$1)</f>
        <v/>
      </c>
      <c r="BK239" s="55" t="str">
        <f>IF(ISERROR(SEARCHB(" "&amp;BK$1&amp;" "," "&amp;$L239&amp;" "))=TRUE,"",BK$1)</f>
        <v/>
      </c>
      <c r="BL239" s="55" t="str">
        <f>IF(ISERROR(SEARCHB(" "&amp;BL$1&amp;" "," "&amp;$L239&amp;" "))=TRUE,"",BL$1)</f>
        <v/>
      </c>
      <c r="BM239" s="55" t="str">
        <f>IF(ISERROR(SEARCHB(" "&amp;BM$1&amp;" "," "&amp;$L239&amp;" "))=TRUE,"",BM$1)</f>
        <v/>
      </c>
      <c r="BN239" s="55" t="str">
        <f>IF(ISERROR(SEARCHB(" "&amp;BN$1&amp;" "," "&amp;$L239&amp;" "))=TRUE,"",BN$1)</f>
        <v/>
      </c>
      <c r="BO239" s="55" t="str">
        <f>IF(ISERROR(SEARCHB(" "&amp;BO$1&amp;" "," "&amp;$L239&amp;" "))=TRUE,"",BO$1)</f>
        <v/>
      </c>
      <c r="BP239" s="55" t="str">
        <f>IF(ISERROR(SEARCHB(" "&amp;BP$1&amp;" "," "&amp;$L239&amp;" "))=TRUE,"",BP$1)</f>
        <v/>
      </c>
      <c r="BQ239" s="55" t="str">
        <f>IF(ISERROR(SEARCHB(" "&amp;BQ$1&amp;" "," "&amp;$L239&amp;" "))=TRUE,"",BQ$1)</f>
        <v/>
      </c>
      <c r="BR239" s="62" t="str">
        <f t="shared" si="19"/>
        <v>Base</v>
      </c>
      <c r="BS239" s="62" t="str">
        <f t="shared" si="20"/>
        <v/>
      </c>
      <c r="BT239" s="63">
        <f>J239-I239+1</f>
        <v>124</v>
      </c>
      <c r="BU239" s="64">
        <f t="shared" si="21"/>
        <v>6.4399999999999995</v>
      </c>
      <c r="BV239" s="64">
        <f t="shared" si="22"/>
        <v>13.879999999999999</v>
      </c>
      <c r="BW239" s="64">
        <f t="shared" si="23"/>
        <v>103.32</v>
      </c>
      <c r="BX239" s="65">
        <f>BU239+I239</f>
        <v>46040.44</v>
      </c>
      <c r="BY239" s="65">
        <f>BV239+I239</f>
        <v>46047.88</v>
      </c>
      <c r="BZ239" s="65">
        <f>IF(WEEKDAY(BW239+I239)=1,BW239+I239+1,IF(WEEKDAY(BW239+I239)=7,BW239+I239+2,BW239+I239))</f>
        <v>46139.32</v>
      </c>
    </row>
    <row r="240" spans="1:78" ht="15.5" x14ac:dyDescent="0.35">
      <c r="A240" t="s">
        <v>1796</v>
      </c>
      <c r="B240" t="s">
        <v>1229</v>
      </c>
      <c r="C240" t="s">
        <v>38</v>
      </c>
      <c r="D240" t="s">
        <v>900</v>
      </c>
      <c r="E240" t="s">
        <v>855</v>
      </c>
      <c r="F240" t="s">
        <v>39</v>
      </c>
      <c r="G240" t="s">
        <v>217</v>
      </c>
      <c r="H240" t="s">
        <v>38</v>
      </c>
      <c r="I240" s="13" t="s">
        <v>1231</v>
      </c>
      <c r="J240" s="13" t="s">
        <v>1225</v>
      </c>
      <c r="K240" s="13" t="s">
        <v>1233</v>
      </c>
      <c r="L240" t="s">
        <v>1367</v>
      </c>
      <c r="M240" t="s">
        <v>194</v>
      </c>
      <c r="N240">
        <v>20</v>
      </c>
      <c r="O240">
        <v>0</v>
      </c>
      <c r="P240">
        <v>0</v>
      </c>
      <c r="Q240">
        <v>0</v>
      </c>
      <c r="R240">
        <v>0</v>
      </c>
      <c r="S240" t="s">
        <v>1062</v>
      </c>
      <c r="T240" t="s">
        <v>1063</v>
      </c>
      <c r="U240">
        <v>0</v>
      </c>
      <c r="V240" t="s">
        <v>856</v>
      </c>
      <c r="W240">
        <v>3</v>
      </c>
      <c r="X240" t="s">
        <v>195</v>
      </c>
      <c r="Y240" t="s">
        <v>856</v>
      </c>
      <c r="Z240"/>
      <c r="AA240" t="s">
        <v>195</v>
      </c>
      <c r="AB240" t="s">
        <v>1061</v>
      </c>
      <c r="AC240" t="s">
        <v>208</v>
      </c>
      <c r="AD240" t="s">
        <v>330</v>
      </c>
      <c r="AE240" t="s">
        <v>473</v>
      </c>
      <c r="AF240" s="13" t="s">
        <v>1231</v>
      </c>
      <c r="AG240" s="13" t="s">
        <v>1225</v>
      </c>
      <c r="AH240" t="s">
        <v>856</v>
      </c>
      <c r="AI240" t="s">
        <v>856</v>
      </c>
      <c r="AJ240" t="s">
        <v>856</v>
      </c>
      <c r="AK240" t="s">
        <v>856</v>
      </c>
      <c r="AL240" t="s">
        <v>856</v>
      </c>
      <c r="AM240" t="s">
        <v>856</v>
      </c>
      <c r="AN240" t="s">
        <v>856</v>
      </c>
      <c r="AO240" t="s">
        <v>856</v>
      </c>
      <c r="AP240" t="s">
        <v>856</v>
      </c>
      <c r="AQ240" t="s">
        <v>856</v>
      </c>
      <c r="AR240" t="s">
        <v>856</v>
      </c>
      <c r="AS240" t="s">
        <v>856</v>
      </c>
      <c r="AT240" s="59">
        <f>VLOOKUP($BR240,Tables!$D$14:$I$27,2,FALSE)*W240</f>
        <v>480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18"/>
        <v>480</v>
      </c>
      <c r="BD240" s="55" t="str">
        <f>IF(ISERROR(SEARCHB(" "&amp;BD$1&amp;" "," "&amp;$L240&amp;" "))=TRUE,"",BD$1)</f>
        <v/>
      </c>
      <c r="BE240" s="55" t="str">
        <f>IF(ISERROR(SEARCHB(" "&amp;BE$1&amp;" "," "&amp;$L240&amp;" "))=TRUE,"",BE$1)</f>
        <v/>
      </c>
      <c r="BF240" s="55" t="str">
        <f>IF(ISERROR(SEARCHB(" "&amp;BF$1&amp;" "," "&amp;$L240&amp;" "))=TRUE,"",BF$1)</f>
        <v/>
      </c>
      <c r="BG240" s="55" t="str">
        <f>IF(ISERROR(SEARCHB(" "&amp;BG$1&amp;" "," "&amp;$L240&amp;" "))=TRUE,"",BG$1)</f>
        <v/>
      </c>
      <c r="BH240" s="55" t="str">
        <f>IF(ISERROR(SEARCHB(" "&amp;BH$1&amp;" "," "&amp;$L240&amp;" "))=TRUE,"",BH$1)</f>
        <v/>
      </c>
      <c r="BI240" s="55" t="str">
        <f>IF(ISERROR(SEARCHB(" "&amp;BI$1&amp;" "," "&amp;$L240&amp;" "))=TRUE,"",BI$1)</f>
        <v/>
      </c>
      <c r="BJ240" s="55" t="str">
        <f>IF(ISERROR(SEARCHB(" "&amp;BJ$1&amp;" "," "&amp;$L240&amp;" "))=TRUE,"",BJ$1)</f>
        <v/>
      </c>
      <c r="BK240" s="55" t="str">
        <f>IF(ISERROR(SEARCHB(" "&amp;BK$1&amp;" "," "&amp;$L240&amp;" "))=TRUE,"",BK$1)</f>
        <v/>
      </c>
      <c r="BL240" s="55" t="str">
        <f>IF(ISERROR(SEARCHB(" "&amp;BL$1&amp;" "," "&amp;$L240&amp;" "))=TRUE,"",BL$1)</f>
        <v/>
      </c>
      <c r="BM240" s="55" t="str">
        <f>IF(ISERROR(SEARCHB(" "&amp;BM$1&amp;" "," "&amp;$L240&amp;" "))=TRUE,"",BM$1)</f>
        <v/>
      </c>
      <c r="BN240" s="55" t="str">
        <f>IF(ISERROR(SEARCHB(" "&amp;BN$1&amp;" "," "&amp;$L240&amp;" "))=TRUE,"",BN$1)</f>
        <v/>
      </c>
      <c r="BO240" s="55" t="str">
        <f>IF(ISERROR(SEARCHB(" "&amp;BO$1&amp;" "," "&amp;$L240&amp;" "))=TRUE,"",BO$1)</f>
        <v/>
      </c>
      <c r="BP240" s="55" t="str">
        <f>IF(ISERROR(SEARCHB(" "&amp;BP$1&amp;" "," "&amp;$L240&amp;" "))=TRUE,"",BP$1)</f>
        <v/>
      </c>
      <c r="BQ240" s="55" t="str">
        <f>IF(ISERROR(SEARCHB(" "&amp;BQ$1&amp;" "," "&amp;$L240&amp;" "))=TRUE,"",BQ$1)</f>
        <v/>
      </c>
      <c r="BR240" s="62" t="str">
        <f t="shared" si="19"/>
        <v>Base</v>
      </c>
      <c r="BS240" s="62" t="str">
        <f t="shared" si="20"/>
        <v/>
      </c>
      <c r="BT240" s="63">
        <f>J240-I240+1</f>
        <v>124</v>
      </c>
      <c r="BU240" s="64">
        <f t="shared" si="21"/>
        <v>6.4399999999999995</v>
      </c>
      <c r="BV240" s="64">
        <f t="shared" si="22"/>
        <v>13.879999999999999</v>
      </c>
      <c r="BW240" s="64">
        <f t="shared" si="23"/>
        <v>103.32</v>
      </c>
      <c r="BX240" s="65">
        <f>BU240+I240</f>
        <v>46040.44</v>
      </c>
      <c r="BY240" s="65">
        <f>BV240+I240</f>
        <v>46047.88</v>
      </c>
      <c r="BZ240" s="65">
        <f>IF(WEEKDAY(BW240+I240)=1,BW240+I240+1,IF(WEEKDAY(BW240+I240)=7,BW240+I240+2,BW240+I240))</f>
        <v>46139.32</v>
      </c>
    </row>
    <row r="241" spans="1:78" ht="15.5" x14ac:dyDescent="0.35">
      <c r="A241" t="s">
        <v>1795</v>
      </c>
      <c r="B241" t="s">
        <v>1229</v>
      </c>
      <c r="C241" t="s">
        <v>38</v>
      </c>
      <c r="D241" t="s">
        <v>900</v>
      </c>
      <c r="E241" t="s">
        <v>862</v>
      </c>
      <c r="F241" t="s">
        <v>39</v>
      </c>
      <c r="G241" t="s">
        <v>217</v>
      </c>
      <c r="H241" t="s">
        <v>38</v>
      </c>
      <c r="I241" s="13" t="s">
        <v>1226</v>
      </c>
      <c r="J241" s="13" t="s">
        <v>1225</v>
      </c>
      <c r="K241" s="13" t="s">
        <v>1228</v>
      </c>
      <c r="L241" t="s">
        <v>1367</v>
      </c>
      <c r="M241" t="s">
        <v>194</v>
      </c>
      <c r="N241">
        <v>20</v>
      </c>
      <c r="O241">
        <v>0</v>
      </c>
      <c r="P241">
        <v>0</v>
      </c>
      <c r="Q241">
        <v>0</v>
      </c>
      <c r="R241">
        <v>0</v>
      </c>
      <c r="S241" t="s">
        <v>198</v>
      </c>
      <c r="T241" t="s">
        <v>198</v>
      </c>
      <c r="U241">
        <v>0</v>
      </c>
      <c r="V241" t="s">
        <v>856</v>
      </c>
      <c r="W241">
        <v>3</v>
      </c>
      <c r="X241" t="s">
        <v>195</v>
      </c>
      <c r="Y241" t="s">
        <v>856</v>
      </c>
      <c r="Z241"/>
      <c r="AA241" t="s">
        <v>207</v>
      </c>
      <c r="AB241" t="s">
        <v>982</v>
      </c>
      <c r="AC241" t="s">
        <v>201</v>
      </c>
      <c r="AD241" t="s">
        <v>325</v>
      </c>
      <c r="AE241" t="s">
        <v>480</v>
      </c>
      <c r="AF241" s="13" t="s">
        <v>1226</v>
      </c>
      <c r="AG241" s="13" t="s">
        <v>1225</v>
      </c>
      <c r="AH241" t="s">
        <v>856</v>
      </c>
      <c r="AI241" t="s">
        <v>856</v>
      </c>
      <c r="AJ241" t="s">
        <v>856</v>
      </c>
      <c r="AK241" t="s">
        <v>856</v>
      </c>
      <c r="AL241" t="s">
        <v>856</v>
      </c>
      <c r="AM241" t="s">
        <v>856</v>
      </c>
      <c r="AN241" t="s">
        <v>856</v>
      </c>
      <c r="AO241" t="s">
        <v>856</v>
      </c>
      <c r="AP241" t="s">
        <v>856</v>
      </c>
      <c r="AQ241" t="s">
        <v>856</v>
      </c>
      <c r="AR241" t="s">
        <v>856</v>
      </c>
      <c r="AS241" t="s">
        <v>856</v>
      </c>
      <c r="AT241" s="59">
        <f>VLOOKUP($BR241,Tables!$D$14:$I$27,2,FALSE)*W241</f>
        <v>480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18"/>
        <v>480</v>
      </c>
      <c r="BD241" s="55" t="str">
        <f>IF(ISERROR(SEARCHB(" "&amp;BD$1&amp;" "," "&amp;$L241&amp;" "))=TRUE,"",BD$1)</f>
        <v/>
      </c>
      <c r="BE241" s="55" t="str">
        <f>IF(ISERROR(SEARCHB(" "&amp;BE$1&amp;" "," "&amp;$L241&amp;" "))=TRUE,"",BE$1)</f>
        <v/>
      </c>
      <c r="BF241" s="55" t="str">
        <f>IF(ISERROR(SEARCHB(" "&amp;BF$1&amp;" "," "&amp;$L241&amp;" "))=TRUE,"",BF$1)</f>
        <v/>
      </c>
      <c r="BG241" s="55" t="str">
        <f>IF(ISERROR(SEARCHB(" "&amp;BG$1&amp;" "," "&amp;$L241&amp;" "))=TRUE,"",BG$1)</f>
        <v/>
      </c>
      <c r="BH241" s="55" t="str">
        <f>IF(ISERROR(SEARCHB(" "&amp;BH$1&amp;" "," "&amp;$L241&amp;" "))=TRUE,"",BH$1)</f>
        <v/>
      </c>
      <c r="BI241" s="55" t="str">
        <f>IF(ISERROR(SEARCHB(" "&amp;BI$1&amp;" "," "&amp;$L241&amp;" "))=TRUE,"",BI$1)</f>
        <v/>
      </c>
      <c r="BJ241" s="55" t="str">
        <f>IF(ISERROR(SEARCHB(" "&amp;BJ$1&amp;" "," "&amp;$L241&amp;" "))=TRUE,"",BJ$1)</f>
        <v/>
      </c>
      <c r="BK241" s="55" t="str">
        <f>IF(ISERROR(SEARCHB(" "&amp;BK$1&amp;" "," "&amp;$L241&amp;" "))=TRUE,"",BK$1)</f>
        <v/>
      </c>
      <c r="BL241" s="55" t="str">
        <f>IF(ISERROR(SEARCHB(" "&amp;BL$1&amp;" "," "&amp;$L241&amp;" "))=TRUE,"",BL$1)</f>
        <v/>
      </c>
      <c r="BM241" s="55" t="str">
        <f>IF(ISERROR(SEARCHB(" "&amp;BM$1&amp;" "," "&amp;$L241&amp;" "))=TRUE,"",BM$1)</f>
        <v/>
      </c>
      <c r="BN241" s="55" t="str">
        <f>IF(ISERROR(SEARCHB(" "&amp;BN$1&amp;" "," "&amp;$L241&amp;" "))=TRUE,"",BN$1)</f>
        <v/>
      </c>
      <c r="BO241" s="55" t="str">
        <f>IF(ISERROR(SEARCHB(" "&amp;BO$1&amp;" "," "&amp;$L241&amp;" "))=TRUE,"",BO$1)</f>
        <v/>
      </c>
      <c r="BP241" s="55" t="str">
        <f>IF(ISERROR(SEARCHB(" "&amp;BP$1&amp;" "," "&amp;$L241&amp;" "))=TRUE,"",BP$1)</f>
        <v/>
      </c>
      <c r="BQ241" s="55" t="str">
        <f>IF(ISERROR(SEARCHB(" "&amp;BQ$1&amp;" "," "&amp;$L241&amp;" "))=TRUE,"",BQ$1)</f>
        <v/>
      </c>
      <c r="BR241" s="62" t="str">
        <f t="shared" si="19"/>
        <v>Base</v>
      </c>
      <c r="BS241" s="62" t="str">
        <f t="shared" si="20"/>
        <v/>
      </c>
      <c r="BT241" s="63">
        <f>J241-I241+1</f>
        <v>123</v>
      </c>
      <c r="BU241" s="64">
        <f t="shared" si="21"/>
        <v>6.38</v>
      </c>
      <c r="BV241" s="64">
        <f t="shared" si="22"/>
        <v>13.76</v>
      </c>
      <c r="BW241" s="64">
        <f t="shared" si="23"/>
        <v>102.47999999999999</v>
      </c>
      <c r="BX241" s="65">
        <f>BU241+I241</f>
        <v>46041.38</v>
      </c>
      <c r="BY241" s="65">
        <f>BV241+I241</f>
        <v>46048.76</v>
      </c>
      <c r="BZ241" s="65">
        <f>IF(WEEKDAY(BW241+I241)=1,BW241+I241+1,IF(WEEKDAY(BW241+I241)=7,BW241+I241+2,BW241+I241))</f>
        <v>46139.48</v>
      </c>
    </row>
    <row r="242" spans="1:78" ht="15.5" x14ac:dyDescent="0.35">
      <c r="A242" t="s">
        <v>1794</v>
      </c>
      <c r="B242" t="s">
        <v>1229</v>
      </c>
      <c r="C242" t="s">
        <v>38</v>
      </c>
      <c r="D242" t="s">
        <v>900</v>
      </c>
      <c r="E242" t="s">
        <v>869</v>
      </c>
      <c r="F242" t="s">
        <v>39</v>
      </c>
      <c r="G242" t="s">
        <v>217</v>
      </c>
      <c r="H242" t="s">
        <v>38</v>
      </c>
      <c r="I242" s="13" t="s">
        <v>1226</v>
      </c>
      <c r="J242" s="13" t="s">
        <v>1225</v>
      </c>
      <c r="K242" s="13" t="s">
        <v>1228</v>
      </c>
      <c r="L242" t="s">
        <v>1367</v>
      </c>
      <c r="M242" t="s">
        <v>194</v>
      </c>
      <c r="N242">
        <v>20</v>
      </c>
      <c r="O242">
        <v>0</v>
      </c>
      <c r="P242">
        <v>0</v>
      </c>
      <c r="Q242">
        <v>0</v>
      </c>
      <c r="R242">
        <v>0</v>
      </c>
      <c r="S242" t="s">
        <v>198</v>
      </c>
      <c r="T242" t="s">
        <v>198</v>
      </c>
      <c r="U242">
        <v>0</v>
      </c>
      <c r="V242" t="s">
        <v>856</v>
      </c>
      <c r="W242">
        <v>3</v>
      </c>
      <c r="X242" t="s">
        <v>298</v>
      </c>
      <c r="Y242" t="s">
        <v>856</v>
      </c>
      <c r="Z242"/>
      <c r="AA242" t="s">
        <v>856</v>
      </c>
      <c r="AB242" t="s">
        <v>856</v>
      </c>
      <c r="AC242" t="s">
        <v>2</v>
      </c>
      <c r="AD242" t="s">
        <v>323</v>
      </c>
      <c r="AE242" t="s">
        <v>480</v>
      </c>
      <c r="AF242" s="13" t="s">
        <v>1226</v>
      </c>
      <c r="AG242" s="13" t="s">
        <v>1225</v>
      </c>
      <c r="AH242" t="s">
        <v>856</v>
      </c>
      <c r="AI242" t="s">
        <v>856</v>
      </c>
      <c r="AJ242" t="s">
        <v>856</v>
      </c>
      <c r="AK242" t="s">
        <v>856</v>
      </c>
      <c r="AL242" t="s">
        <v>856</v>
      </c>
      <c r="AM242" t="s">
        <v>856</v>
      </c>
      <c r="AN242" t="s">
        <v>856</v>
      </c>
      <c r="AO242" t="s">
        <v>856</v>
      </c>
      <c r="AP242" t="s">
        <v>856</v>
      </c>
      <c r="AQ242" t="s">
        <v>856</v>
      </c>
      <c r="AR242" t="s">
        <v>856</v>
      </c>
      <c r="AS242" t="s">
        <v>856</v>
      </c>
      <c r="AT242" s="59">
        <f>VLOOKUP($BR242,Tables!$D$14:$I$27,2,FALSE)*W242</f>
        <v>480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18"/>
        <v>480</v>
      </c>
      <c r="BD242" s="55" t="str">
        <f>IF(ISERROR(SEARCHB(" "&amp;BD$1&amp;" "," "&amp;$L242&amp;" "))=TRUE,"",BD$1)</f>
        <v/>
      </c>
      <c r="BE242" s="55" t="str">
        <f>IF(ISERROR(SEARCHB(" "&amp;BE$1&amp;" "," "&amp;$L242&amp;" "))=TRUE,"",BE$1)</f>
        <v/>
      </c>
      <c r="BF242" s="55" t="str">
        <f>IF(ISERROR(SEARCHB(" "&amp;BF$1&amp;" "," "&amp;$L242&amp;" "))=TRUE,"",BF$1)</f>
        <v/>
      </c>
      <c r="BG242" s="55" t="str">
        <f>IF(ISERROR(SEARCHB(" "&amp;BG$1&amp;" "," "&amp;$L242&amp;" "))=TRUE,"",BG$1)</f>
        <v/>
      </c>
      <c r="BH242" s="55" t="str">
        <f>IF(ISERROR(SEARCHB(" "&amp;BH$1&amp;" "," "&amp;$L242&amp;" "))=TRUE,"",BH$1)</f>
        <v/>
      </c>
      <c r="BI242" s="55" t="str">
        <f>IF(ISERROR(SEARCHB(" "&amp;BI$1&amp;" "," "&amp;$L242&amp;" "))=TRUE,"",BI$1)</f>
        <v/>
      </c>
      <c r="BJ242" s="55" t="str">
        <f>IF(ISERROR(SEARCHB(" "&amp;BJ$1&amp;" "," "&amp;$L242&amp;" "))=TRUE,"",BJ$1)</f>
        <v/>
      </c>
      <c r="BK242" s="55" t="str">
        <f>IF(ISERROR(SEARCHB(" "&amp;BK$1&amp;" "," "&amp;$L242&amp;" "))=TRUE,"",BK$1)</f>
        <v/>
      </c>
      <c r="BL242" s="55" t="str">
        <f>IF(ISERROR(SEARCHB(" "&amp;BL$1&amp;" "," "&amp;$L242&amp;" "))=TRUE,"",BL$1)</f>
        <v/>
      </c>
      <c r="BM242" s="55" t="str">
        <f>IF(ISERROR(SEARCHB(" "&amp;BM$1&amp;" "," "&amp;$L242&amp;" "))=TRUE,"",BM$1)</f>
        <v/>
      </c>
      <c r="BN242" s="55" t="str">
        <f>IF(ISERROR(SEARCHB(" "&amp;BN$1&amp;" "," "&amp;$L242&amp;" "))=TRUE,"",BN$1)</f>
        <v/>
      </c>
      <c r="BO242" s="55" t="str">
        <f>IF(ISERROR(SEARCHB(" "&amp;BO$1&amp;" "," "&amp;$L242&amp;" "))=TRUE,"",BO$1)</f>
        <v/>
      </c>
      <c r="BP242" s="55" t="str">
        <f>IF(ISERROR(SEARCHB(" "&amp;BP$1&amp;" "," "&amp;$L242&amp;" "))=TRUE,"",BP$1)</f>
        <v/>
      </c>
      <c r="BQ242" s="55" t="str">
        <f>IF(ISERROR(SEARCHB(" "&amp;BQ$1&amp;" "," "&amp;$L242&amp;" "))=TRUE,"",BQ$1)</f>
        <v/>
      </c>
      <c r="BR242" s="62" t="str">
        <f t="shared" si="19"/>
        <v>Base</v>
      </c>
      <c r="BS242" s="62" t="str">
        <f t="shared" si="20"/>
        <v/>
      </c>
      <c r="BT242" s="63">
        <f>J242-I242+1</f>
        <v>123</v>
      </c>
      <c r="BU242" s="64">
        <f t="shared" si="21"/>
        <v>6.38</v>
      </c>
      <c r="BV242" s="64">
        <f t="shared" si="22"/>
        <v>13.76</v>
      </c>
      <c r="BW242" s="64">
        <f t="shared" si="23"/>
        <v>102.47999999999999</v>
      </c>
      <c r="BX242" s="65">
        <f>BU242+I242</f>
        <v>46041.38</v>
      </c>
      <c r="BY242" s="65">
        <f>BV242+I242</f>
        <v>46048.76</v>
      </c>
      <c r="BZ242" s="65">
        <f>IF(WEEKDAY(BW242+I242)=1,BW242+I242+1,IF(WEEKDAY(BW242+I242)=7,BW242+I242+2,BW242+I242))</f>
        <v>46139.48</v>
      </c>
    </row>
    <row r="243" spans="1:78" ht="15.5" x14ac:dyDescent="0.35">
      <c r="A243" t="s">
        <v>1793</v>
      </c>
      <c r="B243" t="s">
        <v>1229</v>
      </c>
      <c r="C243" t="s">
        <v>38</v>
      </c>
      <c r="D243" t="s">
        <v>900</v>
      </c>
      <c r="E243" t="s">
        <v>866</v>
      </c>
      <c r="F243" t="s">
        <v>39</v>
      </c>
      <c r="G243" t="s">
        <v>217</v>
      </c>
      <c r="H243" t="s">
        <v>38</v>
      </c>
      <c r="I243" s="13" t="s">
        <v>1231</v>
      </c>
      <c r="J243" s="13" t="s">
        <v>1225</v>
      </c>
      <c r="K243" s="13" t="s">
        <v>1233</v>
      </c>
      <c r="L243" t="s">
        <v>1371</v>
      </c>
      <c r="M243" t="s">
        <v>162</v>
      </c>
      <c r="N243">
        <v>20</v>
      </c>
      <c r="O243">
        <v>0</v>
      </c>
      <c r="P243">
        <v>0</v>
      </c>
      <c r="Q243">
        <v>0</v>
      </c>
      <c r="R243">
        <v>0</v>
      </c>
      <c r="S243" t="s">
        <v>1728</v>
      </c>
      <c r="T243" t="s">
        <v>1727</v>
      </c>
      <c r="U243">
        <v>0</v>
      </c>
      <c r="V243" t="s">
        <v>856</v>
      </c>
      <c r="W243">
        <v>3</v>
      </c>
      <c r="X243" t="s">
        <v>195</v>
      </c>
      <c r="Y243" t="s">
        <v>856</v>
      </c>
      <c r="Z243" t="s">
        <v>283</v>
      </c>
      <c r="AA243" t="s">
        <v>856</v>
      </c>
      <c r="AB243" t="s">
        <v>856</v>
      </c>
      <c r="AC243" t="s">
        <v>856</v>
      </c>
      <c r="AD243" t="s">
        <v>856</v>
      </c>
      <c r="AE243" t="s">
        <v>856</v>
      </c>
      <c r="AF243" s="13" t="s">
        <v>1231</v>
      </c>
      <c r="AG243" s="13" t="s">
        <v>1225</v>
      </c>
      <c r="AH243" t="s">
        <v>856</v>
      </c>
      <c r="AI243" t="s">
        <v>856</v>
      </c>
      <c r="AJ243" t="s">
        <v>856</v>
      </c>
      <c r="AK243" t="s">
        <v>856</v>
      </c>
      <c r="AL243" t="s">
        <v>856</v>
      </c>
      <c r="AM243" t="s">
        <v>856</v>
      </c>
      <c r="AN243" t="s">
        <v>856</v>
      </c>
      <c r="AO243" t="s">
        <v>856</v>
      </c>
      <c r="AP243" t="s">
        <v>856</v>
      </c>
      <c r="AQ243" t="s">
        <v>856</v>
      </c>
      <c r="AR243" t="s">
        <v>856</v>
      </c>
      <c r="AS243" t="s">
        <v>856</v>
      </c>
      <c r="AT243" s="59">
        <f>VLOOKUP($BR243,Tables!$D$14:$I$27,2,FALSE)*W243</f>
        <v>480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18"/>
        <v>480</v>
      </c>
      <c r="BD243" s="55" t="str">
        <f>IF(ISERROR(SEARCHB(" "&amp;BD$1&amp;" "," "&amp;$L243&amp;" "))=TRUE,"",BD$1)</f>
        <v/>
      </c>
      <c r="BE243" s="55" t="str">
        <f>IF(ISERROR(SEARCHB(" "&amp;BE$1&amp;" "," "&amp;$L243&amp;" "))=TRUE,"",BE$1)</f>
        <v/>
      </c>
      <c r="BF243" s="55" t="str">
        <f>IF(ISERROR(SEARCHB(" "&amp;BF$1&amp;" "," "&amp;$L243&amp;" "))=TRUE,"",BF$1)</f>
        <v/>
      </c>
      <c r="BG243" s="55" t="str">
        <f>IF(ISERROR(SEARCHB(" "&amp;BG$1&amp;" "," "&amp;$L243&amp;" "))=TRUE,"",BG$1)</f>
        <v/>
      </c>
      <c r="BH243" s="55" t="str">
        <f>IF(ISERROR(SEARCHB(" "&amp;BH$1&amp;" "," "&amp;$L243&amp;" "))=TRUE,"",BH$1)</f>
        <v/>
      </c>
      <c r="BI243" s="55" t="str">
        <f>IF(ISERROR(SEARCHB(" "&amp;BI$1&amp;" "," "&amp;$L243&amp;" "))=TRUE,"",BI$1)</f>
        <v/>
      </c>
      <c r="BJ243" s="55" t="str">
        <f>IF(ISERROR(SEARCHB(" "&amp;BJ$1&amp;" "," "&amp;$L243&amp;" "))=TRUE,"",BJ$1)</f>
        <v/>
      </c>
      <c r="BK243" s="55" t="str">
        <f>IF(ISERROR(SEARCHB(" "&amp;BK$1&amp;" "," "&amp;$L243&amp;" "))=TRUE,"",BK$1)</f>
        <v/>
      </c>
      <c r="BL243" s="55" t="str">
        <f>IF(ISERROR(SEARCHB(" "&amp;BL$1&amp;" "," "&amp;$L243&amp;" "))=TRUE,"",BL$1)</f>
        <v/>
      </c>
      <c r="BM243" s="55" t="str">
        <f>IF(ISERROR(SEARCHB(" "&amp;BM$1&amp;" "," "&amp;$L243&amp;" "))=TRUE,"",BM$1)</f>
        <v/>
      </c>
      <c r="BN243" s="55" t="str">
        <f>IF(ISERROR(SEARCHB(" "&amp;BN$1&amp;" "," "&amp;$L243&amp;" "))=TRUE,"",BN$1)</f>
        <v/>
      </c>
      <c r="BO243" s="55" t="str">
        <f>IF(ISERROR(SEARCHB(" "&amp;BO$1&amp;" "," "&amp;$L243&amp;" "))=TRUE,"",BO$1)</f>
        <v/>
      </c>
      <c r="BP243" s="55" t="str">
        <f>IF(ISERROR(SEARCHB(" "&amp;BP$1&amp;" "," "&amp;$L243&amp;" "))=TRUE,"",BP$1)</f>
        <v/>
      </c>
      <c r="BQ243" s="55" t="str">
        <f>IF(ISERROR(SEARCHB(" "&amp;BQ$1&amp;" "," "&amp;$L243&amp;" "))=TRUE,"",BQ$1)</f>
        <v/>
      </c>
      <c r="BR243" s="62" t="str">
        <f t="shared" si="19"/>
        <v>Base</v>
      </c>
      <c r="BS243" s="62" t="str">
        <f t="shared" si="20"/>
        <v/>
      </c>
      <c r="BT243" s="63">
        <f>J243-I243+1</f>
        <v>124</v>
      </c>
      <c r="BU243" s="64">
        <f t="shared" si="21"/>
        <v>6.4399999999999995</v>
      </c>
      <c r="BV243" s="64">
        <f t="shared" si="22"/>
        <v>13.879999999999999</v>
      </c>
      <c r="BW243" s="64">
        <f t="shared" si="23"/>
        <v>103.32</v>
      </c>
      <c r="BX243" s="65">
        <f>BU243+I243</f>
        <v>46040.44</v>
      </c>
      <c r="BY243" s="65">
        <f>BV243+I243</f>
        <v>46047.88</v>
      </c>
      <c r="BZ243" s="65">
        <f>IF(WEEKDAY(BW243+I243)=1,BW243+I243+1,IF(WEEKDAY(BW243+I243)=7,BW243+I243+2,BW243+I243))</f>
        <v>46139.32</v>
      </c>
    </row>
    <row r="244" spans="1:78" ht="15.5" x14ac:dyDescent="0.35">
      <c r="A244" t="s">
        <v>1792</v>
      </c>
      <c r="B244" t="s">
        <v>1229</v>
      </c>
      <c r="C244" t="s">
        <v>38</v>
      </c>
      <c r="D244" t="s">
        <v>900</v>
      </c>
      <c r="E244" t="s">
        <v>870</v>
      </c>
      <c r="F244" t="s">
        <v>39</v>
      </c>
      <c r="G244" t="s">
        <v>217</v>
      </c>
      <c r="H244" t="s">
        <v>38</v>
      </c>
      <c r="I244" s="13" t="s">
        <v>1231</v>
      </c>
      <c r="J244" s="13" t="s">
        <v>1225</v>
      </c>
      <c r="K244" s="13" t="s">
        <v>1233</v>
      </c>
      <c r="L244" t="s">
        <v>1371</v>
      </c>
      <c r="M244" t="s">
        <v>162</v>
      </c>
      <c r="N244">
        <v>20</v>
      </c>
      <c r="O244">
        <v>0</v>
      </c>
      <c r="P244">
        <v>0</v>
      </c>
      <c r="Q244">
        <v>0</v>
      </c>
      <c r="R244">
        <v>0</v>
      </c>
      <c r="S244" t="s">
        <v>1791</v>
      </c>
      <c r="T244" t="s">
        <v>1790</v>
      </c>
      <c r="U244">
        <v>0</v>
      </c>
      <c r="V244" t="s">
        <v>856</v>
      </c>
      <c r="W244">
        <v>3</v>
      </c>
      <c r="X244" t="s">
        <v>195</v>
      </c>
      <c r="Y244" t="s">
        <v>856</v>
      </c>
      <c r="Z244" t="s">
        <v>283</v>
      </c>
      <c r="AA244" t="s">
        <v>856</v>
      </c>
      <c r="AB244" t="s">
        <v>856</v>
      </c>
      <c r="AC244" t="s">
        <v>856</v>
      </c>
      <c r="AD244" t="s">
        <v>856</v>
      </c>
      <c r="AE244" t="s">
        <v>856</v>
      </c>
      <c r="AF244" s="13" t="s">
        <v>1231</v>
      </c>
      <c r="AG244" s="13" t="s">
        <v>1225</v>
      </c>
      <c r="AH244" t="s">
        <v>856</v>
      </c>
      <c r="AI244" t="s">
        <v>856</v>
      </c>
      <c r="AJ244" t="s">
        <v>856</v>
      </c>
      <c r="AK244" t="s">
        <v>856</v>
      </c>
      <c r="AL244" t="s">
        <v>856</v>
      </c>
      <c r="AM244" t="s">
        <v>856</v>
      </c>
      <c r="AN244" t="s">
        <v>856</v>
      </c>
      <c r="AO244" t="s">
        <v>856</v>
      </c>
      <c r="AP244" t="s">
        <v>856</v>
      </c>
      <c r="AQ244" t="s">
        <v>856</v>
      </c>
      <c r="AR244" t="s">
        <v>856</v>
      </c>
      <c r="AS244" t="s">
        <v>856</v>
      </c>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24">SUM(AT244:BB244)</f>
        <v>480</v>
      </c>
      <c r="BD244" s="55" t="str">
        <f>IF(ISERROR(SEARCHB(" "&amp;BD$1&amp;" "," "&amp;$L244&amp;" "))=TRUE,"",BD$1)</f>
        <v/>
      </c>
      <c r="BE244" s="55" t="str">
        <f>IF(ISERROR(SEARCHB(" "&amp;BE$1&amp;" "," "&amp;$L244&amp;" "))=TRUE,"",BE$1)</f>
        <v/>
      </c>
      <c r="BF244" s="55" t="str">
        <f>IF(ISERROR(SEARCHB(" "&amp;BF$1&amp;" "," "&amp;$L244&amp;" "))=TRUE,"",BF$1)</f>
        <v/>
      </c>
      <c r="BG244" s="55" t="str">
        <f>IF(ISERROR(SEARCHB(" "&amp;BG$1&amp;" "," "&amp;$L244&amp;" "))=TRUE,"",BG$1)</f>
        <v/>
      </c>
      <c r="BH244" s="55" t="str">
        <f>IF(ISERROR(SEARCHB(" "&amp;BH$1&amp;" "," "&amp;$L244&amp;" "))=TRUE,"",BH$1)</f>
        <v/>
      </c>
      <c r="BI244" s="55" t="str">
        <f>IF(ISERROR(SEARCHB(" "&amp;BI$1&amp;" "," "&amp;$L244&amp;" "))=TRUE,"",BI$1)</f>
        <v/>
      </c>
      <c r="BJ244" s="55" t="str">
        <f>IF(ISERROR(SEARCHB(" "&amp;BJ$1&amp;" "," "&amp;$L244&amp;" "))=TRUE,"",BJ$1)</f>
        <v/>
      </c>
      <c r="BK244" s="55" t="str">
        <f>IF(ISERROR(SEARCHB(" "&amp;BK$1&amp;" "," "&amp;$L244&amp;" "))=TRUE,"",BK$1)</f>
        <v/>
      </c>
      <c r="BL244" s="55" t="str">
        <f>IF(ISERROR(SEARCHB(" "&amp;BL$1&amp;" "," "&amp;$L244&amp;" "))=TRUE,"",BL$1)</f>
        <v/>
      </c>
      <c r="BM244" s="55" t="str">
        <f>IF(ISERROR(SEARCHB(" "&amp;BM$1&amp;" "," "&amp;$L244&amp;" "))=TRUE,"",BM$1)</f>
        <v/>
      </c>
      <c r="BN244" s="55" t="str">
        <f>IF(ISERROR(SEARCHB(" "&amp;BN$1&amp;" "," "&amp;$L244&amp;" "))=TRUE,"",BN$1)</f>
        <v/>
      </c>
      <c r="BO244" s="55" t="str">
        <f>IF(ISERROR(SEARCHB(" "&amp;BO$1&amp;" "," "&amp;$L244&amp;" "))=TRUE,"",BO$1)</f>
        <v/>
      </c>
      <c r="BP244" s="55" t="str">
        <f>IF(ISERROR(SEARCHB(" "&amp;BP$1&amp;" "," "&amp;$L244&amp;" "))=TRUE,"",BP$1)</f>
        <v/>
      </c>
      <c r="BQ244" s="55" t="str">
        <f>IF(ISERROR(SEARCHB(" "&amp;BQ$1&amp;" "," "&amp;$L244&amp;" "))=TRUE,"",BQ$1)</f>
        <v/>
      </c>
      <c r="BR244" s="62" t="str">
        <f t="shared" ref="BR244:BR303" si="25">IF(BD244&amp;BE244&amp;BF244&amp;BG244&amp;BH244&amp;BI244&amp;BJ244&amp;BK244&amp;BP244&amp;BQ244="","Base",BD244&amp;BE244&amp;BF244&amp;BG244&amp;BH244&amp;BI244&amp;BJ244&amp;BK244&amp;BP244&amp;BQ244)</f>
        <v>Base</v>
      </c>
      <c r="BS244" s="62" t="str">
        <f t="shared" ref="BS244:BS303" si="26">IF(BL244&amp;BM244&amp;BN244&amp;BO244="","",BL244&amp;BM244&amp;BN244&amp;BO244)</f>
        <v/>
      </c>
      <c r="BT244" s="63">
        <f>J244-I244+1</f>
        <v>124</v>
      </c>
      <c r="BU244" s="64">
        <f t="shared" ref="BU244:BU303" si="27">BT244*0.06-1</f>
        <v>6.4399999999999995</v>
      </c>
      <c r="BV244" s="64">
        <f t="shared" ref="BV244:BV303" si="28">BT244*0.12-1</f>
        <v>13.879999999999999</v>
      </c>
      <c r="BW244" s="64">
        <f t="shared" ref="BW244:BW303" si="29">(BT244-1)*0.84</f>
        <v>103.32</v>
      </c>
      <c r="BX244" s="65">
        <f>BU244+I244</f>
        <v>46040.44</v>
      </c>
      <c r="BY244" s="65">
        <f>BV244+I244</f>
        <v>46047.88</v>
      </c>
      <c r="BZ244" s="65">
        <f>IF(WEEKDAY(BW244+I244)=1,BW244+I244+1,IF(WEEKDAY(BW244+I244)=7,BW244+I244+2,BW244+I244))</f>
        <v>46139.32</v>
      </c>
    </row>
    <row r="245" spans="1:78" ht="15.5" x14ac:dyDescent="0.35">
      <c r="A245" t="s">
        <v>1789</v>
      </c>
      <c r="B245" t="s">
        <v>1229</v>
      </c>
      <c r="C245" t="s">
        <v>38</v>
      </c>
      <c r="D245" t="s">
        <v>900</v>
      </c>
      <c r="E245" t="s">
        <v>1064</v>
      </c>
      <c r="F245" t="s">
        <v>39</v>
      </c>
      <c r="G245" t="s">
        <v>217</v>
      </c>
      <c r="H245" t="s">
        <v>38</v>
      </c>
      <c r="I245" s="13" t="s">
        <v>1231</v>
      </c>
      <c r="J245" s="13" t="s">
        <v>1225</v>
      </c>
      <c r="K245" s="13" t="s">
        <v>1233</v>
      </c>
      <c r="L245" t="s">
        <v>1367</v>
      </c>
      <c r="M245" t="s">
        <v>194</v>
      </c>
      <c r="N245">
        <v>10</v>
      </c>
      <c r="O245">
        <v>0</v>
      </c>
      <c r="P245">
        <v>0</v>
      </c>
      <c r="Q245">
        <v>0</v>
      </c>
      <c r="R245">
        <v>0</v>
      </c>
      <c r="S245" t="s">
        <v>1052</v>
      </c>
      <c r="T245" t="s">
        <v>536</v>
      </c>
      <c r="U245">
        <v>0</v>
      </c>
      <c r="V245" t="s">
        <v>856</v>
      </c>
      <c r="W245">
        <v>3</v>
      </c>
      <c r="X245" t="s">
        <v>195</v>
      </c>
      <c r="Y245" t="s">
        <v>702</v>
      </c>
      <c r="Z245"/>
      <c r="AA245" t="s">
        <v>195</v>
      </c>
      <c r="AB245" t="s">
        <v>1053</v>
      </c>
      <c r="AC245" t="s">
        <v>8</v>
      </c>
      <c r="AD245" t="s">
        <v>221</v>
      </c>
      <c r="AE245" t="s">
        <v>473</v>
      </c>
      <c r="AF245" s="13" t="s">
        <v>1231</v>
      </c>
      <c r="AG245" s="13" t="s">
        <v>1225</v>
      </c>
      <c r="AH245" t="s">
        <v>856</v>
      </c>
      <c r="AI245" t="s">
        <v>856</v>
      </c>
      <c r="AJ245" t="s">
        <v>856</v>
      </c>
      <c r="AK245" t="s">
        <v>856</v>
      </c>
      <c r="AL245" t="s">
        <v>856</v>
      </c>
      <c r="AM245" t="s">
        <v>856</v>
      </c>
      <c r="AN245" t="s">
        <v>856</v>
      </c>
      <c r="AO245" t="s">
        <v>856</v>
      </c>
      <c r="AP245" t="s">
        <v>856</v>
      </c>
      <c r="AQ245" t="s">
        <v>856</v>
      </c>
      <c r="AR245" t="s">
        <v>856</v>
      </c>
      <c r="AS245" t="s">
        <v>856</v>
      </c>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24"/>
        <v>480</v>
      </c>
      <c r="BD245" s="55" t="str">
        <f>IF(ISERROR(SEARCHB(" "&amp;BD$1&amp;" "," "&amp;$L245&amp;" "))=TRUE,"",BD$1)</f>
        <v/>
      </c>
      <c r="BE245" s="55" t="str">
        <f>IF(ISERROR(SEARCHB(" "&amp;BE$1&amp;" "," "&amp;$L245&amp;" "))=TRUE,"",BE$1)</f>
        <v/>
      </c>
      <c r="BF245" s="55" t="str">
        <f>IF(ISERROR(SEARCHB(" "&amp;BF$1&amp;" "," "&amp;$L245&amp;" "))=TRUE,"",BF$1)</f>
        <v/>
      </c>
      <c r="BG245" s="55" t="str">
        <f>IF(ISERROR(SEARCHB(" "&amp;BG$1&amp;" "," "&amp;$L245&amp;" "))=TRUE,"",BG$1)</f>
        <v/>
      </c>
      <c r="BH245" s="55" t="str">
        <f>IF(ISERROR(SEARCHB(" "&amp;BH$1&amp;" "," "&amp;$L245&amp;" "))=TRUE,"",BH$1)</f>
        <v/>
      </c>
      <c r="BI245" s="55" t="str">
        <f>IF(ISERROR(SEARCHB(" "&amp;BI$1&amp;" "," "&amp;$L245&amp;" "))=TRUE,"",BI$1)</f>
        <v/>
      </c>
      <c r="BJ245" s="55" t="str">
        <f>IF(ISERROR(SEARCHB(" "&amp;BJ$1&amp;" "," "&amp;$L245&amp;" "))=TRUE,"",BJ$1)</f>
        <v/>
      </c>
      <c r="BK245" s="55" t="str">
        <f>IF(ISERROR(SEARCHB(" "&amp;BK$1&amp;" "," "&amp;$L245&amp;" "))=TRUE,"",BK$1)</f>
        <v/>
      </c>
      <c r="BL245" s="55" t="str">
        <f>IF(ISERROR(SEARCHB(" "&amp;BL$1&amp;" "," "&amp;$L245&amp;" "))=TRUE,"",BL$1)</f>
        <v/>
      </c>
      <c r="BM245" s="55" t="str">
        <f>IF(ISERROR(SEARCHB(" "&amp;BM$1&amp;" "," "&amp;$L245&amp;" "))=TRUE,"",BM$1)</f>
        <v/>
      </c>
      <c r="BN245" s="55" t="str">
        <f>IF(ISERROR(SEARCHB(" "&amp;BN$1&amp;" "," "&amp;$L245&amp;" "))=TRUE,"",BN$1)</f>
        <v/>
      </c>
      <c r="BO245" s="55" t="str">
        <f>IF(ISERROR(SEARCHB(" "&amp;BO$1&amp;" "," "&amp;$L245&amp;" "))=TRUE,"",BO$1)</f>
        <v/>
      </c>
      <c r="BP245" s="55" t="str">
        <f>IF(ISERROR(SEARCHB(" "&amp;BP$1&amp;" "," "&amp;$L245&amp;" "))=TRUE,"",BP$1)</f>
        <v/>
      </c>
      <c r="BQ245" s="55" t="str">
        <f>IF(ISERROR(SEARCHB(" "&amp;BQ$1&amp;" "," "&amp;$L245&amp;" "))=TRUE,"",BQ$1)</f>
        <v/>
      </c>
      <c r="BR245" s="62" t="str">
        <f t="shared" si="25"/>
        <v>Base</v>
      </c>
      <c r="BS245" s="62" t="str">
        <f t="shared" si="26"/>
        <v/>
      </c>
      <c r="BT245" s="63">
        <f>J245-I245+1</f>
        <v>124</v>
      </c>
      <c r="BU245" s="64">
        <f t="shared" si="27"/>
        <v>6.4399999999999995</v>
      </c>
      <c r="BV245" s="64">
        <f t="shared" si="28"/>
        <v>13.879999999999999</v>
      </c>
      <c r="BW245" s="64">
        <f t="shared" si="29"/>
        <v>103.32</v>
      </c>
      <c r="BX245" s="65">
        <f>BU245+I245</f>
        <v>46040.44</v>
      </c>
      <c r="BY245" s="65">
        <f>BV245+I245</f>
        <v>46047.88</v>
      </c>
      <c r="BZ245" s="65">
        <f>IF(WEEKDAY(BW245+I245)=1,BW245+I245+1,IF(WEEKDAY(BW245+I245)=7,BW245+I245+2,BW245+I245))</f>
        <v>46139.32</v>
      </c>
    </row>
    <row r="246" spans="1:78" ht="15.5" x14ac:dyDescent="0.35">
      <c r="A246" t="s">
        <v>1788</v>
      </c>
      <c r="B246" t="s">
        <v>1229</v>
      </c>
      <c r="C246" t="s">
        <v>38</v>
      </c>
      <c r="D246" t="s">
        <v>900</v>
      </c>
      <c r="E246" t="s">
        <v>865</v>
      </c>
      <c r="F246" t="s">
        <v>39</v>
      </c>
      <c r="G246" t="s">
        <v>217</v>
      </c>
      <c r="H246" t="s">
        <v>38</v>
      </c>
      <c r="I246" s="13" t="s">
        <v>1226</v>
      </c>
      <c r="J246" s="13" t="s">
        <v>1225</v>
      </c>
      <c r="K246" s="13" t="s">
        <v>1228</v>
      </c>
      <c r="L246" t="s">
        <v>1367</v>
      </c>
      <c r="M246" t="s">
        <v>194</v>
      </c>
      <c r="N246">
        <v>10</v>
      </c>
      <c r="O246">
        <v>0</v>
      </c>
      <c r="P246">
        <v>0</v>
      </c>
      <c r="Q246">
        <v>0</v>
      </c>
      <c r="R246">
        <v>0</v>
      </c>
      <c r="S246" t="s">
        <v>1054</v>
      </c>
      <c r="T246" t="s">
        <v>225</v>
      </c>
      <c r="U246">
        <v>0</v>
      </c>
      <c r="V246" t="s">
        <v>856</v>
      </c>
      <c r="W246">
        <v>3</v>
      </c>
      <c r="X246" t="s">
        <v>195</v>
      </c>
      <c r="Y246" t="s">
        <v>703</v>
      </c>
      <c r="Z246"/>
      <c r="AA246" t="s">
        <v>195</v>
      </c>
      <c r="AB246" t="s">
        <v>1053</v>
      </c>
      <c r="AC246" t="s">
        <v>8</v>
      </c>
      <c r="AD246" t="s">
        <v>221</v>
      </c>
      <c r="AE246" t="s">
        <v>480</v>
      </c>
      <c r="AF246" s="13" t="s">
        <v>1226</v>
      </c>
      <c r="AG246" s="13" t="s">
        <v>1225</v>
      </c>
      <c r="AH246" t="s">
        <v>856</v>
      </c>
      <c r="AI246" t="s">
        <v>856</v>
      </c>
      <c r="AJ246" t="s">
        <v>856</v>
      </c>
      <c r="AK246" t="s">
        <v>856</v>
      </c>
      <c r="AL246" t="s">
        <v>856</v>
      </c>
      <c r="AM246" t="s">
        <v>856</v>
      </c>
      <c r="AN246" t="s">
        <v>856</v>
      </c>
      <c r="AO246" t="s">
        <v>856</v>
      </c>
      <c r="AP246" t="s">
        <v>856</v>
      </c>
      <c r="AQ246" t="s">
        <v>856</v>
      </c>
      <c r="AR246" t="s">
        <v>856</v>
      </c>
      <c r="AS246" t="s">
        <v>856</v>
      </c>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24"/>
        <v>480</v>
      </c>
      <c r="BD246" s="55" t="str">
        <f>IF(ISERROR(SEARCHB(" "&amp;BD$1&amp;" "," "&amp;$L246&amp;" "))=TRUE,"",BD$1)</f>
        <v/>
      </c>
      <c r="BE246" s="55" t="str">
        <f>IF(ISERROR(SEARCHB(" "&amp;BE$1&amp;" "," "&amp;$L246&amp;" "))=TRUE,"",BE$1)</f>
        <v/>
      </c>
      <c r="BF246" s="55" t="str">
        <f>IF(ISERROR(SEARCHB(" "&amp;BF$1&amp;" "," "&amp;$L246&amp;" "))=TRUE,"",BF$1)</f>
        <v/>
      </c>
      <c r="BG246" s="55" t="str">
        <f>IF(ISERROR(SEARCHB(" "&amp;BG$1&amp;" "," "&amp;$L246&amp;" "))=TRUE,"",BG$1)</f>
        <v/>
      </c>
      <c r="BH246" s="55" t="str">
        <f>IF(ISERROR(SEARCHB(" "&amp;BH$1&amp;" "," "&amp;$L246&amp;" "))=TRUE,"",BH$1)</f>
        <v/>
      </c>
      <c r="BI246" s="55" t="str">
        <f>IF(ISERROR(SEARCHB(" "&amp;BI$1&amp;" "," "&amp;$L246&amp;" "))=TRUE,"",BI$1)</f>
        <v/>
      </c>
      <c r="BJ246" s="55" t="str">
        <f>IF(ISERROR(SEARCHB(" "&amp;BJ$1&amp;" "," "&amp;$L246&amp;" "))=TRUE,"",BJ$1)</f>
        <v/>
      </c>
      <c r="BK246" s="55" t="str">
        <f>IF(ISERROR(SEARCHB(" "&amp;BK$1&amp;" "," "&amp;$L246&amp;" "))=TRUE,"",BK$1)</f>
        <v/>
      </c>
      <c r="BL246" s="55" t="str">
        <f>IF(ISERROR(SEARCHB(" "&amp;BL$1&amp;" "," "&amp;$L246&amp;" "))=TRUE,"",BL$1)</f>
        <v/>
      </c>
      <c r="BM246" s="55" t="str">
        <f>IF(ISERROR(SEARCHB(" "&amp;BM$1&amp;" "," "&amp;$L246&amp;" "))=TRUE,"",BM$1)</f>
        <v/>
      </c>
      <c r="BN246" s="55" t="str">
        <f>IF(ISERROR(SEARCHB(" "&amp;BN$1&amp;" "," "&amp;$L246&amp;" "))=TRUE,"",BN$1)</f>
        <v/>
      </c>
      <c r="BO246" s="55" t="str">
        <f>IF(ISERROR(SEARCHB(" "&amp;BO$1&amp;" "," "&amp;$L246&amp;" "))=TRUE,"",BO$1)</f>
        <v/>
      </c>
      <c r="BP246" s="55" t="str">
        <f>IF(ISERROR(SEARCHB(" "&amp;BP$1&amp;" "," "&amp;$L246&amp;" "))=TRUE,"",BP$1)</f>
        <v/>
      </c>
      <c r="BQ246" s="55" t="str">
        <f>IF(ISERROR(SEARCHB(" "&amp;BQ$1&amp;" "," "&amp;$L246&amp;" "))=TRUE,"",BQ$1)</f>
        <v/>
      </c>
      <c r="BR246" s="62" t="str">
        <f t="shared" si="25"/>
        <v>Base</v>
      </c>
      <c r="BS246" s="62" t="str">
        <f t="shared" si="26"/>
        <v/>
      </c>
      <c r="BT246" s="63">
        <f>J246-I246+1</f>
        <v>123</v>
      </c>
      <c r="BU246" s="64">
        <f t="shared" si="27"/>
        <v>6.38</v>
      </c>
      <c r="BV246" s="64">
        <f t="shared" si="28"/>
        <v>13.76</v>
      </c>
      <c r="BW246" s="64">
        <f t="shared" si="29"/>
        <v>102.47999999999999</v>
      </c>
      <c r="BX246" s="65">
        <f>BU246+I246</f>
        <v>46041.38</v>
      </c>
      <c r="BY246" s="65">
        <f>BV246+I246</f>
        <v>46048.76</v>
      </c>
      <c r="BZ246" s="65">
        <f>IF(WEEKDAY(BW246+I246)=1,BW246+I246+1,IF(WEEKDAY(BW246+I246)=7,BW246+I246+2,BW246+I246))</f>
        <v>46139.48</v>
      </c>
    </row>
    <row r="247" spans="1:78" ht="15.5" x14ac:dyDescent="0.35">
      <c r="A247" t="s">
        <v>1787</v>
      </c>
      <c r="B247" t="s">
        <v>1229</v>
      </c>
      <c r="C247" t="s">
        <v>38</v>
      </c>
      <c r="D247" t="s">
        <v>900</v>
      </c>
      <c r="E247" t="s">
        <v>1065</v>
      </c>
      <c r="F247" t="s">
        <v>39</v>
      </c>
      <c r="G247" t="s">
        <v>217</v>
      </c>
      <c r="H247" t="s">
        <v>38</v>
      </c>
      <c r="I247" s="13" t="s">
        <v>1231</v>
      </c>
      <c r="J247" s="13" t="s">
        <v>1225</v>
      </c>
      <c r="K247" s="13" t="s">
        <v>1233</v>
      </c>
      <c r="L247" t="s">
        <v>1367</v>
      </c>
      <c r="M247" t="s">
        <v>194</v>
      </c>
      <c r="N247">
        <v>10</v>
      </c>
      <c r="O247">
        <v>0</v>
      </c>
      <c r="P247">
        <v>0</v>
      </c>
      <c r="Q247">
        <v>0</v>
      </c>
      <c r="R247">
        <v>0</v>
      </c>
      <c r="S247" t="s">
        <v>1052</v>
      </c>
      <c r="T247" t="s">
        <v>536</v>
      </c>
      <c r="U247">
        <v>0</v>
      </c>
      <c r="V247" t="s">
        <v>856</v>
      </c>
      <c r="W247">
        <v>3</v>
      </c>
      <c r="X247" t="s">
        <v>195</v>
      </c>
      <c r="Y247" t="s">
        <v>704</v>
      </c>
      <c r="Z247"/>
      <c r="AA247" t="s">
        <v>207</v>
      </c>
      <c r="AB247" t="s">
        <v>1055</v>
      </c>
      <c r="AC247" t="s">
        <v>209</v>
      </c>
      <c r="AD247" t="s">
        <v>210</v>
      </c>
      <c r="AE247" t="s">
        <v>473</v>
      </c>
      <c r="AF247" s="13" t="s">
        <v>1231</v>
      </c>
      <c r="AG247" s="13" t="s">
        <v>1225</v>
      </c>
      <c r="AH247" t="s">
        <v>856</v>
      </c>
      <c r="AI247" t="s">
        <v>856</v>
      </c>
      <c r="AJ247" t="s">
        <v>856</v>
      </c>
      <c r="AK247" t="s">
        <v>856</v>
      </c>
      <c r="AL247" t="s">
        <v>856</v>
      </c>
      <c r="AM247" t="s">
        <v>856</v>
      </c>
      <c r="AN247" t="s">
        <v>856</v>
      </c>
      <c r="AO247" t="s">
        <v>856</v>
      </c>
      <c r="AP247" t="s">
        <v>856</v>
      </c>
      <c r="AQ247" t="s">
        <v>856</v>
      </c>
      <c r="AR247" t="s">
        <v>856</v>
      </c>
      <c r="AS247" t="s">
        <v>856</v>
      </c>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24"/>
        <v>480</v>
      </c>
      <c r="BD247" s="55" t="str">
        <f>IF(ISERROR(SEARCHB(" "&amp;BD$1&amp;" "," "&amp;$L247&amp;" "))=TRUE,"",BD$1)</f>
        <v/>
      </c>
      <c r="BE247" s="55" t="str">
        <f>IF(ISERROR(SEARCHB(" "&amp;BE$1&amp;" "," "&amp;$L247&amp;" "))=TRUE,"",BE$1)</f>
        <v/>
      </c>
      <c r="BF247" s="55" t="str">
        <f>IF(ISERROR(SEARCHB(" "&amp;BF$1&amp;" "," "&amp;$L247&amp;" "))=TRUE,"",BF$1)</f>
        <v/>
      </c>
      <c r="BG247" s="55" t="str">
        <f>IF(ISERROR(SEARCHB(" "&amp;BG$1&amp;" "," "&amp;$L247&amp;" "))=TRUE,"",BG$1)</f>
        <v/>
      </c>
      <c r="BH247" s="55" t="str">
        <f>IF(ISERROR(SEARCHB(" "&amp;BH$1&amp;" "," "&amp;$L247&amp;" "))=TRUE,"",BH$1)</f>
        <v/>
      </c>
      <c r="BI247" s="55" t="str">
        <f>IF(ISERROR(SEARCHB(" "&amp;BI$1&amp;" "," "&amp;$L247&amp;" "))=TRUE,"",BI$1)</f>
        <v/>
      </c>
      <c r="BJ247" s="55" t="str">
        <f>IF(ISERROR(SEARCHB(" "&amp;BJ$1&amp;" "," "&amp;$L247&amp;" "))=TRUE,"",BJ$1)</f>
        <v/>
      </c>
      <c r="BK247" s="55" t="str">
        <f>IF(ISERROR(SEARCHB(" "&amp;BK$1&amp;" "," "&amp;$L247&amp;" "))=TRUE,"",BK$1)</f>
        <v/>
      </c>
      <c r="BL247" s="55" t="str">
        <f>IF(ISERROR(SEARCHB(" "&amp;BL$1&amp;" "," "&amp;$L247&amp;" "))=TRUE,"",BL$1)</f>
        <v/>
      </c>
      <c r="BM247" s="55" t="str">
        <f>IF(ISERROR(SEARCHB(" "&amp;BM$1&amp;" "," "&amp;$L247&amp;" "))=TRUE,"",BM$1)</f>
        <v/>
      </c>
      <c r="BN247" s="55" t="str">
        <f>IF(ISERROR(SEARCHB(" "&amp;BN$1&amp;" "," "&amp;$L247&amp;" "))=TRUE,"",BN$1)</f>
        <v/>
      </c>
      <c r="BO247" s="55" t="str">
        <f>IF(ISERROR(SEARCHB(" "&amp;BO$1&amp;" "," "&amp;$L247&amp;" "))=TRUE,"",BO$1)</f>
        <v/>
      </c>
      <c r="BP247" s="55" t="str">
        <f>IF(ISERROR(SEARCHB(" "&amp;BP$1&amp;" "," "&amp;$L247&amp;" "))=TRUE,"",BP$1)</f>
        <v/>
      </c>
      <c r="BQ247" s="55" t="str">
        <f>IF(ISERROR(SEARCHB(" "&amp;BQ$1&amp;" "," "&amp;$L247&amp;" "))=TRUE,"",BQ$1)</f>
        <v/>
      </c>
      <c r="BR247" s="62" t="str">
        <f t="shared" si="25"/>
        <v>Base</v>
      </c>
      <c r="BS247" s="62" t="str">
        <f t="shared" si="26"/>
        <v/>
      </c>
      <c r="BT247" s="63">
        <f>J247-I247+1</f>
        <v>124</v>
      </c>
      <c r="BU247" s="64">
        <f t="shared" si="27"/>
        <v>6.4399999999999995</v>
      </c>
      <c r="BV247" s="64">
        <f t="shared" si="28"/>
        <v>13.879999999999999</v>
      </c>
      <c r="BW247" s="64">
        <f t="shared" si="29"/>
        <v>103.32</v>
      </c>
      <c r="BX247" s="65">
        <f>BU247+I247</f>
        <v>46040.44</v>
      </c>
      <c r="BY247" s="65">
        <f>BV247+I247</f>
        <v>46047.88</v>
      </c>
      <c r="BZ247" s="65">
        <f>IF(WEEKDAY(BW247+I247)=1,BW247+I247+1,IF(WEEKDAY(BW247+I247)=7,BW247+I247+2,BW247+I247))</f>
        <v>46139.32</v>
      </c>
    </row>
    <row r="248" spans="1:78" ht="15.5" x14ac:dyDescent="0.35">
      <c r="A248" t="s">
        <v>1786</v>
      </c>
      <c r="B248" t="s">
        <v>1229</v>
      </c>
      <c r="C248" t="s">
        <v>38</v>
      </c>
      <c r="D248" t="s">
        <v>900</v>
      </c>
      <c r="E248" t="s">
        <v>873</v>
      </c>
      <c r="F248" t="s">
        <v>39</v>
      </c>
      <c r="G248" t="s">
        <v>217</v>
      </c>
      <c r="H248" t="s">
        <v>38</v>
      </c>
      <c r="I248" s="13" t="s">
        <v>1226</v>
      </c>
      <c r="J248" s="13" t="s">
        <v>1225</v>
      </c>
      <c r="K248" s="13" t="s">
        <v>1228</v>
      </c>
      <c r="L248" t="s">
        <v>1367</v>
      </c>
      <c r="M248" t="s">
        <v>194</v>
      </c>
      <c r="N248">
        <v>10</v>
      </c>
      <c r="O248">
        <v>0</v>
      </c>
      <c r="P248">
        <v>0</v>
      </c>
      <c r="Q248">
        <v>0</v>
      </c>
      <c r="R248">
        <v>0</v>
      </c>
      <c r="S248" t="s">
        <v>1728</v>
      </c>
      <c r="T248" t="s">
        <v>1727</v>
      </c>
      <c r="U248">
        <v>0</v>
      </c>
      <c r="V248" t="s">
        <v>856</v>
      </c>
      <c r="W248">
        <v>3</v>
      </c>
      <c r="X248" t="s">
        <v>195</v>
      </c>
      <c r="Y248" t="s">
        <v>705</v>
      </c>
      <c r="Z248"/>
      <c r="AA248" t="s">
        <v>20</v>
      </c>
      <c r="AB248" t="s">
        <v>985</v>
      </c>
      <c r="AC248" t="s">
        <v>201</v>
      </c>
      <c r="AD248" t="s">
        <v>325</v>
      </c>
      <c r="AE248" t="s">
        <v>480</v>
      </c>
      <c r="AF248" s="13" t="s">
        <v>1226</v>
      </c>
      <c r="AG248" s="13" t="s">
        <v>1225</v>
      </c>
      <c r="AH248" t="s">
        <v>856</v>
      </c>
      <c r="AI248" t="s">
        <v>856</v>
      </c>
      <c r="AJ248" t="s">
        <v>856</v>
      </c>
      <c r="AK248" t="s">
        <v>856</v>
      </c>
      <c r="AL248" t="s">
        <v>856</v>
      </c>
      <c r="AM248" t="s">
        <v>856</v>
      </c>
      <c r="AN248" t="s">
        <v>856</v>
      </c>
      <c r="AO248" t="s">
        <v>856</v>
      </c>
      <c r="AP248" t="s">
        <v>856</v>
      </c>
      <c r="AQ248" t="s">
        <v>856</v>
      </c>
      <c r="AR248" t="s">
        <v>856</v>
      </c>
      <c r="AS248" t="s">
        <v>856</v>
      </c>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24"/>
        <v>480</v>
      </c>
      <c r="BD248" s="55" t="str">
        <f>IF(ISERROR(SEARCHB(" "&amp;BD$1&amp;" "," "&amp;$L248&amp;" "))=TRUE,"",BD$1)</f>
        <v/>
      </c>
      <c r="BE248" s="55" t="str">
        <f>IF(ISERROR(SEARCHB(" "&amp;BE$1&amp;" "," "&amp;$L248&amp;" "))=TRUE,"",BE$1)</f>
        <v/>
      </c>
      <c r="BF248" s="55" t="str">
        <f>IF(ISERROR(SEARCHB(" "&amp;BF$1&amp;" "," "&amp;$L248&amp;" "))=TRUE,"",BF$1)</f>
        <v/>
      </c>
      <c r="BG248" s="55" t="str">
        <f>IF(ISERROR(SEARCHB(" "&amp;BG$1&amp;" "," "&amp;$L248&amp;" "))=TRUE,"",BG$1)</f>
        <v/>
      </c>
      <c r="BH248" s="55" t="str">
        <f>IF(ISERROR(SEARCHB(" "&amp;BH$1&amp;" "," "&amp;$L248&amp;" "))=TRUE,"",BH$1)</f>
        <v/>
      </c>
      <c r="BI248" s="55" t="str">
        <f>IF(ISERROR(SEARCHB(" "&amp;BI$1&amp;" "," "&amp;$L248&amp;" "))=TRUE,"",BI$1)</f>
        <v/>
      </c>
      <c r="BJ248" s="55" t="str">
        <f>IF(ISERROR(SEARCHB(" "&amp;BJ$1&amp;" "," "&amp;$L248&amp;" "))=TRUE,"",BJ$1)</f>
        <v/>
      </c>
      <c r="BK248" s="55" t="str">
        <f>IF(ISERROR(SEARCHB(" "&amp;BK$1&amp;" "," "&amp;$L248&amp;" "))=TRUE,"",BK$1)</f>
        <v/>
      </c>
      <c r="BL248" s="55" t="str">
        <f>IF(ISERROR(SEARCHB(" "&amp;BL$1&amp;" "," "&amp;$L248&amp;" "))=TRUE,"",BL$1)</f>
        <v/>
      </c>
      <c r="BM248" s="55" t="str">
        <f>IF(ISERROR(SEARCHB(" "&amp;BM$1&amp;" "," "&amp;$L248&amp;" "))=TRUE,"",BM$1)</f>
        <v/>
      </c>
      <c r="BN248" s="55" t="str">
        <f>IF(ISERROR(SEARCHB(" "&amp;BN$1&amp;" "," "&amp;$L248&amp;" "))=TRUE,"",BN$1)</f>
        <v/>
      </c>
      <c r="BO248" s="55" t="str">
        <f>IF(ISERROR(SEARCHB(" "&amp;BO$1&amp;" "," "&amp;$L248&amp;" "))=TRUE,"",BO$1)</f>
        <v/>
      </c>
      <c r="BP248" s="55" t="str">
        <f>IF(ISERROR(SEARCHB(" "&amp;BP$1&amp;" "," "&amp;$L248&amp;" "))=TRUE,"",BP$1)</f>
        <v/>
      </c>
      <c r="BQ248" s="55" t="str">
        <f>IF(ISERROR(SEARCHB(" "&amp;BQ$1&amp;" "," "&amp;$L248&amp;" "))=TRUE,"",BQ$1)</f>
        <v/>
      </c>
      <c r="BR248" s="62" t="str">
        <f t="shared" si="25"/>
        <v>Base</v>
      </c>
      <c r="BS248" s="62" t="str">
        <f t="shared" si="26"/>
        <v/>
      </c>
      <c r="BT248" s="63">
        <f>J248-I248+1</f>
        <v>123</v>
      </c>
      <c r="BU248" s="64">
        <f t="shared" si="27"/>
        <v>6.38</v>
      </c>
      <c r="BV248" s="64">
        <f t="shared" si="28"/>
        <v>13.76</v>
      </c>
      <c r="BW248" s="64">
        <f t="shared" si="29"/>
        <v>102.47999999999999</v>
      </c>
      <c r="BX248" s="65">
        <f>BU248+I248</f>
        <v>46041.38</v>
      </c>
      <c r="BY248" s="65">
        <f>BV248+I248</f>
        <v>46048.76</v>
      </c>
      <c r="BZ248" s="65">
        <f>IF(WEEKDAY(BW248+I248)=1,BW248+I248+1,IF(WEEKDAY(BW248+I248)=7,BW248+I248+2,BW248+I248))</f>
        <v>46139.48</v>
      </c>
    </row>
    <row r="249" spans="1:78" ht="15.5" x14ac:dyDescent="0.35">
      <c r="A249" t="s">
        <v>1785</v>
      </c>
      <c r="B249" t="s">
        <v>1229</v>
      </c>
      <c r="C249" t="s">
        <v>38</v>
      </c>
      <c r="D249" t="s">
        <v>900</v>
      </c>
      <c r="E249" t="s">
        <v>858</v>
      </c>
      <c r="F249" t="s">
        <v>39</v>
      </c>
      <c r="G249" t="s">
        <v>217</v>
      </c>
      <c r="H249" t="s">
        <v>38</v>
      </c>
      <c r="I249" s="13" t="s">
        <v>1301</v>
      </c>
      <c r="J249" s="13" t="s">
        <v>1225</v>
      </c>
      <c r="K249" s="13" t="s">
        <v>1302</v>
      </c>
      <c r="L249" t="s">
        <v>1371</v>
      </c>
      <c r="M249" t="s">
        <v>162</v>
      </c>
      <c r="N249">
        <v>20</v>
      </c>
      <c r="O249">
        <v>0</v>
      </c>
      <c r="P249">
        <v>0</v>
      </c>
      <c r="Q249">
        <v>0</v>
      </c>
      <c r="R249">
        <v>0</v>
      </c>
      <c r="S249" t="s">
        <v>198</v>
      </c>
      <c r="T249" t="s">
        <v>198</v>
      </c>
      <c r="U249">
        <v>0</v>
      </c>
      <c r="V249" t="s">
        <v>856</v>
      </c>
      <c r="W249">
        <v>3</v>
      </c>
      <c r="X249" t="s">
        <v>298</v>
      </c>
      <c r="Y249" t="s">
        <v>856</v>
      </c>
      <c r="Z249" t="s">
        <v>1784</v>
      </c>
      <c r="AA249" t="s">
        <v>856</v>
      </c>
      <c r="AB249" t="s">
        <v>856</v>
      </c>
      <c r="AC249" t="s">
        <v>856</v>
      </c>
      <c r="AD249" t="s">
        <v>856</v>
      </c>
      <c r="AE249" t="s">
        <v>856</v>
      </c>
      <c r="AF249" s="13" t="s">
        <v>1301</v>
      </c>
      <c r="AG249" s="13" t="s">
        <v>1225</v>
      </c>
      <c r="AH249" t="s">
        <v>856</v>
      </c>
      <c r="AI249" t="s">
        <v>856</v>
      </c>
      <c r="AJ249" t="s">
        <v>856</v>
      </c>
      <c r="AK249" t="s">
        <v>856</v>
      </c>
      <c r="AL249" t="s">
        <v>856</v>
      </c>
      <c r="AM249" t="s">
        <v>856</v>
      </c>
      <c r="AN249" t="s">
        <v>856</v>
      </c>
      <c r="AO249" t="s">
        <v>856</v>
      </c>
      <c r="AP249" t="s">
        <v>856</v>
      </c>
      <c r="AQ249" t="s">
        <v>856</v>
      </c>
      <c r="AR249" t="s">
        <v>856</v>
      </c>
      <c r="AS249" t="s">
        <v>856</v>
      </c>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24"/>
        <v>480</v>
      </c>
      <c r="BD249" s="55" t="str">
        <f>IF(ISERROR(SEARCHB(" "&amp;BD$1&amp;" "," "&amp;$L249&amp;" "))=TRUE,"",BD$1)</f>
        <v/>
      </c>
      <c r="BE249" s="55" t="str">
        <f>IF(ISERROR(SEARCHB(" "&amp;BE$1&amp;" "," "&amp;$L249&amp;" "))=TRUE,"",BE$1)</f>
        <v/>
      </c>
      <c r="BF249" s="55" t="str">
        <f>IF(ISERROR(SEARCHB(" "&amp;BF$1&amp;" "," "&amp;$L249&amp;" "))=TRUE,"",BF$1)</f>
        <v/>
      </c>
      <c r="BG249" s="55" t="str">
        <f>IF(ISERROR(SEARCHB(" "&amp;BG$1&amp;" "," "&amp;$L249&amp;" "))=TRUE,"",BG$1)</f>
        <v/>
      </c>
      <c r="BH249" s="55" t="str">
        <f>IF(ISERROR(SEARCHB(" "&amp;BH$1&amp;" "," "&amp;$L249&amp;" "))=TRUE,"",BH$1)</f>
        <v/>
      </c>
      <c r="BI249" s="55" t="str">
        <f>IF(ISERROR(SEARCHB(" "&amp;BI$1&amp;" "," "&amp;$L249&amp;" "))=TRUE,"",BI$1)</f>
        <v/>
      </c>
      <c r="BJ249" s="55" t="str">
        <f>IF(ISERROR(SEARCHB(" "&amp;BJ$1&amp;" "," "&amp;$L249&amp;" "))=TRUE,"",BJ$1)</f>
        <v/>
      </c>
      <c r="BK249" s="55" t="str">
        <f>IF(ISERROR(SEARCHB(" "&amp;BK$1&amp;" "," "&amp;$L249&amp;" "))=TRUE,"",BK$1)</f>
        <v/>
      </c>
      <c r="BL249" s="55" t="str">
        <f>IF(ISERROR(SEARCHB(" "&amp;BL$1&amp;" "," "&amp;$L249&amp;" "))=TRUE,"",BL$1)</f>
        <v/>
      </c>
      <c r="BM249" s="55" t="str">
        <f>IF(ISERROR(SEARCHB(" "&amp;BM$1&amp;" "," "&amp;$L249&amp;" "))=TRUE,"",BM$1)</f>
        <v/>
      </c>
      <c r="BN249" s="55" t="str">
        <f>IF(ISERROR(SEARCHB(" "&amp;BN$1&amp;" "," "&amp;$L249&amp;" "))=TRUE,"",BN$1)</f>
        <v/>
      </c>
      <c r="BO249" s="55" t="str">
        <f>IF(ISERROR(SEARCHB(" "&amp;BO$1&amp;" "," "&amp;$L249&amp;" "))=TRUE,"",BO$1)</f>
        <v/>
      </c>
      <c r="BP249" s="55" t="str">
        <f>IF(ISERROR(SEARCHB(" "&amp;BP$1&amp;" "," "&amp;$L249&amp;" "))=TRUE,"",BP$1)</f>
        <v/>
      </c>
      <c r="BQ249" s="55" t="str">
        <f>IF(ISERROR(SEARCHB(" "&amp;BQ$1&amp;" "," "&amp;$L249&amp;" "))=TRUE,"",BQ$1)</f>
        <v/>
      </c>
      <c r="BR249" s="62" t="str">
        <f t="shared" si="25"/>
        <v>Base</v>
      </c>
      <c r="BS249" s="62" t="str">
        <f t="shared" si="26"/>
        <v/>
      </c>
      <c r="BT249" s="63">
        <f>J249-I249+1</f>
        <v>103</v>
      </c>
      <c r="BU249" s="64">
        <f t="shared" si="27"/>
        <v>5.18</v>
      </c>
      <c r="BV249" s="64">
        <f t="shared" si="28"/>
        <v>11.36</v>
      </c>
      <c r="BW249" s="64">
        <f t="shared" si="29"/>
        <v>85.679999999999993</v>
      </c>
      <c r="BX249" s="65">
        <f>BU249+I249</f>
        <v>46060.18</v>
      </c>
      <c r="BY249" s="65">
        <f>BV249+I249</f>
        <v>46066.36</v>
      </c>
      <c r="BZ249" s="65">
        <f>IF(WEEKDAY(BW249+I249)=1,BW249+I249+1,IF(WEEKDAY(BW249+I249)=7,BW249+I249+2,BW249+I249))</f>
        <v>46140.68</v>
      </c>
    </row>
    <row r="250" spans="1:78" ht="15.5" x14ac:dyDescent="0.35">
      <c r="A250" t="s">
        <v>1783</v>
      </c>
      <c r="B250" t="s">
        <v>1229</v>
      </c>
      <c r="C250" t="s">
        <v>38</v>
      </c>
      <c r="D250" t="s">
        <v>900</v>
      </c>
      <c r="E250" t="s">
        <v>882</v>
      </c>
      <c r="F250" t="s">
        <v>39</v>
      </c>
      <c r="G250" t="s">
        <v>217</v>
      </c>
      <c r="H250" t="s">
        <v>38</v>
      </c>
      <c r="I250" s="13" t="s">
        <v>1252</v>
      </c>
      <c r="J250" s="13" t="s">
        <v>1251</v>
      </c>
      <c r="K250" s="13" t="s">
        <v>1233</v>
      </c>
      <c r="L250" t="s">
        <v>1564</v>
      </c>
      <c r="M250" t="s">
        <v>467</v>
      </c>
      <c r="N250">
        <v>20</v>
      </c>
      <c r="O250">
        <v>0</v>
      </c>
      <c r="P250">
        <v>0</v>
      </c>
      <c r="Q250">
        <v>0</v>
      </c>
      <c r="R250">
        <v>0</v>
      </c>
      <c r="S250" t="s">
        <v>1066</v>
      </c>
      <c r="T250" t="s">
        <v>575</v>
      </c>
      <c r="U250">
        <v>0</v>
      </c>
      <c r="V250" t="s">
        <v>856</v>
      </c>
      <c r="W250">
        <v>3</v>
      </c>
      <c r="X250" t="s">
        <v>195</v>
      </c>
      <c r="Y250" t="s">
        <v>856</v>
      </c>
      <c r="Z250" t="s">
        <v>468</v>
      </c>
      <c r="AA250" t="s">
        <v>469</v>
      </c>
      <c r="AB250" t="s">
        <v>200</v>
      </c>
      <c r="AC250" t="s">
        <v>493</v>
      </c>
      <c r="AD250" t="s">
        <v>494</v>
      </c>
      <c r="AE250" t="s">
        <v>471</v>
      </c>
      <c r="AF250" s="13" t="s">
        <v>1252</v>
      </c>
      <c r="AG250" s="13" t="s">
        <v>1251</v>
      </c>
      <c r="AH250" t="s">
        <v>856</v>
      </c>
      <c r="AI250" t="s">
        <v>856</v>
      </c>
      <c r="AJ250" t="s">
        <v>856</v>
      </c>
      <c r="AK250" t="s">
        <v>856</v>
      </c>
      <c r="AL250" t="s">
        <v>856</v>
      </c>
      <c r="AM250" t="s">
        <v>856</v>
      </c>
      <c r="AN250" t="s">
        <v>856</v>
      </c>
      <c r="AO250" t="s">
        <v>856</v>
      </c>
      <c r="AP250" t="s">
        <v>856</v>
      </c>
      <c r="AQ250" t="s">
        <v>856</v>
      </c>
      <c r="AR250" t="s">
        <v>856</v>
      </c>
      <c r="AS250" t="s">
        <v>856</v>
      </c>
      <c r="AT250" s="59">
        <f>VLOOKUP($BR250,Tables!$D$14:$I$27,2,FALSE)*W250</f>
        <v>480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24"/>
        <v>480</v>
      </c>
      <c r="BD250" s="55" t="str">
        <f>IF(ISERROR(SEARCHB(" "&amp;BD$1&amp;" "," "&amp;$L250&amp;" "))=TRUE,"",BD$1)</f>
        <v/>
      </c>
      <c r="BE250" s="55" t="str">
        <f>IF(ISERROR(SEARCHB(" "&amp;BE$1&amp;" "," "&amp;$L250&amp;" "))=TRUE,"",BE$1)</f>
        <v/>
      </c>
      <c r="BF250" s="55" t="str">
        <f>IF(ISERROR(SEARCHB(" "&amp;BF$1&amp;" "," "&amp;$L250&amp;" "))=TRUE,"",BF$1)</f>
        <v/>
      </c>
      <c r="BG250" s="55" t="str">
        <f>IF(ISERROR(SEARCHB(" "&amp;BG$1&amp;" "," "&amp;$L250&amp;" "))=TRUE,"",BG$1)</f>
        <v/>
      </c>
      <c r="BH250" s="55" t="str">
        <f>IF(ISERROR(SEARCHB(" "&amp;BH$1&amp;" "," "&amp;$L250&amp;" "))=TRUE,"",BH$1)</f>
        <v/>
      </c>
      <c r="BI250" s="55" t="str">
        <f>IF(ISERROR(SEARCHB(" "&amp;BI$1&amp;" "," "&amp;$L250&amp;" "))=TRUE,"",BI$1)</f>
        <v/>
      </c>
      <c r="BJ250" s="55" t="str">
        <f>IF(ISERROR(SEARCHB(" "&amp;BJ$1&amp;" "," "&amp;$L250&amp;" "))=TRUE,"",BJ$1)</f>
        <v/>
      </c>
      <c r="BK250" s="55" t="str">
        <f>IF(ISERROR(SEARCHB(" "&amp;BK$1&amp;" "," "&amp;$L250&amp;" "))=TRUE,"",BK$1)</f>
        <v/>
      </c>
      <c r="BL250" s="55" t="str">
        <f>IF(ISERROR(SEARCHB(" "&amp;BL$1&amp;" "," "&amp;$L250&amp;" "))=TRUE,"",BL$1)</f>
        <v/>
      </c>
      <c r="BM250" s="55" t="str">
        <f>IF(ISERROR(SEARCHB(" "&amp;BM$1&amp;" "," "&amp;$L250&amp;" "))=TRUE,"",BM$1)</f>
        <v/>
      </c>
      <c r="BN250" s="55" t="str">
        <f>IF(ISERROR(SEARCHB(" "&amp;BN$1&amp;" "," "&amp;$L250&amp;" "))=TRUE,"",BN$1)</f>
        <v/>
      </c>
      <c r="BO250" s="55" t="str">
        <f>IF(ISERROR(SEARCHB(" "&amp;BO$1&amp;" "," "&amp;$L250&amp;" "))=TRUE,"",BO$1)</f>
        <v/>
      </c>
      <c r="BP250" s="55" t="str">
        <f>IF(ISERROR(SEARCHB(" "&amp;BP$1&amp;" "," "&amp;$L250&amp;" "))=TRUE,"",BP$1)</f>
        <v/>
      </c>
      <c r="BQ250" s="55" t="str">
        <f>IF(ISERROR(SEARCHB(" "&amp;BQ$1&amp;" "," "&amp;$L250&amp;" "))=TRUE,"",BQ$1)</f>
        <v/>
      </c>
      <c r="BR250" s="62" t="str">
        <f t="shared" si="25"/>
        <v>Base</v>
      </c>
      <c r="BS250" s="62" t="str">
        <f t="shared" si="26"/>
        <v/>
      </c>
      <c r="BT250" s="63">
        <f>J250-I250+1</f>
        <v>138</v>
      </c>
      <c r="BU250" s="64">
        <f t="shared" si="27"/>
        <v>7.2799999999999994</v>
      </c>
      <c r="BV250" s="64">
        <f t="shared" si="28"/>
        <v>15.559999999999999</v>
      </c>
      <c r="BW250" s="64">
        <f t="shared" si="29"/>
        <v>115.08</v>
      </c>
      <c r="BX250" s="65">
        <f>BU250+I250</f>
        <v>46034.28</v>
      </c>
      <c r="BY250" s="65">
        <f>BV250+I250</f>
        <v>46042.559999999998</v>
      </c>
      <c r="BZ250" s="65">
        <f>IF(WEEKDAY(BW250+I250)=1,BW250+I250+1,IF(WEEKDAY(BW250+I250)=7,BW250+I250+2,BW250+I250))</f>
        <v>46142.080000000002</v>
      </c>
    </row>
    <row r="251" spans="1:78" ht="15.5" x14ac:dyDescent="0.35">
      <c r="A251" t="s">
        <v>1782</v>
      </c>
      <c r="B251" t="s">
        <v>1229</v>
      </c>
      <c r="C251" t="s">
        <v>38</v>
      </c>
      <c r="D251" t="s">
        <v>900</v>
      </c>
      <c r="E251" t="s">
        <v>987</v>
      </c>
      <c r="F251" t="s">
        <v>39</v>
      </c>
      <c r="G251" t="s">
        <v>217</v>
      </c>
      <c r="H251" t="s">
        <v>38</v>
      </c>
      <c r="I251" s="13" t="s">
        <v>1252</v>
      </c>
      <c r="J251" s="13" t="s">
        <v>1251</v>
      </c>
      <c r="K251" s="13" t="s">
        <v>1233</v>
      </c>
      <c r="L251" t="s">
        <v>1564</v>
      </c>
      <c r="M251" t="s">
        <v>467</v>
      </c>
      <c r="N251">
        <v>20</v>
      </c>
      <c r="O251">
        <v>0</v>
      </c>
      <c r="P251">
        <v>0</v>
      </c>
      <c r="Q251">
        <v>0</v>
      </c>
      <c r="R251">
        <v>0</v>
      </c>
      <c r="S251" t="s">
        <v>1072</v>
      </c>
      <c r="T251" t="s">
        <v>576</v>
      </c>
      <c r="U251">
        <v>0</v>
      </c>
      <c r="V251" t="s">
        <v>856</v>
      </c>
      <c r="W251">
        <v>3</v>
      </c>
      <c r="X251" t="s">
        <v>195</v>
      </c>
      <c r="Y251" t="s">
        <v>856</v>
      </c>
      <c r="Z251" t="s">
        <v>468</v>
      </c>
      <c r="AA251" t="s">
        <v>469</v>
      </c>
      <c r="AB251" t="s">
        <v>200</v>
      </c>
      <c r="AC251" t="s">
        <v>1297</v>
      </c>
      <c r="AD251" t="s">
        <v>376</v>
      </c>
      <c r="AE251" t="s">
        <v>471</v>
      </c>
      <c r="AF251" s="13" t="s">
        <v>1252</v>
      </c>
      <c r="AG251" s="13" t="s">
        <v>1251</v>
      </c>
      <c r="AH251" t="s">
        <v>856</v>
      </c>
      <c r="AI251" t="s">
        <v>856</v>
      </c>
      <c r="AJ251" t="s">
        <v>856</v>
      </c>
      <c r="AK251" t="s">
        <v>856</v>
      </c>
      <c r="AL251" t="s">
        <v>856</v>
      </c>
      <c r="AM251" t="s">
        <v>856</v>
      </c>
      <c r="AN251" t="s">
        <v>856</v>
      </c>
      <c r="AO251" t="s">
        <v>856</v>
      </c>
      <c r="AP251" t="s">
        <v>856</v>
      </c>
      <c r="AQ251" t="s">
        <v>856</v>
      </c>
      <c r="AR251" t="s">
        <v>856</v>
      </c>
      <c r="AS251" t="s">
        <v>856</v>
      </c>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24"/>
        <v>480</v>
      </c>
      <c r="BD251" s="55" t="str">
        <f>IF(ISERROR(SEARCHB(" "&amp;BD$1&amp;" "," "&amp;$L251&amp;" "))=TRUE,"",BD$1)</f>
        <v/>
      </c>
      <c r="BE251" s="55" t="str">
        <f>IF(ISERROR(SEARCHB(" "&amp;BE$1&amp;" "," "&amp;$L251&amp;" "))=TRUE,"",BE$1)</f>
        <v/>
      </c>
      <c r="BF251" s="55" t="str">
        <f>IF(ISERROR(SEARCHB(" "&amp;BF$1&amp;" "," "&amp;$L251&amp;" "))=TRUE,"",BF$1)</f>
        <v/>
      </c>
      <c r="BG251" s="55" t="str">
        <f>IF(ISERROR(SEARCHB(" "&amp;BG$1&amp;" "," "&amp;$L251&amp;" "))=TRUE,"",BG$1)</f>
        <v/>
      </c>
      <c r="BH251" s="55" t="str">
        <f>IF(ISERROR(SEARCHB(" "&amp;BH$1&amp;" "," "&amp;$L251&amp;" "))=TRUE,"",BH$1)</f>
        <v/>
      </c>
      <c r="BI251" s="55" t="str">
        <f>IF(ISERROR(SEARCHB(" "&amp;BI$1&amp;" "," "&amp;$L251&amp;" "))=TRUE,"",BI$1)</f>
        <v/>
      </c>
      <c r="BJ251" s="55" t="str">
        <f>IF(ISERROR(SEARCHB(" "&amp;BJ$1&amp;" "," "&amp;$L251&amp;" "))=TRUE,"",BJ$1)</f>
        <v/>
      </c>
      <c r="BK251" s="55" t="str">
        <f>IF(ISERROR(SEARCHB(" "&amp;BK$1&amp;" "," "&amp;$L251&amp;" "))=TRUE,"",BK$1)</f>
        <v/>
      </c>
      <c r="BL251" s="55" t="str">
        <f>IF(ISERROR(SEARCHB(" "&amp;BL$1&amp;" "," "&amp;$L251&amp;" "))=TRUE,"",BL$1)</f>
        <v/>
      </c>
      <c r="BM251" s="55" t="str">
        <f>IF(ISERROR(SEARCHB(" "&amp;BM$1&amp;" "," "&amp;$L251&amp;" "))=TRUE,"",BM$1)</f>
        <v/>
      </c>
      <c r="BN251" s="55" t="str">
        <f>IF(ISERROR(SEARCHB(" "&amp;BN$1&amp;" "," "&amp;$L251&amp;" "))=TRUE,"",BN$1)</f>
        <v/>
      </c>
      <c r="BO251" s="55" t="str">
        <f>IF(ISERROR(SEARCHB(" "&amp;BO$1&amp;" "," "&amp;$L251&amp;" "))=TRUE,"",BO$1)</f>
        <v/>
      </c>
      <c r="BP251" s="55" t="str">
        <f>IF(ISERROR(SEARCHB(" "&amp;BP$1&amp;" "," "&amp;$L251&amp;" "))=TRUE,"",BP$1)</f>
        <v/>
      </c>
      <c r="BQ251" s="55" t="str">
        <f>IF(ISERROR(SEARCHB(" "&amp;BQ$1&amp;" "," "&amp;$L251&amp;" "))=TRUE,"",BQ$1)</f>
        <v/>
      </c>
      <c r="BR251" s="62" t="str">
        <f t="shared" si="25"/>
        <v>Base</v>
      </c>
      <c r="BS251" s="62" t="str">
        <f t="shared" si="26"/>
        <v/>
      </c>
      <c r="BT251" s="63">
        <f>J251-I251+1</f>
        <v>138</v>
      </c>
      <c r="BU251" s="64">
        <f t="shared" si="27"/>
        <v>7.2799999999999994</v>
      </c>
      <c r="BV251" s="64">
        <f t="shared" si="28"/>
        <v>15.559999999999999</v>
      </c>
      <c r="BW251" s="64">
        <f t="shared" si="29"/>
        <v>115.08</v>
      </c>
      <c r="BX251" s="65">
        <f>BU251+I251</f>
        <v>46034.28</v>
      </c>
      <c r="BY251" s="65">
        <f>BV251+I251</f>
        <v>46042.559999999998</v>
      </c>
      <c r="BZ251" s="65">
        <f>IF(WEEKDAY(BW251+I251)=1,BW251+I251+1,IF(WEEKDAY(BW251+I251)=7,BW251+I251+2,BW251+I251))</f>
        <v>46142.080000000002</v>
      </c>
    </row>
    <row r="252" spans="1:78" ht="15.5" x14ac:dyDescent="0.35">
      <c r="A252" t="s">
        <v>1781</v>
      </c>
      <c r="B252" t="s">
        <v>1229</v>
      </c>
      <c r="C252" t="s">
        <v>38</v>
      </c>
      <c r="D252" t="s">
        <v>900</v>
      </c>
      <c r="E252" t="s">
        <v>988</v>
      </c>
      <c r="F252" t="s">
        <v>39</v>
      </c>
      <c r="G252" t="s">
        <v>217</v>
      </c>
      <c r="H252" t="s">
        <v>38</v>
      </c>
      <c r="I252" s="13" t="s">
        <v>1252</v>
      </c>
      <c r="J252" s="13" t="s">
        <v>1251</v>
      </c>
      <c r="K252" s="13" t="s">
        <v>1233</v>
      </c>
      <c r="L252" t="s">
        <v>1780</v>
      </c>
      <c r="M252" t="s">
        <v>467</v>
      </c>
      <c r="N252">
        <v>20</v>
      </c>
      <c r="O252">
        <v>0</v>
      </c>
      <c r="P252">
        <v>0</v>
      </c>
      <c r="Q252">
        <v>0</v>
      </c>
      <c r="R252">
        <v>0</v>
      </c>
      <c r="S252" t="s">
        <v>1066</v>
      </c>
      <c r="T252" t="s">
        <v>575</v>
      </c>
      <c r="U252">
        <v>0</v>
      </c>
      <c r="V252" t="s">
        <v>856</v>
      </c>
      <c r="W252">
        <v>3</v>
      </c>
      <c r="X252" t="s">
        <v>1253</v>
      </c>
      <c r="Y252" t="s">
        <v>856</v>
      </c>
      <c r="Z252" t="s">
        <v>468</v>
      </c>
      <c r="AA252" t="s">
        <v>469</v>
      </c>
      <c r="AB252" t="s">
        <v>200</v>
      </c>
      <c r="AC252" t="s">
        <v>375</v>
      </c>
      <c r="AD252" t="s">
        <v>376</v>
      </c>
      <c r="AE252" t="s">
        <v>471</v>
      </c>
      <c r="AF252" s="13" t="s">
        <v>1252</v>
      </c>
      <c r="AG252" s="13" t="s">
        <v>1251</v>
      </c>
      <c r="AH252" t="s">
        <v>856</v>
      </c>
      <c r="AI252" t="s">
        <v>856</v>
      </c>
      <c r="AJ252" t="s">
        <v>856</v>
      </c>
      <c r="AK252" t="s">
        <v>856</v>
      </c>
      <c r="AL252" t="s">
        <v>856</v>
      </c>
      <c r="AM252" t="s">
        <v>856</v>
      </c>
      <c r="AN252" t="s">
        <v>856</v>
      </c>
      <c r="AO252" t="s">
        <v>856</v>
      </c>
      <c r="AP252" t="s">
        <v>856</v>
      </c>
      <c r="AQ252" t="s">
        <v>856</v>
      </c>
      <c r="AR252" t="s">
        <v>856</v>
      </c>
      <c r="AS252" t="s">
        <v>856</v>
      </c>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24"/>
        <v>480</v>
      </c>
      <c r="BD252" s="55" t="str">
        <f>IF(ISERROR(SEARCHB(" "&amp;BD$1&amp;" "," "&amp;$L252&amp;" "))=TRUE,"",BD$1)</f>
        <v/>
      </c>
      <c r="BE252" s="55" t="str">
        <f>IF(ISERROR(SEARCHB(" "&amp;BE$1&amp;" "," "&amp;$L252&amp;" "))=TRUE,"",BE$1)</f>
        <v/>
      </c>
      <c r="BF252" s="55" t="str">
        <f>IF(ISERROR(SEARCHB(" "&amp;BF$1&amp;" "," "&amp;$L252&amp;" "))=TRUE,"",BF$1)</f>
        <v/>
      </c>
      <c r="BG252" s="55" t="str">
        <f>IF(ISERROR(SEARCHB(" "&amp;BG$1&amp;" "," "&amp;$L252&amp;" "))=TRUE,"",BG$1)</f>
        <v/>
      </c>
      <c r="BH252" s="55" t="str">
        <f>IF(ISERROR(SEARCHB(" "&amp;BH$1&amp;" "," "&amp;$L252&amp;" "))=TRUE,"",BH$1)</f>
        <v/>
      </c>
      <c r="BI252" s="55" t="str">
        <f>IF(ISERROR(SEARCHB(" "&amp;BI$1&amp;" "," "&amp;$L252&amp;" "))=TRUE,"",BI$1)</f>
        <v/>
      </c>
      <c r="BJ252" s="55" t="str">
        <f>IF(ISERROR(SEARCHB(" "&amp;BJ$1&amp;" "," "&amp;$L252&amp;" "))=TRUE,"",BJ$1)</f>
        <v/>
      </c>
      <c r="BK252" s="55" t="str">
        <f>IF(ISERROR(SEARCHB(" "&amp;BK$1&amp;" "," "&amp;$L252&amp;" "))=TRUE,"",BK$1)</f>
        <v/>
      </c>
      <c r="BL252" s="55" t="str">
        <f>IF(ISERROR(SEARCHB(" "&amp;BL$1&amp;" "," "&amp;$L252&amp;" "))=TRUE,"",BL$1)</f>
        <v/>
      </c>
      <c r="BM252" s="55" t="str">
        <f>IF(ISERROR(SEARCHB(" "&amp;BM$1&amp;" "," "&amp;$L252&amp;" "))=TRUE,"",BM$1)</f>
        <v/>
      </c>
      <c r="BN252" s="55" t="str">
        <f>IF(ISERROR(SEARCHB(" "&amp;BN$1&amp;" "," "&amp;$L252&amp;" "))=TRUE,"",BN$1)</f>
        <v/>
      </c>
      <c r="BO252" s="55" t="str">
        <f>IF(ISERROR(SEARCHB(" "&amp;BO$1&amp;" "," "&amp;$L252&amp;" "))=TRUE,"",BO$1)</f>
        <v/>
      </c>
      <c r="BP252" s="55" t="str">
        <f>IF(ISERROR(SEARCHB(" "&amp;BP$1&amp;" "," "&amp;$L252&amp;" "))=TRUE,"",BP$1)</f>
        <v/>
      </c>
      <c r="BQ252" s="55" t="str">
        <f>IF(ISERROR(SEARCHB(" "&amp;BQ$1&amp;" "," "&amp;$L252&amp;" "))=TRUE,"",BQ$1)</f>
        <v/>
      </c>
      <c r="BR252" s="62" t="str">
        <f t="shared" si="25"/>
        <v>Base</v>
      </c>
      <c r="BS252" s="62" t="str">
        <f t="shared" si="26"/>
        <v/>
      </c>
      <c r="BT252" s="63">
        <f>J252-I252+1</f>
        <v>138</v>
      </c>
      <c r="BU252" s="64">
        <f t="shared" si="27"/>
        <v>7.2799999999999994</v>
      </c>
      <c r="BV252" s="64">
        <f t="shared" si="28"/>
        <v>15.559999999999999</v>
      </c>
      <c r="BW252" s="64">
        <f t="shared" si="29"/>
        <v>115.08</v>
      </c>
      <c r="BX252" s="65">
        <f>BU252+I252</f>
        <v>46034.28</v>
      </c>
      <c r="BY252" s="65">
        <f>BV252+I252</f>
        <v>46042.559999999998</v>
      </c>
      <c r="BZ252" s="65">
        <f>IF(WEEKDAY(BW252+I252)=1,BW252+I252+1,IF(WEEKDAY(BW252+I252)=7,BW252+I252+2,BW252+I252))</f>
        <v>46142.080000000002</v>
      </c>
    </row>
    <row r="253" spans="1:78" ht="15.5" x14ac:dyDescent="0.35">
      <c r="A253" t="s">
        <v>1779</v>
      </c>
      <c r="B253" t="s">
        <v>1229</v>
      </c>
      <c r="C253" t="s">
        <v>38</v>
      </c>
      <c r="D253" t="s">
        <v>900</v>
      </c>
      <c r="E253" t="s">
        <v>591</v>
      </c>
      <c r="F253" t="s">
        <v>39</v>
      </c>
      <c r="G253" t="s">
        <v>217</v>
      </c>
      <c r="H253" t="s">
        <v>38</v>
      </c>
      <c r="I253" s="13" t="s">
        <v>1231</v>
      </c>
      <c r="J253" s="13" t="s">
        <v>1244</v>
      </c>
      <c r="K253" s="13" t="s">
        <v>1245</v>
      </c>
      <c r="L253" t="s">
        <v>329</v>
      </c>
      <c r="M253" t="s">
        <v>162</v>
      </c>
      <c r="N253">
        <v>20</v>
      </c>
      <c r="O253">
        <v>0</v>
      </c>
      <c r="P253">
        <v>0</v>
      </c>
      <c r="Q253">
        <v>0</v>
      </c>
      <c r="R253">
        <v>0</v>
      </c>
      <c r="S253" t="s">
        <v>198</v>
      </c>
      <c r="T253" t="s">
        <v>198</v>
      </c>
      <c r="U253">
        <v>0</v>
      </c>
      <c r="V253" t="s">
        <v>856</v>
      </c>
      <c r="W253">
        <v>3</v>
      </c>
      <c r="X253" t="s">
        <v>20</v>
      </c>
      <c r="Y253" t="s">
        <v>856</v>
      </c>
      <c r="Z253" t="s">
        <v>283</v>
      </c>
      <c r="AA253" t="s">
        <v>856</v>
      </c>
      <c r="AB253" t="s">
        <v>856</v>
      </c>
      <c r="AC253" t="s">
        <v>856</v>
      </c>
      <c r="AD253" t="s">
        <v>856</v>
      </c>
      <c r="AE253" t="s">
        <v>856</v>
      </c>
      <c r="AF253" s="13" t="s">
        <v>1231</v>
      </c>
      <c r="AG253" s="13" t="s">
        <v>1244</v>
      </c>
      <c r="AH253" t="s">
        <v>856</v>
      </c>
      <c r="AI253" t="s">
        <v>856</v>
      </c>
      <c r="AJ253" t="s">
        <v>856</v>
      </c>
      <c r="AK253" t="s">
        <v>856</v>
      </c>
      <c r="AL253" t="s">
        <v>856</v>
      </c>
      <c r="AM253" t="s">
        <v>856</v>
      </c>
      <c r="AN253" t="s">
        <v>856</v>
      </c>
      <c r="AO253" t="s">
        <v>856</v>
      </c>
      <c r="AP253" t="s">
        <v>856</v>
      </c>
      <c r="AQ253" t="s">
        <v>856</v>
      </c>
      <c r="AR253" t="s">
        <v>856</v>
      </c>
      <c r="AS253" t="s">
        <v>856</v>
      </c>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24"/>
        <v>480</v>
      </c>
      <c r="BD253" s="55" t="str">
        <f>IF(ISERROR(SEARCHB(" "&amp;BD$1&amp;" "," "&amp;$L253&amp;" "))=TRUE,"",BD$1)</f>
        <v/>
      </c>
      <c r="BE253" s="55" t="str">
        <f>IF(ISERROR(SEARCHB(" "&amp;BE$1&amp;" "," "&amp;$L253&amp;" "))=TRUE,"",BE$1)</f>
        <v/>
      </c>
      <c r="BF253" s="55" t="str">
        <f>IF(ISERROR(SEARCHB(" "&amp;BF$1&amp;" "," "&amp;$L253&amp;" "))=TRUE,"",BF$1)</f>
        <v/>
      </c>
      <c r="BG253" s="55" t="str">
        <f>IF(ISERROR(SEARCHB(" "&amp;BG$1&amp;" "," "&amp;$L253&amp;" "))=TRUE,"",BG$1)</f>
        <v/>
      </c>
      <c r="BH253" s="55" t="str">
        <f>IF(ISERROR(SEARCHB(" "&amp;BH$1&amp;" "," "&amp;$L253&amp;" "))=TRUE,"",BH$1)</f>
        <v/>
      </c>
      <c r="BI253" s="55" t="str">
        <f>IF(ISERROR(SEARCHB(" "&amp;BI$1&amp;" "," "&amp;$L253&amp;" "))=TRUE,"",BI$1)</f>
        <v/>
      </c>
      <c r="BJ253" s="55" t="str">
        <f>IF(ISERROR(SEARCHB(" "&amp;BJ$1&amp;" "," "&amp;$L253&amp;" "))=TRUE,"",BJ$1)</f>
        <v/>
      </c>
      <c r="BK253" s="55" t="str">
        <f>IF(ISERROR(SEARCHB(" "&amp;BK$1&amp;" "," "&amp;$L253&amp;" "))=TRUE,"",BK$1)</f>
        <v/>
      </c>
      <c r="BL253" s="55" t="str">
        <f>IF(ISERROR(SEARCHB(" "&amp;BL$1&amp;" "," "&amp;$L253&amp;" "))=TRUE,"",BL$1)</f>
        <v/>
      </c>
      <c r="BM253" s="55" t="str">
        <f>IF(ISERROR(SEARCHB(" "&amp;BM$1&amp;" "," "&amp;$L253&amp;" "))=TRUE,"",BM$1)</f>
        <v/>
      </c>
      <c r="BN253" s="55" t="str">
        <f>IF(ISERROR(SEARCHB(" "&amp;BN$1&amp;" "," "&amp;$L253&amp;" "))=TRUE,"",BN$1)</f>
        <v/>
      </c>
      <c r="BO253" s="55" t="str">
        <f>IF(ISERROR(SEARCHB(" "&amp;BO$1&amp;" "," "&amp;$L253&amp;" "))=TRUE,"",BO$1)</f>
        <v/>
      </c>
      <c r="BP253" s="55" t="str">
        <f>IF(ISERROR(SEARCHB(" "&amp;BP$1&amp;" "," "&amp;$L253&amp;" "))=TRUE,"",BP$1)</f>
        <v/>
      </c>
      <c r="BQ253" s="55" t="str">
        <f>IF(ISERROR(SEARCHB(" "&amp;BQ$1&amp;" "," "&amp;$L253&amp;" "))=TRUE,"",BQ$1)</f>
        <v/>
      </c>
      <c r="BR253" s="62" t="str">
        <f t="shared" si="25"/>
        <v>Base</v>
      </c>
      <c r="BS253" s="62" t="str">
        <f t="shared" si="26"/>
        <v/>
      </c>
      <c r="BT253" s="63">
        <f>J253-I253+1</f>
        <v>54</v>
      </c>
      <c r="BU253" s="64">
        <f t="shared" si="27"/>
        <v>2.2399999999999998</v>
      </c>
      <c r="BV253" s="64">
        <f t="shared" si="28"/>
        <v>5.4799999999999995</v>
      </c>
      <c r="BW253" s="64">
        <f t="shared" si="29"/>
        <v>44.519999999999996</v>
      </c>
      <c r="BX253" s="65">
        <f>BU253+I253</f>
        <v>46036.24</v>
      </c>
      <c r="BY253" s="65">
        <f>BV253+I253</f>
        <v>46039.48</v>
      </c>
      <c r="BZ253" s="65">
        <f>IF(WEEKDAY(BW253+I253)=1,BW253+I253+1,IF(WEEKDAY(BW253+I253)=7,BW253+I253+2,BW253+I253))</f>
        <v>46078.52</v>
      </c>
    </row>
    <row r="254" spans="1:78" ht="15.5" x14ac:dyDescent="0.35">
      <c r="A254" t="s">
        <v>1778</v>
      </c>
      <c r="B254" t="s">
        <v>1229</v>
      </c>
      <c r="C254" t="s">
        <v>38</v>
      </c>
      <c r="D254" t="s">
        <v>900</v>
      </c>
      <c r="E254" t="s">
        <v>593</v>
      </c>
      <c r="F254" t="s">
        <v>39</v>
      </c>
      <c r="G254" t="s">
        <v>217</v>
      </c>
      <c r="H254" t="s">
        <v>38</v>
      </c>
      <c r="I254" s="13" t="s">
        <v>1235</v>
      </c>
      <c r="J254" s="13" t="s">
        <v>1225</v>
      </c>
      <c r="K254" s="13" t="s">
        <v>1236</v>
      </c>
      <c r="L254" t="s">
        <v>1371</v>
      </c>
      <c r="M254" t="s">
        <v>162</v>
      </c>
      <c r="N254">
        <v>20</v>
      </c>
      <c r="O254">
        <v>0</v>
      </c>
      <c r="P254">
        <v>0</v>
      </c>
      <c r="Q254">
        <v>0</v>
      </c>
      <c r="R254">
        <v>0</v>
      </c>
      <c r="S254" t="s">
        <v>1056</v>
      </c>
      <c r="T254" t="s">
        <v>40</v>
      </c>
      <c r="U254">
        <v>0</v>
      </c>
      <c r="V254" t="s">
        <v>856</v>
      </c>
      <c r="W254">
        <v>3</v>
      </c>
      <c r="X254" t="s">
        <v>195</v>
      </c>
      <c r="Y254" t="s">
        <v>856</v>
      </c>
      <c r="Z254" t="s">
        <v>283</v>
      </c>
      <c r="AA254" t="s">
        <v>856</v>
      </c>
      <c r="AB254" t="s">
        <v>856</v>
      </c>
      <c r="AC254" t="s">
        <v>856</v>
      </c>
      <c r="AD254" t="s">
        <v>856</v>
      </c>
      <c r="AE254" t="s">
        <v>856</v>
      </c>
      <c r="AF254" s="13" t="s">
        <v>1235</v>
      </c>
      <c r="AG254" s="13" t="s">
        <v>1225</v>
      </c>
      <c r="AH254" t="s">
        <v>856</v>
      </c>
      <c r="AI254" t="s">
        <v>856</v>
      </c>
      <c r="AJ254" t="s">
        <v>856</v>
      </c>
      <c r="AK254" t="s">
        <v>856</v>
      </c>
      <c r="AL254" t="s">
        <v>856</v>
      </c>
      <c r="AM254" t="s">
        <v>856</v>
      </c>
      <c r="AN254" t="s">
        <v>856</v>
      </c>
      <c r="AO254" t="s">
        <v>856</v>
      </c>
      <c r="AP254" t="s">
        <v>856</v>
      </c>
      <c r="AQ254" t="s">
        <v>856</v>
      </c>
      <c r="AR254" t="s">
        <v>856</v>
      </c>
      <c r="AS254" t="s">
        <v>856</v>
      </c>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24"/>
        <v>480</v>
      </c>
      <c r="BD254" s="55" t="str">
        <f>IF(ISERROR(SEARCHB(" "&amp;BD$1&amp;" "," "&amp;$L254&amp;" "))=TRUE,"",BD$1)</f>
        <v/>
      </c>
      <c r="BE254" s="55" t="str">
        <f>IF(ISERROR(SEARCHB(" "&amp;BE$1&amp;" "," "&amp;$L254&amp;" "))=TRUE,"",BE$1)</f>
        <v/>
      </c>
      <c r="BF254" s="55" t="str">
        <f>IF(ISERROR(SEARCHB(" "&amp;BF$1&amp;" "," "&amp;$L254&amp;" "))=TRUE,"",BF$1)</f>
        <v/>
      </c>
      <c r="BG254" s="55" t="str">
        <f>IF(ISERROR(SEARCHB(" "&amp;BG$1&amp;" "," "&amp;$L254&amp;" "))=TRUE,"",BG$1)</f>
        <v/>
      </c>
      <c r="BH254" s="55" t="str">
        <f>IF(ISERROR(SEARCHB(" "&amp;BH$1&amp;" "," "&amp;$L254&amp;" "))=TRUE,"",BH$1)</f>
        <v/>
      </c>
      <c r="BI254" s="55" t="str">
        <f>IF(ISERROR(SEARCHB(" "&amp;BI$1&amp;" "," "&amp;$L254&amp;" "))=TRUE,"",BI$1)</f>
        <v/>
      </c>
      <c r="BJ254" s="55" t="str">
        <f>IF(ISERROR(SEARCHB(" "&amp;BJ$1&amp;" "," "&amp;$L254&amp;" "))=TRUE,"",BJ$1)</f>
        <v/>
      </c>
      <c r="BK254" s="55" t="str">
        <f>IF(ISERROR(SEARCHB(" "&amp;BK$1&amp;" "," "&amp;$L254&amp;" "))=TRUE,"",BK$1)</f>
        <v/>
      </c>
      <c r="BL254" s="55" t="str">
        <f>IF(ISERROR(SEARCHB(" "&amp;BL$1&amp;" "," "&amp;$L254&amp;" "))=TRUE,"",BL$1)</f>
        <v/>
      </c>
      <c r="BM254" s="55" t="str">
        <f>IF(ISERROR(SEARCHB(" "&amp;BM$1&amp;" "," "&amp;$L254&amp;" "))=TRUE,"",BM$1)</f>
        <v/>
      </c>
      <c r="BN254" s="55" t="str">
        <f>IF(ISERROR(SEARCHB(" "&amp;BN$1&amp;" "," "&amp;$L254&amp;" "))=TRUE,"",BN$1)</f>
        <v/>
      </c>
      <c r="BO254" s="55" t="str">
        <f>IF(ISERROR(SEARCHB(" "&amp;BO$1&amp;" "," "&amp;$L254&amp;" "))=TRUE,"",BO$1)</f>
        <v/>
      </c>
      <c r="BP254" s="55" t="str">
        <f>IF(ISERROR(SEARCHB(" "&amp;BP$1&amp;" "," "&amp;$L254&amp;" "))=TRUE,"",BP$1)</f>
        <v/>
      </c>
      <c r="BQ254" s="55" t="str">
        <f>IF(ISERROR(SEARCHB(" "&amp;BQ$1&amp;" "," "&amp;$L254&amp;" "))=TRUE,"",BQ$1)</f>
        <v/>
      </c>
      <c r="BR254" s="62" t="str">
        <f t="shared" si="25"/>
        <v>Base</v>
      </c>
      <c r="BS254" s="62" t="str">
        <f t="shared" si="26"/>
        <v/>
      </c>
      <c r="BT254" s="63">
        <f>J254-I254+1</f>
        <v>61</v>
      </c>
      <c r="BU254" s="64">
        <f t="shared" si="27"/>
        <v>2.6599999999999997</v>
      </c>
      <c r="BV254" s="64">
        <f t="shared" si="28"/>
        <v>6.3199999999999994</v>
      </c>
      <c r="BW254" s="64">
        <f t="shared" si="29"/>
        <v>50.4</v>
      </c>
      <c r="BX254" s="65">
        <f>BU254+I254</f>
        <v>46099.66</v>
      </c>
      <c r="BY254" s="65">
        <f>BV254+I254</f>
        <v>46103.32</v>
      </c>
      <c r="BZ254" s="65">
        <f>IF(WEEKDAY(BW254+I254)=1,BW254+I254+1,IF(WEEKDAY(BW254+I254)=7,BW254+I254+2,BW254+I254))</f>
        <v>46147.4</v>
      </c>
    </row>
    <row r="255" spans="1:78" ht="15.5" x14ac:dyDescent="0.35">
      <c r="A255" t="s">
        <v>1777</v>
      </c>
      <c r="B255" t="s">
        <v>1229</v>
      </c>
      <c r="C255" t="s">
        <v>38</v>
      </c>
      <c r="D255" t="s">
        <v>900</v>
      </c>
      <c r="E255" t="s">
        <v>668</v>
      </c>
      <c r="F255" t="s">
        <v>39</v>
      </c>
      <c r="G255" t="s">
        <v>217</v>
      </c>
      <c r="H255" t="s">
        <v>38</v>
      </c>
      <c r="I255" s="13" t="s">
        <v>1235</v>
      </c>
      <c r="J255" s="13" t="s">
        <v>1225</v>
      </c>
      <c r="K255" s="13" t="s">
        <v>1236</v>
      </c>
      <c r="L255" t="s">
        <v>1371</v>
      </c>
      <c r="M255" t="s">
        <v>162</v>
      </c>
      <c r="N255">
        <v>20</v>
      </c>
      <c r="O255">
        <v>0</v>
      </c>
      <c r="P255">
        <v>0</v>
      </c>
      <c r="Q255">
        <v>0</v>
      </c>
      <c r="R255">
        <v>0</v>
      </c>
      <c r="S255" t="s">
        <v>198</v>
      </c>
      <c r="T255" t="s">
        <v>198</v>
      </c>
      <c r="U255">
        <v>0</v>
      </c>
      <c r="V255" t="s">
        <v>856</v>
      </c>
      <c r="W255">
        <v>3</v>
      </c>
      <c r="X255" t="s">
        <v>298</v>
      </c>
      <c r="Y255" t="s">
        <v>856</v>
      </c>
      <c r="Z255" t="s">
        <v>283</v>
      </c>
      <c r="AA255" t="s">
        <v>856</v>
      </c>
      <c r="AB255" t="s">
        <v>856</v>
      </c>
      <c r="AC255" t="s">
        <v>856</v>
      </c>
      <c r="AD255" t="s">
        <v>856</v>
      </c>
      <c r="AE255" t="s">
        <v>856</v>
      </c>
      <c r="AF255" s="13" t="s">
        <v>1235</v>
      </c>
      <c r="AG255" s="13" t="s">
        <v>1225</v>
      </c>
      <c r="AH255" t="s">
        <v>856</v>
      </c>
      <c r="AI255" t="s">
        <v>856</v>
      </c>
      <c r="AJ255" t="s">
        <v>856</v>
      </c>
      <c r="AK255" t="s">
        <v>856</v>
      </c>
      <c r="AL255" t="s">
        <v>856</v>
      </c>
      <c r="AM255" t="s">
        <v>856</v>
      </c>
      <c r="AN255" t="s">
        <v>856</v>
      </c>
      <c r="AO255" t="s">
        <v>856</v>
      </c>
      <c r="AP255" t="s">
        <v>856</v>
      </c>
      <c r="AQ255" t="s">
        <v>856</v>
      </c>
      <c r="AR255" t="s">
        <v>856</v>
      </c>
      <c r="AS255" t="s">
        <v>856</v>
      </c>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24"/>
        <v>480</v>
      </c>
      <c r="BD255" s="55" t="str">
        <f>IF(ISERROR(SEARCHB(" "&amp;BD$1&amp;" "," "&amp;$L255&amp;" "))=TRUE,"",BD$1)</f>
        <v/>
      </c>
      <c r="BE255" s="55" t="str">
        <f>IF(ISERROR(SEARCHB(" "&amp;BE$1&amp;" "," "&amp;$L255&amp;" "))=TRUE,"",BE$1)</f>
        <v/>
      </c>
      <c r="BF255" s="55" t="str">
        <f>IF(ISERROR(SEARCHB(" "&amp;BF$1&amp;" "," "&amp;$L255&amp;" "))=TRUE,"",BF$1)</f>
        <v/>
      </c>
      <c r="BG255" s="55" t="str">
        <f>IF(ISERROR(SEARCHB(" "&amp;BG$1&amp;" "," "&amp;$L255&amp;" "))=TRUE,"",BG$1)</f>
        <v/>
      </c>
      <c r="BH255" s="55" t="str">
        <f>IF(ISERROR(SEARCHB(" "&amp;BH$1&amp;" "," "&amp;$L255&amp;" "))=TRUE,"",BH$1)</f>
        <v/>
      </c>
      <c r="BI255" s="55" t="str">
        <f>IF(ISERROR(SEARCHB(" "&amp;BI$1&amp;" "," "&amp;$L255&amp;" "))=TRUE,"",BI$1)</f>
        <v/>
      </c>
      <c r="BJ255" s="55" t="str">
        <f>IF(ISERROR(SEARCHB(" "&amp;BJ$1&amp;" "," "&amp;$L255&amp;" "))=TRUE,"",BJ$1)</f>
        <v/>
      </c>
      <c r="BK255" s="55" t="str">
        <f>IF(ISERROR(SEARCHB(" "&amp;BK$1&amp;" "," "&amp;$L255&amp;" "))=TRUE,"",BK$1)</f>
        <v/>
      </c>
      <c r="BL255" s="55" t="str">
        <f>IF(ISERROR(SEARCHB(" "&amp;BL$1&amp;" "," "&amp;$L255&amp;" "))=TRUE,"",BL$1)</f>
        <v/>
      </c>
      <c r="BM255" s="55" t="str">
        <f>IF(ISERROR(SEARCHB(" "&amp;BM$1&amp;" "," "&amp;$L255&amp;" "))=TRUE,"",BM$1)</f>
        <v/>
      </c>
      <c r="BN255" s="55" t="str">
        <f>IF(ISERROR(SEARCHB(" "&amp;BN$1&amp;" "," "&amp;$L255&amp;" "))=TRUE,"",BN$1)</f>
        <v/>
      </c>
      <c r="BO255" s="55" t="str">
        <f>IF(ISERROR(SEARCHB(" "&amp;BO$1&amp;" "," "&amp;$L255&amp;" "))=TRUE,"",BO$1)</f>
        <v/>
      </c>
      <c r="BP255" s="55" t="str">
        <f>IF(ISERROR(SEARCHB(" "&amp;BP$1&amp;" "," "&amp;$L255&amp;" "))=TRUE,"",BP$1)</f>
        <v/>
      </c>
      <c r="BQ255" s="55" t="str">
        <f>IF(ISERROR(SEARCHB(" "&amp;BQ$1&amp;" "," "&amp;$L255&amp;" "))=TRUE,"",BQ$1)</f>
        <v/>
      </c>
      <c r="BR255" s="62" t="str">
        <f t="shared" si="25"/>
        <v>Base</v>
      </c>
      <c r="BS255" s="62" t="str">
        <f t="shared" si="26"/>
        <v/>
      </c>
      <c r="BT255" s="63">
        <f>J255-I255+1</f>
        <v>61</v>
      </c>
      <c r="BU255" s="64">
        <f t="shared" si="27"/>
        <v>2.6599999999999997</v>
      </c>
      <c r="BV255" s="64">
        <f t="shared" si="28"/>
        <v>6.3199999999999994</v>
      </c>
      <c r="BW255" s="64">
        <f t="shared" si="29"/>
        <v>50.4</v>
      </c>
      <c r="BX255" s="65">
        <f>BU255+I255</f>
        <v>46099.66</v>
      </c>
      <c r="BY255" s="65">
        <f>BV255+I255</f>
        <v>46103.32</v>
      </c>
      <c r="BZ255" s="65">
        <f>IF(WEEKDAY(BW255+I255)=1,BW255+I255+1,IF(WEEKDAY(BW255+I255)=7,BW255+I255+2,BW255+I255))</f>
        <v>46147.4</v>
      </c>
    </row>
    <row r="256" spans="1:78" ht="15.5" x14ac:dyDescent="0.35">
      <c r="A256" t="s">
        <v>1776</v>
      </c>
      <c r="B256" t="s">
        <v>1229</v>
      </c>
      <c r="C256" t="s">
        <v>38</v>
      </c>
      <c r="D256" t="s">
        <v>900</v>
      </c>
      <c r="E256" t="s">
        <v>671</v>
      </c>
      <c r="F256" t="s">
        <v>39</v>
      </c>
      <c r="G256" t="s">
        <v>217</v>
      </c>
      <c r="H256" t="s">
        <v>38</v>
      </c>
      <c r="I256" s="13" t="s">
        <v>1231</v>
      </c>
      <c r="J256" s="13" t="s">
        <v>1225</v>
      </c>
      <c r="K256" s="13" t="s">
        <v>1233</v>
      </c>
      <c r="L256" t="s">
        <v>1367</v>
      </c>
      <c r="M256" t="s">
        <v>194</v>
      </c>
      <c r="N256">
        <v>10</v>
      </c>
      <c r="O256">
        <v>0</v>
      </c>
      <c r="P256">
        <v>0</v>
      </c>
      <c r="Q256">
        <v>0</v>
      </c>
      <c r="R256">
        <v>0</v>
      </c>
      <c r="S256" t="s">
        <v>1052</v>
      </c>
      <c r="T256" t="s">
        <v>536</v>
      </c>
      <c r="U256">
        <v>0</v>
      </c>
      <c r="V256" t="s">
        <v>856</v>
      </c>
      <c r="W256">
        <v>3</v>
      </c>
      <c r="X256" t="s">
        <v>195</v>
      </c>
      <c r="Y256" t="s">
        <v>706</v>
      </c>
      <c r="Z256"/>
      <c r="AA256" t="s">
        <v>195</v>
      </c>
      <c r="AB256" t="s">
        <v>1053</v>
      </c>
      <c r="AC256" t="s">
        <v>8</v>
      </c>
      <c r="AD256" t="s">
        <v>221</v>
      </c>
      <c r="AE256" t="s">
        <v>473</v>
      </c>
      <c r="AF256" s="13" t="s">
        <v>1231</v>
      </c>
      <c r="AG256" s="13" t="s">
        <v>1225</v>
      </c>
      <c r="AH256" t="s">
        <v>856</v>
      </c>
      <c r="AI256" t="s">
        <v>856</v>
      </c>
      <c r="AJ256" t="s">
        <v>856</v>
      </c>
      <c r="AK256" t="s">
        <v>856</v>
      </c>
      <c r="AL256" t="s">
        <v>856</v>
      </c>
      <c r="AM256" t="s">
        <v>856</v>
      </c>
      <c r="AN256" t="s">
        <v>856</v>
      </c>
      <c r="AO256" t="s">
        <v>856</v>
      </c>
      <c r="AP256" t="s">
        <v>856</v>
      </c>
      <c r="AQ256" t="s">
        <v>856</v>
      </c>
      <c r="AR256" t="s">
        <v>856</v>
      </c>
      <c r="AS256" t="s">
        <v>856</v>
      </c>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24"/>
        <v>480</v>
      </c>
      <c r="BD256" s="55" t="str">
        <f>IF(ISERROR(SEARCHB(" "&amp;BD$1&amp;" "," "&amp;$L256&amp;" "))=TRUE,"",BD$1)</f>
        <v/>
      </c>
      <c r="BE256" s="55" t="str">
        <f>IF(ISERROR(SEARCHB(" "&amp;BE$1&amp;" "," "&amp;$L256&amp;" "))=TRUE,"",BE$1)</f>
        <v/>
      </c>
      <c r="BF256" s="55" t="str">
        <f>IF(ISERROR(SEARCHB(" "&amp;BF$1&amp;" "," "&amp;$L256&amp;" "))=TRUE,"",BF$1)</f>
        <v/>
      </c>
      <c r="BG256" s="55" t="str">
        <f>IF(ISERROR(SEARCHB(" "&amp;BG$1&amp;" "," "&amp;$L256&amp;" "))=TRUE,"",BG$1)</f>
        <v/>
      </c>
      <c r="BH256" s="55" t="str">
        <f>IF(ISERROR(SEARCHB(" "&amp;BH$1&amp;" "," "&amp;$L256&amp;" "))=TRUE,"",BH$1)</f>
        <v/>
      </c>
      <c r="BI256" s="55" t="str">
        <f>IF(ISERROR(SEARCHB(" "&amp;BI$1&amp;" "," "&amp;$L256&amp;" "))=TRUE,"",BI$1)</f>
        <v/>
      </c>
      <c r="BJ256" s="55" t="str">
        <f>IF(ISERROR(SEARCHB(" "&amp;BJ$1&amp;" "," "&amp;$L256&amp;" "))=TRUE,"",BJ$1)</f>
        <v/>
      </c>
      <c r="BK256" s="55" t="str">
        <f>IF(ISERROR(SEARCHB(" "&amp;BK$1&amp;" "," "&amp;$L256&amp;" "))=TRUE,"",BK$1)</f>
        <v/>
      </c>
      <c r="BL256" s="55" t="str">
        <f>IF(ISERROR(SEARCHB(" "&amp;BL$1&amp;" "," "&amp;$L256&amp;" "))=TRUE,"",BL$1)</f>
        <v/>
      </c>
      <c r="BM256" s="55" t="str">
        <f>IF(ISERROR(SEARCHB(" "&amp;BM$1&amp;" "," "&amp;$L256&amp;" "))=TRUE,"",BM$1)</f>
        <v/>
      </c>
      <c r="BN256" s="55" t="str">
        <f>IF(ISERROR(SEARCHB(" "&amp;BN$1&amp;" "," "&amp;$L256&amp;" "))=TRUE,"",BN$1)</f>
        <v/>
      </c>
      <c r="BO256" s="55" t="str">
        <f>IF(ISERROR(SEARCHB(" "&amp;BO$1&amp;" "," "&amp;$L256&amp;" "))=TRUE,"",BO$1)</f>
        <v/>
      </c>
      <c r="BP256" s="55" t="str">
        <f>IF(ISERROR(SEARCHB(" "&amp;BP$1&amp;" "," "&amp;$L256&amp;" "))=TRUE,"",BP$1)</f>
        <v/>
      </c>
      <c r="BQ256" s="55" t="str">
        <f>IF(ISERROR(SEARCHB(" "&amp;BQ$1&amp;" "," "&amp;$L256&amp;" "))=TRUE,"",BQ$1)</f>
        <v/>
      </c>
      <c r="BR256" s="62" t="str">
        <f t="shared" si="25"/>
        <v>Base</v>
      </c>
      <c r="BS256" s="62" t="str">
        <f t="shared" si="26"/>
        <v/>
      </c>
      <c r="BT256" s="63">
        <f>J256-I256+1</f>
        <v>124</v>
      </c>
      <c r="BU256" s="64">
        <f t="shared" si="27"/>
        <v>6.4399999999999995</v>
      </c>
      <c r="BV256" s="64">
        <f t="shared" si="28"/>
        <v>13.879999999999999</v>
      </c>
      <c r="BW256" s="64">
        <f t="shared" si="29"/>
        <v>103.32</v>
      </c>
      <c r="BX256" s="65">
        <f>BU256+I256</f>
        <v>46040.44</v>
      </c>
      <c r="BY256" s="65">
        <f>BV256+I256</f>
        <v>46047.88</v>
      </c>
      <c r="BZ256" s="65">
        <f>IF(WEEKDAY(BW256+I256)=1,BW256+I256+1,IF(WEEKDAY(BW256+I256)=7,BW256+I256+2,BW256+I256))</f>
        <v>46139.32</v>
      </c>
    </row>
    <row r="257" spans="1:78" ht="15.5" x14ac:dyDescent="0.35">
      <c r="A257" t="s">
        <v>1775</v>
      </c>
      <c r="B257" t="s">
        <v>1229</v>
      </c>
      <c r="C257" t="s">
        <v>38</v>
      </c>
      <c r="D257" t="s">
        <v>900</v>
      </c>
      <c r="E257" t="s">
        <v>673</v>
      </c>
      <c r="F257" t="s">
        <v>39</v>
      </c>
      <c r="G257" t="s">
        <v>217</v>
      </c>
      <c r="H257" t="s">
        <v>38</v>
      </c>
      <c r="I257" s="13" t="s">
        <v>1226</v>
      </c>
      <c r="J257" s="13" t="s">
        <v>1225</v>
      </c>
      <c r="K257" s="13" t="s">
        <v>1228</v>
      </c>
      <c r="L257" t="s">
        <v>1367</v>
      </c>
      <c r="M257" t="s">
        <v>194</v>
      </c>
      <c r="N257">
        <v>10</v>
      </c>
      <c r="O257">
        <v>0</v>
      </c>
      <c r="P257">
        <v>0</v>
      </c>
      <c r="Q257">
        <v>0</v>
      </c>
      <c r="R257">
        <v>0</v>
      </c>
      <c r="S257" t="s">
        <v>1054</v>
      </c>
      <c r="T257" t="s">
        <v>225</v>
      </c>
      <c r="U257">
        <v>0</v>
      </c>
      <c r="V257" t="s">
        <v>856</v>
      </c>
      <c r="W257">
        <v>3</v>
      </c>
      <c r="X257" t="s">
        <v>195</v>
      </c>
      <c r="Y257" t="s">
        <v>707</v>
      </c>
      <c r="Z257"/>
      <c r="AA257" t="s">
        <v>195</v>
      </c>
      <c r="AB257" t="s">
        <v>1053</v>
      </c>
      <c r="AC257" t="s">
        <v>8</v>
      </c>
      <c r="AD257" t="s">
        <v>221</v>
      </c>
      <c r="AE257" t="s">
        <v>480</v>
      </c>
      <c r="AF257" s="13" t="s">
        <v>1226</v>
      </c>
      <c r="AG257" s="13" t="s">
        <v>1225</v>
      </c>
      <c r="AH257" t="s">
        <v>856</v>
      </c>
      <c r="AI257" t="s">
        <v>856</v>
      </c>
      <c r="AJ257" t="s">
        <v>856</v>
      </c>
      <c r="AK257" t="s">
        <v>856</v>
      </c>
      <c r="AL257" t="s">
        <v>856</v>
      </c>
      <c r="AM257" t="s">
        <v>856</v>
      </c>
      <c r="AN257" t="s">
        <v>856</v>
      </c>
      <c r="AO257" t="s">
        <v>856</v>
      </c>
      <c r="AP257" t="s">
        <v>856</v>
      </c>
      <c r="AQ257" t="s">
        <v>856</v>
      </c>
      <c r="AR257" t="s">
        <v>856</v>
      </c>
      <c r="AS257" t="s">
        <v>856</v>
      </c>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24"/>
        <v>480</v>
      </c>
      <c r="BD257" s="55" t="str">
        <f>IF(ISERROR(SEARCHB(" "&amp;BD$1&amp;" "," "&amp;$L257&amp;" "))=TRUE,"",BD$1)</f>
        <v/>
      </c>
      <c r="BE257" s="55" t="str">
        <f>IF(ISERROR(SEARCHB(" "&amp;BE$1&amp;" "," "&amp;$L257&amp;" "))=TRUE,"",BE$1)</f>
        <v/>
      </c>
      <c r="BF257" s="55" t="str">
        <f>IF(ISERROR(SEARCHB(" "&amp;BF$1&amp;" "," "&amp;$L257&amp;" "))=TRUE,"",BF$1)</f>
        <v/>
      </c>
      <c r="BG257" s="55" t="str">
        <f>IF(ISERROR(SEARCHB(" "&amp;BG$1&amp;" "," "&amp;$L257&amp;" "))=TRUE,"",BG$1)</f>
        <v/>
      </c>
      <c r="BH257" s="55" t="str">
        <f>IF(ISERROR(SEARCHB(" "&amp;BH$1&amp;" "," "&amp;$L257&amp;" "))=TRUE,"",BH$1)</f>
        <v/>
      </c>
      <c r="BI257" s="55" t="str">
        <f>IF(ISERROR(SEARCHB(" "&amp;BI$1&amp;" "," "&amp;$L257&amp;" "))=TRUE,"",BI$1)</f>
        <v/>
      </c>
      <c r="BJ257" s="55" t="str">
        <f>IF(ISERROR(SEARCHB(" "&amp;BJ$1&amp;" "," "&amp;$L257&amp;" "))=TRUE,"",BJ$1)</f>
        <v/>
      </c>
      <c r="BK257" s="55" t="str">
        <f>IF(ISERROR(SEARCHB(" "&amp;BK$1&amp;" "," "&amp;$L257&amp;" "))=TRUE,"",BK$1)</f>
        <v/>
      </c>
      <c r="BL257" s="55" t="str">
        <f>IF(ISERROR(SEARCHB(" "&amp;BL$1&amp;" "," "&amp;$L257&amp;" "))=TRUE,"",BL$1)</f>
        <v/>
      </c>
      <c r="BM257" s="55" t="str">
        <f>IF(ISERROR(SEARCHB(" "&amp;BM$1&amp;" "," "&amp;$L257&amp;" "))=TRUE,"",BM$1)</f>
        <v/>
      </c>
      <c r="BN257" s="55" t="str">
        <f>IF(ISERROR(SEARCHB(" "&amp;BN$1&amp;" "," "&amp;$L257&amp;" "))=TRUE,"",BN$1)</f>
        <v/>
      </c>
      <c r="BO257" s="55" t="str">
        <f>IF(ISERROR(SEARCHB(" "&amp;BO$1&amp;" "," "&amp;$L257&amp;" "))=TRUE,"",BO$1)</f>
        <v/>
      </c>
      <c r="BP257" s="55" t="str">
        <f>IF(ISERROR(SEARCHB(" "&amp;BP$1&amp;" "," "&amp;$L257&amp;" "))=TRUE,"",BP$1)</f>
        <v/>
      </c>
      <c r="BQ257" s="55" t="str">
        <f>IF(ISERROR(SEARCHB(" "&amp;BQ$1&amp;" "," "&amp;$L257&amp;" "))=TRUE,"",BQ$1)</f>
        <v/>
      </c>
      <c r="BR257" s="62" t="str">
        <f t="shared" si="25"/>
        <v>Base</v>
      </c>
      <c r="BS257" s="62" t="str">
        <f t="shared" si="26"/>
        <v/>
      </c>
      <c r="BT257" s="63">
        <f>J257-I257+1</f>
        <v>123</v>
      </c>
      <c r="BU257" s="64">
        <f t="shared" si="27"/>
        <v>6.38</v>
      </c>
      <c r="BV257" s="64">
        <f t="shared" si="28"/>
        <v>13.76</v>
      </c>
      <c r="BW257" s="64">
        <f t="shared" si="29"/>
        <v>102.47999999999999</v>
      </c>
      <c r="BX257" s="65">
        <f>BU257+I257</f>
        <v>46041.38</v>
      </c>
      <c r="BY257" s="65">
        <f>BV257+I257</f>
        <v>46048.76</v>
      </c>
      <c r="BZ257" s="65">
        <f>IF(WEEKDAY(BW257+I257)=1,BW257+I257+1,IF(WEEKDAY(BW257+I257)=7,BW257+I257+2,BW257+I257))</f>
        <v>46139.48</v>
      </c>
    </row>
    <row r="258" spans="1:78" ht="15.5" x14ac:dyDescent="0.35">
      <c r="A258" t="s">
        <v>1774</v>
      </c>
      <c r="B258" t="s">
        <v>1229</v>
      </c>
      <c r="C258" t="s">
        <v>38</v>
      </c>
      <c r="D258" t="s">
        <v>900</v>
      </c>
      <c r="E258" t="s">
        <v>698</v>
      </c>
      <c r="F258" t="s">
        <v>39</v>
      </c>
      <c r="G258" t="s">
        <v>217</v>
      </c>
      <c r="H258" t="s">
        <v>38</v>
      </c>
      <c r="I258" s="13" t="s">
        <v>1231</v>
      </c>
      <c r="J258" s="13" t="s">
        <v>1225</v>
      </c>
      <c r="K258" s="13" t="s">
        <v>1233</v>
      </c>
      <c r="L258" t="s">
        <v>1367</v>
      </c>
      <c r="M258" t="s">
        <v>194</v>
      </c>
      <c r="N258">
        <v>10</v>
      </c>
      <c r="O258">
        <v>0</v>
      </c>
      <c r="P258">
        <v>0</v>
      </c>
      <c r="Q258">
        <v>0</v>
      </c>
      <c r="R258">
        <v>0</v>
      </c>
      <c r="S258" t="s">
        <v>1052</v>
      </c>
      <c r="T258" t="s">
        <v>536</v>
      </c>
      <c r="U258">
        <v>0</v>
      </c>
      <c r="V258" t="s">
        <v>856</v>
      </c>
      <c r="W258">
        <v>3</v>
      </c>
      <c r="X258" t="s">
        <v>195</v>
      </c>
      <c r="Y258" t="s">
        <v>708</v>
      </c>
      <c r="Z258"/>
      <c r="AA258" t="s">
        <v>207</v>
      </c>
      <c r="AB258" t="s">
        <v>1055</v>
      </c>
      <c r="AC258" t="s">
        <v>209</v>
      </c>
      <c r="AD258" t="s">
        <v>210</v>
      </c>
      <c r="AE258" t="s">
        <v>473</v>
      </c>
      <c r="AF258" s="13" t="s">
        <v>1231</v>
      </c>
      <c r="AG258" s="13" t="s">
        <v>1225</v>
      </c>
      <c r="AH258" t="s">
        <v>856</v>
      </c>
      <c r="AI258" t="s">
        <v>856</v>
      </c>
      <c r="AJ258" t="s">
        <v>856</v>
      </c>
      <c r="AK258" t="s">
        <v>856</v>
      </c>
      <c r="AL258" t="s">
        <v>856</v>
      </c>
      <c r="AM258" t="s">
        <v>856</v>
      </c>
      <c r="AN258" t="s">
        <v>856</v>
      </c>
      <c r="AO258" t="s">
        <v>856</v>
      </c>
      <c r="AP258" t="s">
        <v>856</v>
      </c>
      <c r="AQ258" t="s">
        <v>856</v>
      </c>
      <c r="AR258" t="s">
        <v>856</v>
      </c>
      <c r="AS258" t="s">
        <v>856</v>
      </c>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24"/>
        <v>480</v>
      </c>
      <c r="BD258" s="55" t="str">
        <f>IF(ISERROR(SEARCHB(" "&amp;BD$1&amp;" "," "&amp;$L258&amp;" "))=TRUE,"",BD$1)</f>
        <v/>
      </c>
      <c r="BE258" s="55" t="str">
        <f>IF(ISERROR(SEARCHB(" "&amp;BE$1&amp;" "," "&amp;$L258&amp;" "))=TRUE,"",BE$1)</f>
        <v/>
      </c>
      <c r="BF258" s="55" t="str">
        <f>IF(ISERROR(SEARCHB(" "&amp;BF$1&amp;" "," "&amp;$L258&amp;" "))=TRUE,"",BF$1)</f>
        <v/>
      </c>
      <c r="BG258" s="55" t="str">
        <f>IF(ISERROR(SEARCHB(" "&amp;BG$1&amp;" "," "&amp;$L258&amp;" "))=TRUE,"",BG$1)</f>
        <v/>
      </c>
      <c r="BH258" s="55" t="str">
        <f>IF(ISERROR(SEARCHB(" "&amp;BH$1&amp;" "," "&amp;$L258&amp;" "))=TRUE,"",BH$1)</f>
        <v/>
      </c>
      <c r="BI258" s="55" t="str">
        <f>IF(ISERROR(SEARCHB(" "&amp;BI$1&amp;" "," "&amp;$L258&amp;" "))=TRUE,"",BI$1)</f>
        <v/>
      </c>
      <c r="BJ258" s="55" t="str">
        <f>IF(ISERROR(SEARCHB(" "&amp;BJ$1&amp;" "," "&amp;$L258&amp;" "))=TRUE,"",BJ$1)</f>
        <v/>
      </c>
      <c r="BK258" s="55" t="str">
        <f>IF(ISERROR(SEARCHB(" "&amp;BK$1&amp;" "," "&amp;$L258&amp;" "))=TRUE,"",BK$1)</f>
        <v/>
      </c>
      <c r="BL258" s="55" t="str">
        <f>IF(ISERROR(SEARCHB(" "&amp;BL$1&amp;" "," "&amp;$L258&amp;" "))=TRUE,"",BL$1)</f>
        <v/>
      </c>
      <c r="BM258" s="55" t="str">
        <f>IF(ISERROR(SEARCHB(" "&amp;BM$1&amp;" "," "&amp;$L258&amp;" "))=TRUE,"",BM$1)</f>
        <v/>
      </c>
      <c r="BN258" s="55" t="str">
        <f>IF(ISERROR(SEARCHB(" "&amp;BN$1&amp;" "," "&amp;$L258&amp;" "))=TRUE,"",BN$1)</f>
        <v/>
      </c>
      <c r="BO258" s="55" t="str">
        <f>IF(ISERROR(SEARCHB(" "&amp;BO$1&amp;" "," "&amp;$L258&amp;" "))=TRUE,"",BO$1)</f>
        <v/>
      </c>
      <c r="BP258" s="55" t="str">
        <f>IF(ISERROR(SEARCHB(" "&amp;BP$1&amp;" "," "&amp;$L258&amp;" "))=TRUE,"",BP$1)</f>
        <v/>
      </c>
      <c r="BQ258" s="55" t="str">
        <f>IF(ISERROR(SEARCHB(" "&amp;BQ$1&amp;" "," "&amp;$L258&amp;" "))=TRUE,"",BQ$1)</f>
        <v/>
      </c>
      <c r="BR258" s="62" t="str">
        <f t="shared" si="25"/>
        <v>Base</v>
      </c>
      <c r="BS258" s="62" t="str">
        <f t="shared" si="26"/>
        <v/>
      </c>
      <c r="BT258" s="63">
        <f>J258-I258+1</f>
        <v>124</v>
      </c>
      <c r="BU258" s="64">
        <f t="shared" si="27"/>
        <v>6.4399999999999995</v>
      </c>
      <c r="BV258" s="64">
        <f t="shared" si="28"/>
        <v>13.879999999999999</v>
      </c>
      <c r="BW258" s="64">
        <f t="shared" si="29"/>
        <v>103.32</v>
      </c>
      <c r="BX258" s="65">
        <f>BU258+I258</f>
        <v>46040.44</v>
      </c>
      <c r="BY258" s="65">
        <f>BV258+I258</f>
        <v>46047.88</v>
      </c>
      <c r="BZ258" s="65">
        <f>IF(WEEKDAY(BW258+I258)=1,BW258+I258+1,IF(WEEKDAY(BW258+I258)=7,BW258+I258+2,BW258+I258))</f>
        <v>46139.32</v>
      </c>
    </row>
    <row r="259" spans="1:78" ht="15.5" x14ac:dyDescent="0.35">
      <c r="A259" t="s">
        <v>1773</v>
      </c>
      <c r="B259" t="s">
        <v>1229</v>
      </c>
      <c r="C259" t="s">
        <v>38</v>
      </c>
      <c r="D259" t="s">
        <v>900</v>
      </c>
      <c r="E259" t="s">
        <v>699</v>
      </c>
      <c r="F259" t="s">
        <v>39</v>
      </c>
      <c r="G259" t="s">
        <v>217</v>
      </c>
      <c r="H259" t="s">
        <v>38</v>
      </c>
      <c r="I259" s="13" t="s">
        <v>1226</v>
      </c>
      <c r="J259" s="13" t="s">
        <v>1225</v>
      </c>
      <c r="K259" s="13" t="s">
        <v>1228</v>
      </c>
      <c r="L259" t="s">
        <v>1367</v>
      </c>
      <c r="M259" t="s">
        <v>194</v>
      </c>
      <c r="N259">
        <v>10</v>
      </c>
      <c r="O259">
        <v>0</v>
      </c>
      <c r="P259">
        <v>0</v>
      </c>
      <c r="Q259">
        <v>0</v>
      </c>
      <c r="R259">
        <v>0</v>
      </c>
      <c r="S259" t="s">
        <v>1728</v>
      </c>
      <c r="T259" t="s">
        <v>1727</v>
      </c>
      <c r="U259">
        <v>0</v>
      </c>
      <c r="V259" t="s">
        <v>856</v>
      </c>
      <c r="W259">
        <v>3</v>
      </c>
      <c r="X259" t="s">
        <v>195</v>
      </c>
      <c r="Y259" t="s">
        <v>1772</v>
      </c>
      <c r="Z259"/>
      <c r="AA259" t="s">
        <v>20</v>
      </c>
      <c r="AB259" t="s">
        <v>985</v>
      </c>
      <c r="AC259" t="s">
        <v>201</v>
      </c>
      <c r="AD259" t="s">
        <v>325</v>
      </c>
      <c r="AE259" t="s">
        <v>480</v>
      </c>
      <c r="AF259" s="13" t="s">
        <v>1226</v>
      </c>
      <c r="AG259" s="13" t="s">
        <v>1225</v>
      </c>
      <c r="AH259" t="s">
        <v>856</v>
      </c>
      <c r="AI259" t="s">
        <v>856</v>
      </c>
      <c r="AJ259" t="s">
        <v>856</v>
      </c>
      <c r="AK259" t="s">
        <v>856</v>
      </c>
      <c r="AL259" t="s">
        <v>856</v>
      </c>
      <c r="AM259" t="s">
        <v>856</v>
      </c>
      <c r="AN259" t="s">
        <v>856</v>
      </c>
      <c r="AO259" t="s">
        <v>856</v>
      </c>
      <c r="AP259" t="s">
        <v>856</v>
      </c>
      <c r="AQ259" t="s">
        <v>856</v>
      </c>
      <c r="AR259" t="s">
        <v>856</v>
      </c>
      <c r="AS259" t="s">
        <v>856</v>
      </c>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24"/>
        <v>480</v>
      </c>
      <c r="BD259" s="55" t="str">
        <f>IF(ISERROR(SEARCHB(" "&amp;BD$1&amp;" "," "&amp;$L259&amp;" "))=TRUE,"",BD$1)</f>
        <v/>
      </c>
      <c r="BE259" s="55" t="str">
        <f>IF(ISERROR(SEARCHB(" "&amp;BE$1&amp;" "," "&amp;$L259&amp;" "))=TRUE,"",BE$1)</f>
        <v/>
      </c>
      <c r="BF259" s="55" t="str">
        <f>IF(ISERROR(SEARCHB(" "&amp;BF$1&amp;" "," "&amp;$L259&amp;" "))=TRUE,"",BF$1)</f>
        <v/>
      </c>
      <c r="BG259" s="55" t="str">
        <f>IF(ISERROR(SEARCHB(" "&amp;BG$1&amp;" "," "&amp;$L259&amp;" "))=TRUE,"",BG$1)</f>
        <v/>
      </c>
      <c r="BH259" s="55" t="str">
        <f>IF(ISERROR(SEARCHB(" "&amp;BH$1&amp;" "," "&amp;$L259&amp;" "))=TRUE,"",BH$1)</f>
        <v/>
      </c>
      <c r="BI259" s="55" t="str">
        <f>IF(ISERROR(SEARCHB(" "&amp;BI$1&amp;" "," "&amp;$L259&amp;" "))=TRUE,"",BI$1)</f>
        <v/>
      </c>
      <c r="BJ259" s="55" t="str">
        <f>IF(ISERROR(SEARCHB(" "&amp;BJ$1&amp;" "," "&amp;$L259&amp;" "))=TRUE,"",BJ$1)</f>
        <v/>
      </c>
      <c r="BK259" s="55" t="str">
        <f>IF(ISERROR(SEARCHB(" "&amp;BK$1&amp;" "," "&amp;$L259&amp;" "))=TRUE,"",BK$1)</f>
        <v/>
      </c>
      <c r="BL259" s="55" t="str">
        <f>IF(ISERROR(SEARCHB(" "&amp;BL$1&amp;" "," "&amp;$L259&amp;" "))=TRUE,"",BL$1)</f>
        <v/>
      </c>
      <c r="BM259" s="55" t="str">
        <f>IF(ISERROR(SEARCHB(" "&amp;BM$1&amp;" "," "&amp;$L259&amp;" "))=TRUE,"",BM$1)</f>
        <v/>
      </c>
      <c r="BN259" s="55" t="str">
        <f>IF(ISERROR(SEARCHB(" "&amp;BN$1&amp;" "," "&amp;$L259&amp;" "))=TRUE,"",BN$1)</f>
        <v/>
      </c>
      <c r="BO259" s="55" t="str">
        <f>IF(ISERROR(SEARCHB(" "&amp;BO$1&amp;" "," "&amp;$L259&amp;" "))=TRUE,"",BO$1)</f>
        <v/>
      </c>
      <c r="BP259" s="55" t="str">
        <f>IF(ISERROR(SEARCHB(" "&amp;BP$1&amp;" "," "&amp;$L259&amp;" "))=TRUE,"",BP$1)</f>
        <v/>
      </c>
      <c r="BQ259" s="55" t="str">
        <f>IF(ISERROR(SEARCHB(" "&amp;BQ$1&amp;" "," "&amp;$L259&amp;" "))=TRUE,"",BQ$1)</f>
        <v/>
      </c>
      <c r="BR259" s="62" t="str">
        <f t="shared" si="25"/>
        <v>Base</v>
      </c>
      <c r="BS259" s="62" t="str">
        <f t="shared" si="26"/>
        <v/>
      </c>
      <c r="BT259" s="63">
        <f>J259-I259+1</f>
        <v>123</v>
      </c>
      <c r="BU259" s="64">
        <f t="shared" si="27"/>
        <v>6.38</v>
      </c>
      <c r="BV259" s="64">
        <f t="shared" si="28"/>
        <v>13.76</v>
      </c>
      <c r="BW259" s="64">
        <f t="shared" si="29"/>
        <v>102.47999999999999</v>
      </c>
      <c r="BX259" s="65">
        <f>BU259+I259</f>
        <v>46041.38</v>
      </c>
      <c r="BY259" s="65">
        <f>BV259+I259</f>
        <v>46048.76</v>
      </c>
      <c r="BZ259" s="65">
        <f>IF(WEEKDAY(BW259+I259)=1,BW259+I259+1,IF(WEEKDAY(BW259+I259)=7,BW259+I259+2,BW259+I259))</f>
        <v>46139.48</v>
      </c>
    </row>
    <row r="260" spans="1:78" ht="15.5" x14ac:dyDescent="0.35">
      <c r="A260" t="s">
        <v>1771</v>
      </c>
      <c r="B260" t="s">
        <v>1229</v>
      </c>
      <c r="C260" t="s">
        <v>38</v>
      </c>
      <c r="D260" t="s">
        <v>900</v>
      </c>
      <c r="E260" t="s">
        <v>700</v>
      </c>
      <c r="F260" t="s">
        <v>39</v>
      </c>
      <c r="G260" t="s">
        <v>217</v>
      </c>
      <c r="H260" t="s">
        <v>38</v>
      </c>
      <c r="I260" s="13" t="s">
        <v>1231</v>
      </c>
      <c r="J260" s="13" t="s">
        <v>1225</v>
      </c>
      <c r="K260" s="13" t="s">
        <v>1233</v>
      </c>
      <c r="L260" t="s">
        <v>1371</v>
      </c>
      <c r="M260" t="s">
        <v>162</v>
      </c>
      <c r="N260">
        <v>15</v>
      </c>
      <c r="O260">
        <v>0</v>
      </c>
      <c r="P260">
        <v>0</v>
      </c>
      <c r="Q260">
        <v>0</v>
      </c>
      <c r="R260">
        <v>0</v>
      </c>
      <c r="S260" t="s">
        <v>1057</v>
      </c>
      <c r="T260" t="s">
        <v>535</v>
      </c>
      <c r="U260">
        <v>0</v>
      </c>
      <c r="V260" t="s">
        <v>856</v>
      </c>
      <c r="W260">
        <v>3</v>
      </c>
      <c r="X260" t="s">
        <v>195</v>
      </c>
      <c r="Y260" t="s">
        <v>856</v>
      </c>
      <c r="Z260" t="s">
        <v>283</v>
      </c>
      <c r="AA260" t="s">
        <v>856</v>
      </c>
      <c r="AB260" t="s">
        <v>856</v>
      </c>
      <c r="AC260" t="s">
        <v>856</v>
      </c>
      <c r="AD260" t="s">
        <v>856</v>
      </c>
      <c r="AE260" t="s">
        <v>856</v>
      </c>
      <c r="AF260" s="13" t="s">
        <v>1231</v>
      </c>
      <c r="AG260" s="13" t="s">
        <v>1225</v>
      </c>
      <c r="AH260" t="s">
        <v>856</v>
      </c>
      <c r="AI260" t="s">
        <v>856</v>
      </c>
      <c r="AJ260" t="s">
        <v>856</v>
      </c>
      <c r="AK260" t="s">
        <v>856</v>
      </c>
      <c r="AL260" t="s">
        <v>856</v>
      </c>
      <c r="AM260" t="s">
        <v>856</v>
      </c>
      <c r="AN260" t="s">
        <v>856</v>
      </c>
      <c r="AO260" t="s">
        <v>856</v>
      </c>
      <c r="AP260" t="s">
        <v>856</v>
      </c>
      <c r="AQ260" t="s">
        <v>856</v>
      </c>
      <c r="AR260" t="s">
        <v>856</v>
      </c>
      <c r="AS260" t="s">
        <v>856</v>
      </c>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24"/>
        <v>480</v>
      </c>
      <c r="BD260" s="55" t="str">
        <f>IF(ISERROR(SEARCHB(" "&amp;BD$1&amp;" "," "&amp;$L260&amp;" "))=TRUE,"",BD$1)</f>
        <v/>
      </c>
      <c r="BE260" s="55" t="str">
        <f>IF(ISERROR(SEARCHB(" "&amp;BE$1&amp;" "," "&amp;$L260&amp;" "))=TRUE,"",BE$1)</f>
        <v/>
      </c>
      <c r="BF260" s="55" t="str">
        <f>IF(ISERROR(SEARCHB(" "&amp;BF$1&amp;" "," "&amp;$L260&amp;" "))=TRUE,"",BF$1)</f>
        <v/>
      </c>
      <c r="BG260" s="55" t="str">
        <f>IF(ISERROR(SEARCHB(" "&amp;BG$1&amp;" "," "&amp;$L260&amp;" "))=TRUE,"",BG$1)</f>
        <v/>
      </c>
      <c r="BH260" s="55" t="str">
        <f>IF(ISERROR(SEARCHB(" "&amp;BH$1&amp;" "," "&amp;$L260&amp;" "))=TRUE,"",BH$1)</f>
        <v/>
      </c>
      <c r="BI260" s="55" t="str">
        <f>IF(ISERROR(SEARCHB(" "&amp;BI$1&amp;" "," "&amp;$L260&amp;" "))=TRUE,"",BI$1)</f>
        <v/>
      </c>
      <c r="BJ260" s="55" t="str">
        <f>IF(ISERROR(SEARCHB(" "&amp;BJ$1&amp;" "," "&amp;$L260&amp;" "))=TRUE,"",BJ$1)</f>
        <v/>
      </c>
      <c r="BK260" s="55" t="str">
        <f>IF(ISERROR(SEARCHB(" "&amp;BK$1&amp;" "," "&amp;$L260&amp;" "))=TRUE,"",BK$1)</f>
        <v/>
      </c>
      <c r="BL260" s="55" t="str">
        <f>IF(ISERROR(SEARCHB(" "&amp;BL$1&amp;" "," "&amp;$L260&amp;" "))=TRUE,"",BL$1)</f>
        <v/>
      </c>
      <c r="BM260" s="55" t="str">
        <f>IF(ISERROR(SEARCHB(" "&amp;BM$1&amp;" "," "&amp;$L260&amp;" "))=TRUE,"",BM$1)</f>
        <v/>
      </c>
      <c r="BN260" s="55" t="str">
        <f>IF(ISERROR(SEARCHB(" "&amp;BN$1&amp;" "," "&amp;$L260&amp;" "))=TRUE,"",BN$1)</f>
        <v/>
      </c>
      <c r="BO260" s="55" t="str">
        <f>IF(ISERROR(SEARCHB(" "&amp;BO$1&amp;" "," "&amp;$L260&amp;" "))=TRUE,"",BO$1)</f>
        <v/>
      </c>
      <c r="BP260" s="55" t="str">
        <f>IF(ISERROR(SEARCHB(" "&amp;BP$1&amp;" "," "&amp;$L260&amp;" "))=TRUE,"",BP$1)</f>
        <v/>
      </c>
      <c r="BQ260" s="55" t="str">
        <f>IF(ISERROR(SEARCHB(" "&amp;BQ$1&amp;" "," "&amp;$L260&amp;" "))=TRUE,"",BQ$1)</f>
        <v/>
      </c>
      <c r="BR260" s="62" t="str">
        <f t="shared" si="25"/>
        <v>Base</v>
      </c>
      <c r="BS260" s="62" t="str">
        <f t="shared" si="26"/>
        <v/>
      </c>
      <c r="BT260" s="63">
        <f>J260-I260+1</f>
        <v>124</v>
      </c>
      <c r="BU260" s="64">
        <f t="shared" si="27"/>
        <v>6.4399999999999995</v>
      </c>
      <c r="BV260" s="64">
        <f t="shared" si="28"/>
        <v>13.879999999999999</v>
      </c>
      <c r="BW260" s="64">
        <f t="shared" si="29"/>
        <v>103.32</v>
      </c>
      <c r="BX260" s="65">
        <f>BU260+I260</f>
        <v>46040.44</v>
      </c>
      <c r="BY260" s="65">
        <f>BV260+I260</f>
        <v>46047.88</v>
      </c>
      <c r="BZ260" s="65">
        <f>IF(WEEKDAY(BW260+I260)=1,BW260+I260+1,IF(WEEKDAY(BW260+I260)=7,BW260+I260+2,BW260+I260))</f>
        <v>46139.32</v>
      </c>
    </row>
    <row r="261" spans="1:78" ht="15.5" x14ac:dyDescent="0.35">
      <c r="A261" t="s">
        <v>1770</v>
      </c>
      <c r="B261" t="s">
        <v>1229</v>
      </c>
      <c r="C261" t="s">
        <v>38</v>
      </c>
      <c r="D261" t="s">
        <v>900</v>
      </c>
      <c r="E261" t="s">
        <v>701</v>
      </c>
      <c r="F261" t="s">
        <v>39</v>
      </c>
      <c r="G261" t="s">
        <v>217</v>
      </c>
      <c r="H261" t="s">
        <v>38</v>
      </c>
      <c r="I261" s="13" t="s">
        <v>1231</v>
      </c>
      <c r="J261" s="13" t="s">
        <v>1225</v>
      </c>
      <c r="K261" s="13" t="s">
        <v>1233</v>
      </c>
      <c r="L261" t="s">
        <v>1371</v>
      </c>
      <c r="M261" t="s">
        <v>162</v>
      </c>
      <c r="N261">
        <v>15</v>
      </c>
      <c r="O261">
        <v>0</v>
      </c>
      <c r="P261">
        <v>0</v>
      </c>
      <c r="Q261">
        <v>0</v>
      </c>
      <c r="R261">
        <v>0</v>
      </c>
      <c r="S261" t="s">
        <v>1012</v>
      </c>
      <c r="T261" t="s">
        <v>1013</v>
      </c>
      <c r="U261">
        <v>0</v>
      </c>
      <c r="V261" t="s">
        <v>856</v>
      </c>
      <c r="W261">
        <v>3</v>
      </c>
      <c r="X261" t="s">
        <v>195</v>
      </c>
      <c r="Y261" t="s">
        <v>856</v>
      </c>
      <c r="Z261" t="s">
        <v>283</v>
      </c>
      <c r="AA261" t="s">
        <v>856</v>
      </c>
      <c r="AB261" t="s">
        <v>856</v>
      </c>
      <c r="AC261" t="s">
        <v>856</v>
      </c>
      <c r="AD261" t="s">
        <v>856</v>
      </c>
      <c r="AE261" t="s">
        <v>856</v>
      </c>
      <c r="AF261" s="13" t="s">
        <v>1231</v>
      </c>
      <c r="AG261" s="13" t="s">
        <v>1225</v>
      </c>
      <c r="AH261" t="s">
        <v>856</v>
      </c>
      <c r="AI261" t="s">
        <v>856</v>
      </c>
      <c r="AJ261" t="s">
        <v>856</v>
      </c>
      <c r="AK261" t="s">
        <v>856</v>
      </c>
      <c r="AL261" t="s">
        <v>856</v>
      </c>
      <c r="AM261" t="s">
        <v>856</v>
      </c>
      <c r="AN261" t="s">
        <v>856</v>
      </c>
      <c r="AO261" t="s">
        <v>856</v>
      </c>
      <c r="AP261" t="s">
        <v>856</v>
      </c>
      <c r="AQ261" t="s">
        <v>856</v>
      </c>
      <c r="AR261" t="s">
        <v>856</v>
      </c>
      <c r="AS261" t="s">
        <v>856</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24"/>
        <v>480</v>
      </c>
      <c r="BD261" s="55" t="str">
        <f>IF(ISERROR(SEARCHB(" "&amp;BD$1&amp;" "," "&amp;$L261&amp;" "))=TRUE,"",BD$1)</f>
        <v/>
      </c>
      <c r="BE261" s="55" t="str">
        <f>IF(ISERROR(SEARCHB(" "&amp;BE$1&amp;" "," "&amp;$L261&amp;" "))=TRUE,"",BE$1)</f>
        <v/>
      </c>
      <c r="BF261" s="55" t="str">
        <f>IF(ISERROR(SEARCHB(" "&amp;BF$1&amp;" "," "&amp;$L261&amp;" "))=TRUE,"",BF$1)</f>
        <v/>
      </c>
      <c r="BG261" s="55" t="str">
        <f>IF(ISERROR(SEARCHB(" "&amp;BG$1&amp;" "," "&amp;$L261&amp;" "))=TRUE,"",BG$1)</f>
        <v/>
      </c>
      <c r="BH261" s="55" t="str">
        <f>IF(ISERROR(SEARCHB(" "&amp;BH$1&amp;" "," "&amp;$L261&amp;" "))=TRUE,"",BH$1)</f>
        <v/>
      </c>
      <c r="BI261" s="55" t="str">
        <f>IF(ISERROR(SEARCHB(" "&amp;BI$1&amp;" "," "&amp;$L261&amp;" "))=TRUE,"",BI$1)</f>
        <v/>
      </c>
      <c r="BJ261" s="55" t="str">
        <f>IF(ISERROR(SEARCHB(" "&amp;BJ$1&amp;" "," "&amp;$L261&amp;" "))=TRUE,"",BJ$1)</f>
        <v/>
      </c>
      <c r="BK261" s="55" t="str">
        <f>IF(ISERROR(SEARCHB(" "&amp;BK$1&amp;" "," "&amp;$L261&amp;" "))=TRUE,"",BK$1)</f>
        <v/>
      </c>
      <c r="BL261" s="55" t="str">
        <f>IF(ISERROR(SEARCHB(" "&amp;BL$1&amp;" "," "&amp;$L261&amp;" "))=TRUE,"",BL$1)</f>
        <v/>
      </c>
      <c r="BM261" s="55" t="str">
        <f>IF(ISERROR(SEARCHB(" "&amp;BM$1&amp;" "," "&amp;$L261&amp;" "))=TRUE,"",BM$1)</f>
        <v/>
      </c>
      <c r="BN261" s="55" t="str">
        <f>IF(ISERROR(SEARCHB(" "&amp;BN$1&amp;" "," "&amp;$L261&amp;" "))=TRUE,"",BN$1)</f>
        <v/>
      </c>
      <c r="BO261" s="55" t="str">
        <f>IF(ISERROR(SEARCHB(" "&amp;BO$1&amp;" "," "&amp;$L261&amp;" "))=TRUE,"",BO$1)</f>
        <v/>
      </c>
      <c r="BP261" s="55" t="str">
        <f>IF(ISERROR(SEARCHB(" "&amp;BP$1&amp;" "," "&amp;$L261&amp;" "))=TRUE,"",BP$1)</f>
        <v/>
      </c>
      <c r="BQ261" s="55" t="str">
        <f>IF(ISERROR(SEARCHB(" "&amp;BQ$1&amp;" "," "&amp;$L261&amp;" "))=TRUE,"",BQ$1)</f>
        <v/>
      </c>
      <c r="BR261" s="62" t="str">
        <f t="shared" si="25"/>
        <v>Base</v>
      </c>
      <c r="BS261" s="62" t="str">
        <f t="shared" si="26"/>
        <v/>
      </c>
      <c r="BT261" s="63">
        <f>J261-I261+1</f>
        <v>124</v>
      </c>
      <c r="BU261" s="64">
        <f t="shared" si="27"/>
        <v>6.4399999999999995</v>
      </c>
      <c r="BV261" s="64">
        <f t="shared" si="28"/>
        <v>13.879999999999999</v>
      </c>
      <c r="BW261" s="64">
        <f t="shared" si="29"/>
        <v>103.32</v>
      </c>
      <c r="BX261" s="65">
        <f>BU261+I261</f>
        <v>46040.44</v>
      </c>
      <c r="BY261" s="65">
        <f>BV261+I261</f>
        <v>46047.88</v>
      </c>
      <c r="BZ261" s="65">
        <f>IF(WEEKDAY(BW261+I261)=1,BW261+I261+1,IF(WEEKDAY(BW261+I261)=7,BW261+I261+2,BW261+I261))</f>
        <v>46139.32</v>
      </c>
    </row>
    <row r="262" spans="1:78" ht="15.5" x14ac:dyDescent="0.35">
      <c r="A262" t="s">
        <v>1769</v>
      </c>
      <c r="B262" t="s">
        <v>1229</v>
      </c>
      <c r="C262" t="s">
        <v>38</v>
      </c>
      <c r="D262" t="s">
        <v>900</v>
      </c>
      <c r="E262" t="s">
        <v>1768</v>
      </c>
      <c r="F262" t="s">
        <v>39</v>
      </c>
      <c r="G262" t="s">
        <v>217</v>
      </c>
      <c r="H262" t="s">
        <v>38</v>
      </c>
      <c r="I262" s="13" t="s">
        <v>1226</v>
      </c>
      <c r="J262" s="13" t="s">
        <v>1225</v>
      </c>
      <c r="K262" s="13" t="s">
        <v>1228</v>
      </c>
      <c r="L262" t="s">
        <v>1367</v>
      </c>
      <c r="M262" t="s">
        <v>194</v>
      </c>
      <c r="N262">
        <v>15</v>
      </c>
      <c r="O262">
        <v>0</v>
      </c>
      <c r="P262">
        <v>0</v>
      </c>
      <c r="Q262">
        <v>0</v>
      </c>
      <c r="R262">
        <v>0</v>
      </c>
      <c r="S262" t="s">
        <v>1062</v>
      </c>
      <c r="T262" t="s">
        <v>1063</v>
      </c>
      <c r="U262">
        <v>0</v>
      </c>
      <c r="V262" t="s">
        <v>856</v>
      </c>
      <c r="W262">
        <v>3</v>
      </c>
      <c r="X262" t="s">
        <v>195</v>
      </c>
      <c r="Y262" t="s">
        <v>856</v>
      </c>
      <c r="Z262"/>
      <c r="AA262" t="s">
        <v>207</v>
      </c>
      <c r="AB262" t="s">
        <v>1067</v>
      </c>
      <c r="AC262" t="s">
        <v>201</v>
      </c>
      <c r="AD262" t="s">
        <v>325</v>
      </c>
      <c r="AE262" t="s">
        <v>480</v>
      </c>
      <c r="AF262" s="13" t="s">
        <v>1226</v>
      </c>
      <c r="AG262" s="13" t="s">
        <v>1225</v>
      </c>
      <c r="AH262" t="s">
        <v>856</v>
      </c>
      <c r="AI262" t="s">
        <v>856</v>
      </c>
      <c r="AJ262" t="s">
        <v>856</v>
      </c>
      <c r="AK262" t="s">
        <v>856</v>
      </c>
      <c r="AL262" t="s">
        <v>856</v>
      </c>
      <c r="AM262" t="s">
        <v>856</v>
      </c>
      <c r="AN262" t="s">
        <v>856</v>
      </c>
      <c r="AO262" t="s">
        <v>856</v>
      </c>
      <c r="AP262" t="s">
        <v>856</v>
      </c>
      <c r="AQ262" t="s">
        <v>856</v>
      </c>
      <c r="AR262" t="s">
        <v>856</v>
      </c>
      <c r="AS262" t="s">
        <v>856</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24"/>
        <v>480</v>
      </c>
      <c r="BD262" s="55" t="str">
        <f>IF(ISERROR(SEARCHB(" "&amp;BD$1&amp;" "," "&amp;$L262&amp;" "))=TRUE,"",BD$1)</f>
        <v/>
      </c>
      <c r="BE262" s="55" t="str">
        <f>IF(ISERROR(SEARCHB(" "&amp;BE$1&amp;" "," "&amp;$L262&amp;" "))=TRUE,"",BE$1)</f>
        <v/>
      </c>
      <c r="BF262" s="55" t="str">
        <f>IF(ISERROR(SEARCHB(" "&amp;BF$1&amp;" "," "&amp;$L262&amp;" "))=TRUE,"",BF$1)</f>
        <v/>
      </c>
      <c r="BG262" s="55" t="str">
        <f>IF(ISERROR(SEARCHB(" "&amp;BG$1&amp;" "," "&amp;$L262&amp;" "))=TRUE,"",BG$1)</f>
        <v/>
      </c>
      <c r="BH262" s="55" t="str">
        <f>IF(ISERROR(SEARCHB(" "&amp;BH$1&amp;" "," "&amp;$L262&amp;" "))=TRUE,"",BH$1)</f>
        <v/>
      </c>
      <c r="BI262" s="55" t="str">
        <f>IF(ISERROR(SEARCHB(" "&amp;BI$1&amp;" "," "&amp;$L262&amp;" "))=TRUE,"",BI$1)</f>
        <v/>
      </c>
      <c r="BJ262" s="55" t="str">
        <f>IF(ISERROR(SEARCHB(" "&amp;BJ$1&amp;" "," "&amp;$L262&amp;" "))=TRUE,"",BJ$1)</f>
        <v/>
      </c>
      <c r="BK262" s="55" t="str">
        <f>IF(ISERROR(SEARCHB(" "&amp;BK$1&amp;" "," "&amp;$L262&amp;" "))=TRUE,"",BK$1)</f>
        <v/>
      </c>
      <c r="BL262" s="55" t="str">
        <f>IF(ISERROR(SEARCHB(" "&amp;BL$1&amp;" "," "&amp;$L262&amp;" "))=TRUE,"",BL$1)</f>
        <v/>
      </c>
      <c r="BM262" s="55" t="str">
        <f>IF(ISERROR(SEARCHB(" "&amp;BM$1&amp;" "," "&amp;$L262&amp;" "))=TRUE,"",BM$1)</f>
        <v/>
      </c>
      <c r="BN262" s="55" t="str">
        <f>IF(ISERROR(SEARCHB(" "&amp;BN$1&amp;" "," "&amp;$L262&amp;" "))=TRUE,"",BN$1)</f>
        <v/>
      </c>
      <c r="BO262" s="55" t="str">
        <f>IF(ISERROR(SEARCHB(" "&amp;BO$1&amp;" "," "&amp;$L262&amp;" "))=TRUE,"",BO$1)</f>
        <v/>
      </c>
      <c r="BP262" s="55" t="str">
        <f>IF(ISERROR(SEARCHB(" "&amp;BP$1&amp;" "," "&amp;$L262&amp;" "))=TRUE,"",BP$1)</f>
        <v/>
      </c>
      <c r="BQ262" s="55" t="str">
        <f>IF(ISERROR(SEARCHB(" "&amp;BQ$1&amp;" "," "&amp;$L262&amp;" "))=TRUE,"",BQ$1)</f>
        <v/>
      </c>
      <c r="BR262" s="62" t="str">
        <f t="shared" si="25"/>
        <v>Base</v>
      </c>
      <c r="BS262" s="62" t="str">
        <f t="shared" si="26"/>
        <v/>
      </c>
      <c r="BT262" s="63">
        <f>J262-I262+1</f>
        <v>123</v>
      </c>
      <c r="BU262" s="64">
        <f t="shared" si="27"/>
        <v>6.38</v>
      </c>
      <c r="BV262" s="64">
        <f t="shared" si="28"/>
        <v>13.76</v>
      </c>
      <c r="BW262" s="64">
        <f t="shared" si="29"/>
        <v>102.47999999999999</v>
      </c>
      <c r="BX262" s="65">
        <f>BU262+I262</f>
        <v>46041.38</v>
      </c>
      <c r="BY262" s="65">
        <f>BV262+I262</f>
        <v>46048.76</v>
      </c>
      <c r="BZ262" s="65">
        <f>IF(WEEKDAY(BW262+I262)=1,BW262+I262+1,IF(WEEKDAY(BW262+I262)=7,BW262+I262+2,BW262+I262))</f>
        <v>46139.48</v>
      </c>
    </row>
    <row r="263" spans="1:78" ht="15.5" x14ac:dyDescent="0.35">
      <c r="A263" t="s">
        <v>1767</v>
      </c>
      <c r="B263" t="s">
        <v>1229</v>
      </c>
      <c r="C263" t="s">
        <v>38</v>
      </c>
      <c r="D263" t="s">
        <v>1022</v>
      </c>
      <c r="E263" t="s">
        <v>867</v>
      </c>
      <c r="F263" t="s">
        <v>41</v>
      </c>
      <c r="G263" t="s">
        <v>217</v>
      </c>
      <c r="H263" t="s">
        <v>38</v>
      </c>
      <c r="I263" s="13" t="s">
        <v>1231</v>
      </c>
      <c r="J263" s="13" t="s">
        <v>1225</v>
      </c>
      <c r="K263" s="13" t="s">
        <v>1233</v>
      </c>
      <c r="L263" t="s">
        <v>1603</v>
      </c>
      <c r="M263" t="s">
        <v>194</v>
      </c>
      <c r="N263">
        <v>20</v>
      </c>
      <c r="O263">
        <v>0</v>
      </c>
      <c r="P263">
        <v>0</v>
      </c>
      <c r="Q263">
        <v>0</v>
      </c>
      <c r="R263">
        <v>0</v>
      </c>
      <c r="S263" t="s">
        <v>198</v>
      </c>
      <c r="T263" t="s">
        <v>198</v>
      </c>
      <c r="U263">
        <v>0</v>
      </c>
      <c r="V263" t="s">
        <v>856</v>
      </c>
      <c r="W263">
        <v>3</v>
      </c>
      <c r="X263" t="s">
        <v>195</v>
      </c>
      <c r="Y263" t="s">
        <v>856</v>
      </c>
      <c r="Z263" t="s">
        <v>1766</v>
      </c>
      <c r="AA263" t="s">
        <v>20</v>
      </c>
      <c r="AB263" t="s">
        <v>1765</v>
      </c>
      <c r="AC263" t="s">
        <v>208</v>
      </c>
      <c r="AD263" t="s">
        <v>330</v>
      </c>
      <c r="AE263" t="s">
        <v>473</v>
      </c>
      <c r="AF263" s="13" t="s">
        <v>1231</v>
      </c>
      <c r="AG263" s="13" t="s">
        <v>1225</v>
      </c>
      <c r="AH263" t="s">
        <v>856</v>
      </c>
      <c r="AI263" t="s">
        <v>856</v>
      </c>
      <c r="AJ263" t="s">
        <v>856</v>
      </c>
      <c r="AK263" t="s">
        <v>856</v>
      </c>
      <c r="AL263" t="s">
        <v>856</v>
      </c>
      <c r="AM263" t="s">
        <v>856</v>
      </c>
      <c r="AN263" t="s">
        <v>856</v>
      </c>
      <c r="AO263" t="s">
        <v>856</v>
      </c>
      <c r="AP263" t="s">
        <v>856</v>
      </c>
      <c r="AQ263" t="s">
        <v>856</v>
      </c>
      <c r="AR263" t="s">
        <v>856</v>
      </c>
      <c r="AS263" t="s">
        <v>856</v>
      </c>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24"/>
        <v>480</v>
      </c>
      <c r="BD263" s="55" t="str">
        <f>IF(ISERROR(SEARCHB(" "&amp;BD$1&amp;" "," "&amp;$L263&amp;" "))=TRUE,"",BD$1)</f>
        <v/>
      </c>
      <c r="BE263" s="55" t="str">
        <f>IF(ISERROR(SEARCHB(" "&amp;BE$1&amp;" "," "&amp;$L263&amp;" "))=TRUE,"",BE$1)</f>
        <v/>
      </c>
      <c r="BF263" s="55" t="str">
        <f>IF(ISERROR(SEARCHB(" "&amp;BF$1&amp;" "," "&amp;$L263&amp;" "))=TRUE,"",BF$1)</f>
        <v/>
      </c>
      <c r="BG263" s="55" t="str">
        <f>IF(ISERROR(SEARCHB(" "&amp;BG$1&amp;" "," "&amp;$L263&amp;" "))=TRUE,"",BG$1)</f>
        <v/>
      </c>
      <c r="BH263" s="55" t="str">
        <f>IF(ISERROR(SEARCHB(" "&amp;BH$1&amp;" "," "&amp;$L263&amp;" "))=TRUE,"",BH$1)</f>
        <v/>
      </c>
      <c r="BI263" s="55" t="str">
        <f>IF(ISERROR(SEARCHB(" "&amp;BI$1&amp;" "," "&amp;$L263&amp;" "))=TRUE,"",BI$1)</f>
        <v/>
      </c>
      <c r="BJ263" s="55" t="str">
        <f>IF(ISERROR(SEARCHB(" "&amp;BJ$1&amp;" "," "&amp;$L263&amp;" "))=TRUE,"",BJ$1)</f>
        <v/>
      </c>
      <c r="BK263" s="55" t="str">
        <f>IF(ISERROR(SEARCHB(" "&amp;BK$1&amp;" "," "&amp;$L263&amp;" "))=TRUE,"",BK$1)</f>
        <v/>
      </c>
      <c r="BL263" s="55" t="str">
        <f>IF(ISERROR(SEARCHB(" "&amp;BL$1&amp;" "," "&amp;$L263&amp;" "))=TRUE,"",BL$1)</f>
        <v/>
      </c>
      <c r="BM263" s="55" t="str">
        <f>IF(ISERROR(SEARCHB(" "&amp;BM$1&amp;" "," "&amp;$L263&amp;" "))=TRUE,"",BM$1)</f>
        <v/>
      </c>
      <c r="BN263" s="55" t="str">
        <f>IF(ISERROR(SEARCHB(" "&amp;BN$1&amp;" "," "&amp;$L263&amp;" "))=TRUE,"",BN$1)</f>
        <v/>
      </c>
      <c r="BO263" s="55" t="str">
        <f>IF(ISERROR(SEARCHB(" "&amp;BO$1&amp;" "," "&amp;$L263&amp;" "))=TRUE,"",BO$1)</f>
        <v/>
      </c>
      <c r="BP263" s="55" t="str">
        <f>IF(ISERROR(SEARCHB(" "&amp;BP$1&amp;" "," "&amp;$L263&amp;" "))=TRUE,"",BP$1)</f>
        <v/>
      </c>
      <c r="BQ263" s="55" t="str">
        <f>IF(ISERROR(SEARCHB(" "&amp;BQ$1&amp;" "," "&amp;$L263&amp;" "))=TRUE,"",BQ$1)</f>
        <v/>
      </c>
      <c r="BR263" s="62" t="str">
        <f t="shared" si="25"/>
        <v>Base</v>
      </c>
      <c r="BS263" s="62" t="str">
        <f t="shared" si="26"/>
        <v/>
      </c>
      <c r="BT263" s="63">
        <f>J263-I263+1</f>
        <v>124</v>
      </c>
      <c r="BU263" s="64">
        <f t="shared" si="27"/>
        <v>6.4399999999999995</v>
      </c>
      <c r="BV263" s="64">
        <f t="shared" si="28"/>
        <v>13.879999999999999</v>
      </c>
      <c r="BW263" s="64">
        <f t="shared" si="29"/>
        <v>103.32</v>
      </c>
      <c r="BX263" s="65">
        <f>BU263+I263</f>
        <v>46040.44</v>
      </c>
      <c r="BY263" s="65">
        <f>BV263+I263</f>
        <v>46047.88</v>
      </c>
      <c r="BZ263" s="65">
        <f>IF(WEEKDAY(BW263+I263)=1,BW263+I263+1,IF(WEEKDAY(BW263+I263)=7,BW263+I263+2,BW263+I263))</f>
        <v>46139.32</v>
      </c>
    </row>
    <row r="264" spans="1:78" ht="15.5" x14ac:dyDescent="0.35">
      <c r="A264" t="s">
        <v>1764</v>
      </c>
      <c r="B264" t="s">
        <v>1229</v>
      </c>
      <c r="C264" t="s">
        <v>38</v>
      </c>
      <c r="D264" t="s">
        <v>1022</v>
      </c>
      <c r="E264" t="s">
        <v>855</v>
      </c>
      <c r="F264" t="s">
        <v>41</v>
      </c>
      <c r="G264" t="s">
        <v>217</v>
      </c>
      <c r="H264" t="s">
        <v>38</v>
      </c>
      <c r="I264" s="13" t="s">
        <v>1226</v>
      </c>
      <c r="J264" s="13" t="s">
        <v>1225</v>
      </c>
      <c r="K264" s="13" t="s">
        <v>1228</v>
      </c>
      <c r="L264" t="s">
        <v>1367</v>
      </c>
      <c r="M264" t="s">
        <v>194</v>
      </c>
      <c r="N264">
        <v>20</v>
      </c>
      <c r="O264">
        <v>0</v>
      </c>
      <c r="P264">
        <v>0</v>
      </c>
      <c r="Q264">
        <v>0</v>
      </c>
      <c r="R264">
        <v>0</v>
      </c>
      <c r="S264" t="s">
        <v>1056</v>
      </c>
      <c r="T264" t="s">
        <v>40</v>
      </c>
      <c r="U264">
        <v>0</v>
      </c>
      <c r="V264" t="s">
        <v>856</v>
      </c>
      <c r="W264">
        <v>3</v>
      </c>
      <c r="X264" t="s">
        <v>195</v>
      </c>
      <c r="Y264" t="s">
        <v>856</v>
      </c>
      <c r="Z264"/>
      <c r="AA264" t="s">
        <v>207</v>
      </c>
      <c r="AB264" t="s">
        <v>1067</v>
      </c>
      <c r="AC264" t="s">
        <v>8</v>
      </c>
      <c r="AD264" t="s">
        <v>221</v>
      </c>
      <c r="AE264" t="s">
        <v>480</v>
      </c>
      <c r="AF264" s="13" t="s">
        <v>1226</v>
      </c>
      <c r="AG264" s="13" t="s">
        <v>1225</v>
      </c>
      <c r="AH264" t="s">
        <v>856</v>
      </c>
      <c r="AI264" t="s">
        <v>856</v>
      </c>
      <c r="AJ264" t="s">
        <v>856</v>
      </c>
      <c r="AK264" t="s">
        <v>856</v>
      </c>
      <c r="AL264" t="s">
        <v>856</v>
      </c>
      <c r="AM264" t="s">
        <v>856</v>
      </c>
      <c r="AN264" t="s">
        <v>856</v>
      </c>
      <c r="AO264" t="s">
        <v>856</v>
      </c>
      <c r="AP264" t="s">
        <v>856</v>
      </c>
      <c r="AQ264" t="s">
        <v>856</v>
      </c>
      <c r="AR264" t="s">
        <v>856</v>
      </c>
      <c r="AS264" t="s">
        <v>856</v>
      </c>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24"/>
        <v>480</v>
      </c>
      <c r="BD264" s="55" t="str">
        <f>IF(ISERROR(SEARCHB(" "&amp;BD$1&amp;" "," "&amp;$L264&amp;" "))=TRUE,"",BD$1)</f>
        <v/>
      </c>
      <c r="BE264" s="55" t="str">
        <f>IF(ISERROR(SEARCHB(" "&amp;BE$1&amp;" "," "&amp;$L264&amp;" "))=TRUE,"",BE$1)</f>
        <v/>
      </c>
      <c r="BF264" s="55" t="str">
        <f>IF(ISERROR(SEARCHB(" "&amp;BF$1&amp;" "," "&amp;$L264&amp;" "))=TRUE,"",BF$1)</f>
        <v/>
      </c>
      <c r="BG264" s="55" t="str">
        <f>IF(ISERROR(SEARCHB(" "&amp;BG$1&amp;" "," "&amp;$L264&amp;" "))=TRUE,"",BG$1)</f>
        <v/>
      </c>
      <c r="BH264" s="55" t="str">
        <f>IF(ISERROR(SEARCHB(" "&amp;BH$1&amp;" "," "&amp;$L264&amp;" "))=TRUE,"",BH$1)</f>
        <v/>
      </c>
      <c r="BI264" s="55" t="str">
        <f>IF(ISERROR(SEARCHB(" "&amp;BI$1&amp;" "," "&amp;$L264&amp;" "))=TRUE,"",BI$1)</f>
        <v/>
      </c>
      <c r="BJ264" s="55" t="str">
        <f>IF(ISERROR(SEARCHB(" "&amp;BJ$1&amp;" "," "&amp;$L264&amp;" "))=TRUE,"",BJ$1)</f>
        <v/>
      </c>
      <c r="BK264" s="55" t="str">
        <f>IF(ISERROR(SEARCHB(" "&amp;BK$1&amp;" "," "&amp;$L264&amp;" "))=TRUE,"",BK$1)</f>
        <v/>
      </c>
      <c r="BL264" s="55" t="str">
        <f>IF(ISERROR(SEARCHB(" "&amp;BL$1&amp;" "," "&amp;$L264&amp;" "))=TRUE,"",BL$1)</f>
        <v/>
      </c>
      <c r="BM264" s="55" t="str">
        <f>IF(ISERROR(SEARCHB(" "&amp;BM$1&amp;" "," "&amp;$L264&amp;" "))=TRUE,"",BM$1)</f>
        <v/>
      </c>
      <c r="BN264" s="55" t="str">
        <f>IF(ISERROR(SEARCHB(" "&amp;BN$1&amp;" "," "&amp;$L264&amp;" "))=TRUE,"",BN$1)</f>
        <v/>
      </c>
      <c r="BO264" s="55" t="str">
        <f>IF(ISERROR(SEARCHB(" "&amp;BO$1&amp;" "," "&amp;$L264&amp;" "))=TRUE,"",BO$1)</f>
        <v/>
      </c>
      <c r="BP264" s="55" t="str">
        <f>IF(ISERROR(SEARCHB(" "&amp;BP$1&amp;" "," "&amp;$L264&amp;" "))=TRUE,"",BP$1)</f>
        <v/>
      </c>
      <c r="BQ264" s="55" t="str">
        <f>IF(ISERROR(SEARCHB(" "&amp;BQ$1&amp;" "," "&amp;$L264&amp;" "))=TRUE,"",BQ$1)</f>
        <v/>
      </c>
      <c r="BR264" s="62" t="str">
        <f t="shared" si="25"/>
        <v>Base</v>
      </c>
      <c r="BS264" s="62" t="str">
        <f t="shared" si="26"/>
        <v/>
      </c>
      <c r="BT264" s="63">
        <f>J264-I264+1</f>
        <v>123</v>
      </c>
      <c r="BU264" s="64">
        <f t="shared" si="27"/>
        <v>6.38</v>
      </c>
      <c r="BV264" s="64">
        <f t="shared" si="28"/>
        <v>13.76</v>
      </c>
      <c r="BW264" s="64">
        <f t="shared" si="29"/>
        <v>102.47999999999999</v>
      </c>
      <c r="BX264" s="65">
        <f>BU264+I264</f>
        <v>46041.38</v>
      </c>
      <c r="BY264" s="65">
        <f>BV264+I264</f>
        <v>46048.76</v>
      </c>
      <c r="BZ264" s="65">
        <f>IF(WEEKDAY(BW264+I264)=1,BW264+I264+1,IF(WEEKDAY(BW264+I264)=7,BW264+I264+2,BW264+I264))</f>
        <v>46139.48</v>
      </c>
    </row>
    <row r="265" spans="1:78" ht="15.5" x14ac:dyDescent="0.35">
      <c r="A265" t="s">
        <v>1763</v>
      </c>
      <c r="B265" t="s">
        <v>1229</v>
      </c>
      <c r="C265" t="s">
        <v>38</v>
      </c>
      <c r="D265" t="s">
        <v>1022</v>
      </c>
      <c r="E265" t="s">
        <v>862</v>
      </c>
      <c r="F265" t="s">
        <v>41</v>
      </c>
      <c r="G265" t="s">
        <v>217</v>
      </c>
      <c r="H265" t="s">
        <v>38</v>
      </c>
      <c r="I265" s="13" t="s">
        <v>1226</v>
      </c>
      <c r="J265" s="13" t="s">
        <v>1225</v>
      </c>
      <c r="K265" s="13" t="s">
        <v>1228</v>
      </c>
      <c r="L265" t="s">
        <v>1367</v>
      </c>
      <c r="M265" t="s">
        <v>194</v>
      </c>
      <c r="N265">
        <v>20</v>
      </c>
      <c r="O265">
        <v>0</v>
      </c>
      <c r="P265">
        <v>0</v>
      </c>
      <c r="Q265">
        <v>0</v>
      </c>
      <c r="R265">
        <v>0</v>
      </c>
      <c r="S265" t="s">
        <v>1059</v>
      </c>
      <c r="T265" t="s">
        <v>1060</v>
      </c>
      <c r="U265">
        <v>0</v>
      </c>
      <c r="V265" t="s">
        <v>856</v>
      </c>
      <c r="W265">
        <v>3</v>
      </c>
      <c r="X265" t="s">
        <v>195</v>
      </c>
      <c r="Y265" t="s">
        <v>856</v>
      </c>
      <c r="Z265"/>
      <c r="AA265" t="s">
        <v>207</v>
      </c>
      <c r="AB265" t="s">
        <v>982</v>
      </c>
      <c r="AC265" t="s">
        <v>8</v>
      </c>
      <c r="AD265" t="s">
        <v>221</v>
      </c>
      <c r="AE265" t="s">
        <v>480</v>
      </c>
      <c r="AF265" s="13" t="s">
        <v>1226</v>
      </c>
      <c r="AG265" s="13" t="s">
        <v>1225</v>
      </c>
      <c r="AH265" t="s">
        <v>856</v>
      </c>
      <c r="AI265" t="s">
        <v>856</v>
      </c>
      <c r="AJ265" t="s">
        <v>856</v>
      </c>
      <c r="AK265" t="s">
        <v>856</v>
      </c>
      <c r="AL265" t="s">
        <v>856</v>
      </c>
      <c r="AM265" t="s">
        <v>856</v>
      </c>
      <c r="AN265" t="s">
        <v>856</v>
      </c>
      <c r="AO265" t="s">
        <v>856</v>
      </c>
      <c r="AP265" t="s">
        <v>856</v>
      </c>
      <c r="AQ265" t="s">
        <v>856</v>
      </c>
      <c r="AR265" t="s">
        <v>856</v>
      </c>
      <c r="AS265" t="s">
        <v>856</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24"/>
        <v>480</v>
      </c>
      <c r="BD265" s="55" t="str">
        <f>IF(ISERROR(SEARCHB(" "&amp;BD$1&amp;" "," "&amp;$L265&amp;" "))=TRUE,"",BD$1)</f>
        <v/>
      </c>
      <c r="BE265" s="55" t="str">
        <f>IF(ISERROR(SEARCHB(" "&amp;BE$1&amp;" "," "&amp;$L265&amp;" "))=TRUE,"",BE$1)</f>
        <v/>
      </c>
      <c r="BF265" s="55" t="str">
        <f>IF(ISERROR(SEARCHB(" "&amp;BF$1&amp;" "," "&amp;$L265&amp;" "))=TRUE,"",BF$1)</f>
        <v/>
      </c>
      <c r="BG265" s="55" t="str">
        <f>IF(ISERROR(SEARCHB(" "&amp;BG$1&amp;" "," "&amp;$L265&amp;" "))=TRUE,"",BG$1)</f>
        <v/>
      </c>
      <c r="BH265" s="55" t="str">
        <f>IF(ISERROR(SEARCHB(" "&amp;BH$1&amp;" "," "&amp;$L265&amp;" "))=TRUE,"",BH$1)</f>
        <v/>
      </c>
      <c r="BI265" s="55" t="str">
        <f>IF(ISERROR(SEARCHB(" "&amp;BI$1&amp;" "," "&amp;$L265&amp;" "))=TRUE,"",BI$1)</f>
        <v/>
      </c>
      <c r="BJ265" s="55" t="str">
        <f>IF(ISERROR(SEARCHB(" "&amp;BJ$1&amp;" "," "&amp;$L265&amp;" "))=TRUE,"",BJ$1)</f>
        <v/>
      </c>
      <c r="BK265" s="55" t="str">
        <f>IF(ISERROR(SEARCHB(" "&amp;BK$1&amp;" "," "&amp;$L265&amp;" "))=TRUE,"",BK$1)</f>
        <v/>
      </c>
      <c r="BL265" s="55" t="str">
        <f>IF(ISERROR(SEARCHB(" "&amp;BL$1&amp;" "," "&amp;$L265&amp;" "))=TRUE,"",BL$1)</f>
        <v/>
      </c>
      <c r="BM265" s="55" t="str">
        <f>IF(ISERROR(SEARCHB(" "&amp;BM$1&amp;" "," "&amp;$L265&amp;" "))=TRUE,"",BM$1)</f>
        <v/>
      </c>
      <c r="BN265" s="55" t="str">
        <f>IF(ISERROR(SEARCHB(" "&amp;BN$1&amp;" "," "&amp;$L265&amp;" "))=TRUE,"",BN$1)</f>
        <v/>
      </c>
      <c r="BO265" s="55" t="str">
        <f>IF(ISERROR(SEARCHB(" "&amp;BO$1&amp;" "," "&amp;$L265&amp;" "))=TRUE,"",BO$1)</f>
        <v/>
      </c>
      <c r="BP265" s="55" t="str">
        <f>IF(ISERROR(SEARCHB(" "&amp;BP$1&amp;" "," "&amp;$L265&amp;" "))=TRUE,"",BP$1)</f>
        <v/>
      </c>
      <c r="BQ265" s="55" t="str">
        <f>IF(ISERROR(SEARCHB(" "&amp;BQ$1&amp;" "," "&amp;$L265&amp;" "))=TRUE,"",BQ$1)</f>
        <v/>
      </c>
      <c r="BR265" s="62" t="str">
        <f t="shared" si="25"/>
        <v>Base</v>
      </c>
      <c r="BS265" s="62" t="str">
        <f t="shared" si="26"/>
        <v/>
      </c>
      <c r="BT265" s="63">
        <f>J265-I265+1</f>
        <v>123</v>
      </c>
      <c r="BU265" s="64">
        <f t="shared" si="27"/>
        <v>6.38</v>
      </c>
      <c r="BV265" s="64">
        <f t="shared" si="28"/>
        <v>13.76</v>
      </c>
      <c r="BW265" s="64">
        <f t="shared" si="29"/>
        <v>102.47999999999999</v>
      </c>
      <c r="BX265" s="65">
        <f>BU265+I265</f>
        <v>46041.38</v>
      </c>
      <c r="BY265" s="65">
        <f>BV265+I265</f>
        <v>46048.76</v>
      </c>
      <c r="BZ265" s="65">
        <f>IF(WEEKDAY(BW265+I265)=1,BW265+I265+1,IF(WEEKDAY(BW265+I265)=7,BW265+I265+2,BW265+I265))</f>
        <v>46139.48</v>
      </c>
    </row>
    <row r="266" spans="1:78" ht="15.5" x14ac:dyDescent="0.35">
      <c r="A266" t="s">
        <v>1762</v>
      </c>
      <c r="B266" t="s">
        <v>1229</v>
      </c>
      <c r="C266" t="s">
        <v>38</v>
      </c>
      <c r="D266" t="s">
        <v>1022</v>
      </c>
      <c r="E266" t="s">
        <v>869</v>
      </c>
      <c r="F266" t="s">
        <v>41</v>
      </c>
      <c r="G266" t="s">
        <v>217</v>
      </c>
      <c r="H266" t="s">
        <v>38</v>
      </c>
      <c r="I266" s="13" t="s">
        <v>1231</v>
      </c>
      <c r="J266" s="13" t="s">
        <v>1225</v>
      </c>
      <c r="K266" s="13" t="s">
        <v>1233</v>
      </c>
      <c r="L266" t="s">
        <v>1367</v>
      </c>
      <c r="M266" t="s">
        <v>194</v>
      </c>
      <c r="N266">
        <v>20</v>
      </c>
      <c r="O266">
        <v>0</v>
      </c>
      <c r="P266">
        <v>0</v>
      </c>
      <c r="Q266">
        <v>0</v>
      </c>
      <c r="R266">
        <v>0</v>
      </c>
      <c r="S266" t="s">
        <v>1754</v>
      </c>
      <c r="T266" t="s">
        <v>1753</v>
      </c>
      <c r="U266">
        <v>0</v>
      </c>
      <c r="V266" t="s">
        <v>856</v>
      </c>
      <c r="W266">
        <v>3</v>
      </c>
      <c r="X266" t="s">
        <v>195</v>
      </c>
      <c r="Y266" t="s">
        <v>856</v>
      </c>
      <c r="Z266"/>
      <c r="AA266" t="s">
        <v>195</v>
      </c>
      <c r="AB266" t="s">
        <v>1061</v>
      </c>
      <c r="AC266" t="s">
        <v>8</v>
      </c>
      <c r="AD266" t="s">
        <v>221</v>
      </c>
      <c r="AE266" t="s">
        <v>473</v>
      </c>
      <c r="AF266" s="13" t="s">
        <v>1231</v>
      </c>
      <c r="AG266" s="13" t="s">
        <v>1225</v>
      </c>
      <c r="AH266" t="s">
        <v>856</v>
      </c>
      <c r="AI266" t="s">
        <v>856</v>
      </c>
      <c r="AJ266" t="s">
        <v>856</v>
      </c>
      <c r="AK266" t="s">
        <v>856</v>
      </c>
      <c r="AL266" t="s">
        <v>856</v>
      </c>
      <c r="AM266" t="s">
        <v>856</v>
      </c>
      <c r="AN266" t="s">
        <v>856</v>
      </c>
      <c r="AO266" t="s">
        <v>856</v>
      </c>
      <c r="AP266" t="s">
        <v>856</v>
      </c>
      <c r="AQ266" t="s">
        <v>856</v>
      </c>
      <c r="AR266" t="s">
        <v>856</v>
      </c>
      <c r="AS266" t="s">
        <v>856</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24"/>
        <v>480</v>
      </c>
      <c r="BD266" s="55" t="str">
        <f>IF(ISERROR(SEARCHB(" "&amp;BD$1&amp;" "," "&amp;$L266&amp;" "))=TRUE,"",BD$1)</f>
        <v/>
      </c>
      <c r="BE266" s="55" t="str">
        <f>IF(ISERROR(SEARCHB(" "&amp;BE$1&amp;" "," "&amp;$L266&amp;" "))=TRUE,"",BE$1)</f>
        <v/>
      </c>
      <c r="BF266" s="55" t="str">
        <f>IF(ISERROR(SEARCHB(" "&amp;BF$1&amp;" "," "&amp;$L266&amp;" "))=TRUE,"",BF$1)</f>
        <v/>
      </c>
      <c r="BG266" s="55" t="str">
        <f>IF(ISERROR(SEARCHB(" "&amp;BG$1&amp;" "," "&amp;$L266&amp;" "))=TRUE,"",BG$1)</f>
        <v/>
      </c>
      <c r="BH266" s="55" t="str">
        <f>IF(ISERROR(SEARCHB(" "&amp;BH$1&amp;" "," "&amp;$L266&amp;" "))=TRUE,"",BH$1)</f>
        <v/>
      </c>
      <c r="BI266" s="55" t="str">
        <f>IF(ISERROR(SEARCHB(" "&amp;BI$1&amp;" "," "&amp;$L266&amp;" "))=TRUE,"",BI$1)</f>
        <v/>
      </c>
      <c r="BJ266" s="55" t="str">
        <f>IF(ISERROR(SEARCHB(" "&amp;BJ$1&amp;" "," "&amp;$L266&amp;" "))=TRUE,"",BJ$1)</f>
        <v/>
      </c>
      <c r="BK266" s="55" t="str">
        <f>IF(ISERROR(SEARCHB(" "&amp;BK$1&amp;" "," "&amp;$L266&amp;" "))=TRUE,"",BK$1)</f>
        <v/>
      </c>
      <c r="BL266" s="55" t="str">
        <f>IF(ISERROR(SEARCHB(" "&amp;BL$1&amp;" "," "&amp;$L266&amp;" "))=TRUE,"",BL$1)</f>
        <v/>
      </c>
      <c r="BM266" s="55" t="str">
        <f>IF(ISERROR(SEARCHB(" "&amp;BM$1&amp;" "," "&amp;$L266&amp;" "))=TRUE,"",BM$1)</f>
        <v/>
      </c>
      <c r="BN266" s="55" t="str">
        <f>IF(ISERROR(SEARCHB(" "&amp;BN$1&amp;" "," "&amp;$L266&amp;" "))=TRUE,"",BN$1)</f>
        <v/>
      </c>
      <c r="BO266" s="55" t="str">
        <f>IF(ISERROR(SEARCHB(" "&amp;BO$1&amp;" "," "&amp;$L266&amp;" "))=TRUE,"",BO$1)</f>
        <v/>
      </c>
      <c r="BP266" s="55" t="str">
        <f>IF(ISERROR(SEARCHB(" "&amp;BP$1&amp;" "," "&amp;$L266&amp;" "))=TRUE,"",BP$1)</f>
        <v/>
      </c>
      <c r="BQ266" s="55" t="str">
        <f>IF(ISERROR(SEARCHB(" "&amp;BQ$1&amp;" "," "&amp;$L266&amp;" "))=TRUE,"",BQ$1)</f>
        <v/>
      </c>
      <c r="BR266" s="62" t="str">
        <f t="shared" si="25"/>
        <v>Base</v>
      </c>
      <c r="BS266" s="62" t="str">
        <f t="shared" si="26"/>
        <v/>
      </c>
      <c r="BT266" s="63">
        <f>J266-I266+1</f>
        <v>124</v>
      </c>
      <c r="BU266" s="64">
        <f t="shared" si="27"/>
        <v>6.4399999999999995</v>
      </c>
      <c r="BV266" s="64">
        <f t="shared" si="28"/>
        <v>13.879999999999999</v>
      </c>
      <c r="BW266" s="64">
        <f t="shared" si="29"/>
        <v>103.32</v>
      </c>
      <c r="BX266" s="65">
        <f>BU266+I266</f>
        <v>46040.44</v>
      </c>
      <c r="BY266" s="65">
        <f>BV266+I266</f>
        <v>46047.88</v>
      </c>
      <c r="BZ266" s="65">
        <f>IF(WEEKDAY(BW266+I266)=1,BW266+I266+1,IF(WEEKDAY(BW266+I266)=7,BW266+I266+2,BW266+I266))</f>
        <v>46139.32</v>
      </c>
    </row>
    <row r="267" spans="1:78" ht="15.5" x14ac:dyDescent="0.35">
      <c r="A267" t="s">
        <v>1761</v>
      </c>
      <c r="B267" t="s">
        <v>1229</v>
      </c>
      <c r="C267" t="s">
        <v>38</v>
      </c>
      <c r="D267" t="s">
        <v>1022</v>
      </c>
      <c r="E267" t="s">
        <v>866</v>
      </c>
      <c r="F267" t="s">
        <v>41</v>
      </c>
      <c r="G267" t="s">
        <v>217</v>
      </c>
      <c r="H267" t="s">
        <v>38</v>
      </c>
      <c r="I267" s="13" t="s">
        <v>1226</v>
      </c>
      <c r="J267" s="13" t="s">
        <v>1225</v>
      </c>
      <c r="K267" s="13" t="s">
        <v>1228</v>
      </c>
      <c r="L267" t="s">
        <v>1367</v>
      </c>
      <c r="M267" t="s">
        <v>194</v>
      </c>
      <c r="N267">
        <v>20</v>
      </c>
      <c r="O267">
        <v>0</v>
      </c>
      <c r="P267">
        <v>0</v>
      </c>
      <c r="Q267">
        <v>0</v>
      </c>
      <c r="R267">
        <v>0</v>
      </c>
      <c r="S267" t="s">
        <v>1056</v>
      </c>
      <c r="T267" t="s">
        <v>40</v>
      </c>
      <c r="U267">
        <v>0</v>
      </c>
      <c r="V267" t="s">
        <v>856</v>
      </c>
      <c r="W267">
        <v>3</v>
      </c>
      <c r="X267" t="s">
        <v>195</v>
      </c>
      <c r="Y267" t="s">
        <v>856</v>
      </c>
      <c r="Z267"/>
      <c r="AA267" t="s">
        <v>20</v>
      </c>
      <c r="AB267" t="s">
        <v>965</v>
      </c>
      <c r="AC267" t="s">
        <v>201</v>
      </c>
      <c r="AD267" t="s">
        <v>325</v>
      </c>
      <c r="AE267" t="s">
        <v>480</v>
      </c>
      <c r="AF267" s="13" t="s">
        <v>1226</v>
      </c>
      <c r="AG267" s="13" t="s">
        <v>1225</v>
      </c>
      <c r="AH267" t="s">
        <v>856</v>
      </c>
      <c r="AI267" t="s">
        <v>856</v>
      </c>
      <c r="AJ267" t="s">
        <v>856</v>
      </c>
      <c r="AK267" t="s">
        <v>856</v>
      </c>
      <c r="AL267" t="s">
        <v>856</v>
      </c>
      <c r="AM267" t="s">
        <v>856</v>
      </c>
      <c r="AN267" t="s">
        <v>856</v>
      </c>
      <c r="AO267" t="s">
        <v>856</v>
      </c>
      <c r="AP267" t="s">
        <v>856</v>
      </c>
      <c r="AQ267" t="s">
        <v>856</v>
      </c>
      <c r="AR267" t="s">
        <v>856</v>
      </c>
      <c r="AS267" t="s">
        <v>856</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24"/>
        <v>480</v>
      </c>
      <c r="BD267" s="55" t="str">
        <f>IF(ISERROR(SEARCHB(" "&amp;BD$1&amp;" "," "&amp;$L267&amp;" "))=TRUE,"",BD$1)</f>
        <v/>
      </c>
      <c r="BE267" s="55" t="str">
        <f>IF(ISERROR(SEARCHB(" "&amp;BE$1&amp;" "," "&amp;$L267&amp;" "))=TRUE,"",BE$1)</f>
        <v/>
      </c>
      <c r="BF267" s="55" t="str">
        <f>IF(ISERROR(SEARCHB(" "&amp;BF$1&amp;" "," "&amp;$L267&amp;" "))=TRUE,"",BF$1)</f>
        <v/>
      </c>
      <c r="BG267" s="55" t="str">
        <f>IF(ISERROR(SEARCHB(" "&amp;BG$1&amp;" "," "&amp;$L267&amp;" "))=TRUE,"",BG$1)</f>
        <v/>
      </c>
      <c r="BH267" s="55" t="str">
        <f>IF(ISERROR(SEARCHB(" "&amp;BH$1&amp;" "," "&amp;$L267&amp;" "))=TRUE,"",BH$1)</f>
        <v/>
      </c>
      <c r="BI267" s="55" t="str">
        <f>IF(ISERROR(SEARCHB(" "&amp;BI$1&amp;" "," "&amp;$L267&amp;" "))=TRUE,"",BI$1)</f>
        <v/>
      </c>
      <c r="BJ267" s="55" t="str">
        <f>IF(ISERROR(SEARCHB(" "&amp;BJ$1&amp;" "," "&amp;$L267&amp;" "))=TRUE,"",BJ$1)</f>
        <v/>
      </c>
      <c r="BK267" s="55" t="str">
        <f>IF(ISERROR(SEARCHB(" "&amp;BK$1&amp;" "," "&amp;$L267&amp;" "))=TRUE,"",BK$1)</f>
        <v/>
      </c>
      <c r="BL267" s="55" t="str">
        <f>IF(ISERROR(SEARCHB(" "&amp;BL$1&amp;" "," "&amp;$L267&amp;" "))=TRUE,"",BL$1)</f>
        <v/>
      </c>
      <c r="BM267" s="55" t="str">
        <f>IF(ISERROR(SEARCHB(" "&amp;BM$1&amp;" "," "&amp;$L267&amp;" "))=TRUE,"",BM$1)</f>
        <v/>
      </c>
      <c r="BN267" s="55" t="str">
        <f>IF(ISERROR(SEARCHB(" "&amp;BN$1&amp;" "," "&amp;$L267&amp;" "))=TRUE,"",BN$1)</f>
        <v/>
      </c>
      <c r="BO267" s="55" t="str">
        <f>IF(ISERROR(SEARCHB(" "&amp;BO$1&amp;" "," "&amp;$L267&amp;" "))=TRUE,"",BO$1)</f>
        <v/>
      </c>
      <c r="BP267" s="55" t="str">
        <f>IF(ISERROR(SEARCHB(" "&amp;BP$1&amp;" "," "&amp;$L267&amp;" "))=TRUE,"",BP$1)</f>
        <v/>
      </c>
      <c r="BQ267" s="55" t="str">
        <f>IF(ISERROR(SEARCHB(" "&amp;BQ$1&amp;" "," "&amp;$L267&amp;" "))=TRUE,"",BQ$1)</f>
        <v/>
      </c>
      <c r="BR267" s="62" t="str">
        <f t="shared" si="25"/>
        <v>Base</v>
      </c>
      <c r="BS267" s="62" t="str">
        <f t="shared" si="26"/>
        <v/>
      </c>
      <c r="BT267" s="63">
        <f>J267-I267+1</f>
        <v>123</v>
      </c>
      <c r="BU267" s="64">
        <f t="shared" si="27"/>
        <v>6.38</v>
      </c>
      <c r="BV267" s="64">
        <f t="shared" si="28"/>
        <v>13.76</v>
      </c>
      <c r="BW267" s="64">
        <f t="shared" si="29"/>
        <v>102.47999999999999</v>
      </c>
      <c r="BX267" s="65">
        <f>BU267+I267</f>
        <v>46041.38</v>
      </c>
      <c r="BY267" s="65">
        <f>BV267+I267</f>
        <v>46048.76</v>
      </c>
      <c r="BZ267" s="65">
        <f>IF(WEEKDAY(BW267+I267)=1,BW267+I267+1,IF(WEEKDAY(BW267+I267)=7,BW267+I267+2,BW267+I267))</f>
        <v>46139.48</v>
      </c>
    </row>
    <row r="268" spans="1:78" ht="15.5" x14ac:dyDescent="0.35">
      <c r="A268" t="s">
        <v>1760</v>
      </c>
      <c r="B268" t="s">
        <v>1229</v>
      </c>
      <c r="C268" t="s">
        <v>38</v>
      </c>
      <c r="D268" t="s">
        <v>1022</v>
      </c>
      <c r="E268" t="s">
        <v>870</v>
      </c>
      <c r="F268" t="s">
        <v>41</v>
      </c>
      <c r="G268" t="s">
        <v>217</v>
      </c>
      <c r="H268" t="s">
        <v>38</v>
      </c>
      <c r="I268" s="13" t="s">
        <v>1231</v>
      </c>
      <c r="J268" s="13" t="s">
        <v>1225</v>
      </c>
      <c r="K268" s="13" t="s">
        <v>1233</v>
      </c>
      <c r="L268" t="s">
        <v>1367</v>
      </c>
      <c r="M268" t="s">
        <v>194</v>
      </c>
      <c r="N268">
        <v>20</v>
      </c>
      <c r="O268">
        <v>0</v>
      </c>
      <c r="P268">
        <v>0</v>
      </c>
      <c r="Q268">
        <v>0</v>
      </c>
      <c r="R268">
        <v>0</v>
      </c>
      <c r="S268" t="s">
        <v>1057</v>
      </c>
      <c r="T268" t="s">
        <v>535</v>
      </c>
      <c r="U268">
        <v>0</v>
      </c>
      <c r="V268" t="s">
        <v>856</v>
      </c>
      <c r="W268">
        <v>3</v>
      </c>
      <c r="X268" t="s">
        <v>195</v>
      </c>
      <c r="Y268" t="s">
        <v>856</v>
      </c>
      <c r="Z268"/>
      <c r="AA268" t="s">
        <v>207</v>
      </c>
      <c r="AB268" t="s">
        <v>1055</v>
      </c>
      <c r="AC268" t="s">
        <v>201</v>
      </c>
      <c r="AD268" t="s">
        <v>325</v>
      </c>
      <c r="AE268" t="s">
        <v>473</v>
      </c>
      <c r="AF268" s="13" t="s">
        <v>1231</v>
      </c>
      <c r="AG268" s="13" t="s">
        <v>1225</v>
      </c>
      <c r="AH268" t="s">
        <v>856</v>
      </c>
      <c r="AI268" t="s">
        <v>856</v>
      </c>
      <c r="AJ268" t="s">
        <v>856</v>
      </c>
      <c r="AK268" t="s">
        <v>856</v>
      </c>
      <c r="AL268" t="s">
        <v>856</v>
      </c>
      <c r="AM268" t="s">
        <v>856</v>
      </c>
      <c r="AN268" t="s">
        <v>856</v>
      </c>
      <c r="AO268" t="s">
        <v>856</v>
      </c>
      <c r="AP268" t="s">
        <v>856</v>
      </c>
      <c r="AQ268" t="s">
        <v>856</v>
      </c>
      <c r="AR268" t="s">
        <v>856</v>
      </c>
      <c r="AS268" t="s">
        <v>856</v>
      </c>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24"/>
        <v>480</v>
      </c>
      <c r="BD268" s="55" t="str">
        <f>IF(ISERROR(SEARCHB(" "&amp;BD$1&amp;" "," "&amp;$L268&amp;" "))=TRUE,"",BD$1)</f>
        <v/>
      </c>
      <c r="BE268" s="55" t="str">
        <f>IF(ISERROR(SEARCHB(" "&amp;BE$1&amp;" "," "&amp;$L268&amp;" "))=TRUE,"",BE$1)</f>
        <v/>
      </c>
      <c r="BF268" s="55" t="str">
        <f>IF(ISERROR(SEARCHB(" "&amp;BF$1&amp;" "," "&amp;$L268&amp;" "))=TRUE,"",BF$1)</f>
        <v/>
      </c>
      <c r="BG268" s="55" t="str">
        <f>IF(ISERROR(SEARCHB(" "&amp;BG$1&amp;" "," "&amp;$L268&amp;" "))=TRUE,"",BG$1)</f>
        <v/>
      </c>
      <c r="BH268" s="55" t="str">
        <f>IF(ISERROR(SEARCHB(" "&amp;BH$1&amp;" "," "&amp;$L268&amp;" "))=TRUE,"",BH$1)</f>
        <v/>
      </c>
      <c r="BI268" s="55" t="str">
        <f>IF(ISERROR(SEARCHB(" "&amp;BI$1&amp;" "," "&amp;$L268&amp;" "))=TRUE,"",BI$1)</f>
        <v/>
      </c>
      <c r="BJ268" s="55" t="str">
        <f>IF(ISERROR(SEARCHB(" "&amp;BJ$1&amp;" "," "&amp;$L268&amp;" "))=TRUE,"",BJ$1)</f>
        <v/>
      </c>
      <c r="BK268" s="55" t="str">
        <f>IF(ISERROR(SEARCHB(" "&amp;BK$1&amp;" "," "&amp;$L268&amp;" "))=TRUE,"",BK$1)</f>
        <v/>
      </c>
      <c r="BL268" s="55" t="str">
        <f>IF(ISERROR(SEARCHB(" "&amp;BL$1&amp;" "," "&amp;$L268&amp;" "))=TRUE,"",BL$1)</f>
        <v/>
      </c>
      <c r="BM268" s="55" t="str">
        <f>IF(ISERROR(SEARCHB(" "&amp;BM$1&amp;" "," "&amp;$L268&amp;" "))=TRUE,"",BM$1)</f>
        <v/>
      </c>
      <c r="BN268" s="55" t="str">
        <f>IF(ISERROR(SEARCHB(" "&amp;BN$1&amp;" "," "&amp;$L268&amp;" "))=TRUE,"",BN$1)</f>
        <v/>
      </c>
      <c r="BO268" s="55" t="str">
        <f>IF(ISERROR(SEARCHB(" "&amp;BO$1&amp;" "," "&amp;$L268&amp;" "))=TRUE,"",BO$1)</f>
        <v/>
      </c>
      <c r="BP268" s="55" t="str">
        <f>IF(ISERROR(SEARCHB(" "&amp;BP$1&amp;" "," "&amp;$L268&amp;" "))=TRUE,"",BP$1)</f>
        <v/>
      </c>
      <c r="BQ268" s="55" t="str">
        <f>IF(ISERROR(SEARCHB(" "&amp;BQ$1&amp;" "," "&amp;$L268&amp;" "))=TRUE,"",BQ$1)</f>
        <v/>
      </c>
      <c r="BR268" s="62" t="str">
        <f t="shared" si="25"/>
        <v>Base</v>
      </c>
      <c r="BS268" s="62" t="str">
        <f t="shared" si="26"/>
        <v/>
      </c>
      <c r="BT268" s="63">
        <f>J268-I268+1</f>
        <v>124</v>
      </c>
      <c r="BU268" s="64">
        <f t="shared" si="27"/>
        <v>6.4399999999999995</v>
      </c>
      <c r="BV268" s="64">
        <f t="shared" si="28"/>
        <v>13.879999999999999</v>
      </c>
      <c r="BW268" s="64">
        <f t="shared" si="29"/>
        <v>103.32</v>
      </c>
      <c r="BX268" s="65">
        <f>BU268+I268</f>
        <v>46040.44</v>
      </c>
      <c r="BY268" s="65">
        <f>BV268+I268</f>
        <v>46047.88</v>
      </c>
      <c r="BZ268" s="65">
        <f>IF(WEEKDAY(BW268+I268)=1,BW268+I268+1,IF(WEEKDAY(BW268+I268)=7,BW268+I268+2,BW268+I268))</f>
        <v>46139.32</v>
      </c>
    </row>
    <row r="269" spans="1:78" ht="15.5" x14ac:dyDescent="0.35">
      <c r="A269" t="s">
        <v>1759</v>
      </c>
      <c r="B269" t="s">
        <v>1229</v>
      </c>
      <c r="C269" t="s">
        <v>38</v>
      </c>
      <c r="D269" t="s">
        <v>1022</v>
      </c>
      <c r="E269" t="s">
        <v>859</v>
      </c>
      <c r="F269" t="s">
        <v>41</v>
      </c>
      <c r="G269" t="s">
        <v>217</v>
      </c>
      <c r="H269" t="s">
        <v>38</v>
      </c>
      <c r="I269" s="13" t="s">
        <v>1226</v>
      </c>
      <c r="J269" s="13" t="s">
        <v>1225</v>
      </c>
      <c r="K269" s="13" t="s">
        <v>1228</v>
      </c>
      <c r="L269" t="s">
        <v>1367</v>
      </c>
      <c r="M269" t="s">
        <v>194</v>
      </c>
      <c r="N269">
        <v>20</v>
      </c>
      <c r="O269">
        <v>0</v>
      </c>
      <c r="P269">
        <v>0</v>
      </c>
      <c r="Q269">
        <v>0</v>
      </c>
      <c r="R269">
        <v>0</v>
      </c>
      <c r="S269" t="s">
        <v>1059</v>
      </c>
      <c r="T269" t="s">
        <v>1060</v>
      </c>
      <c r="U269">
        <v>0</v>
      </c>
      <c r="V269" t="s">
        <v>856</v>
      </c>
      <c r="W269">
        <v>3</v>
      </c>
      <c r="X269" t="s">
        <v>195</v>
      </c>
      <c r="Y269" t="s">
        <v>856</v>
      </c>
      <c r="Z269"/>
      <c r="AA269" t="s">
        <v>195</v>
      </c>
      <c r="AB269" t="s">
        <v>1061</v>
      </c>
      <c r="AC269" t="s">
        <v>209</v>
      </c>
      <c r="AD269" t="s">
        <v>210</v>
      </c>
      <c r="AE269" t="s">
        <v>480</v>
      </c>
      <c r="AF269" s="13" t="s">
        <v>1226</v>
      </c>
      <c r="AG269" s="13" t="s">
        <v>1225</v>
      </c>
      <c r="AH269" t="s">
        <v>856</v>
      </c>
      <c r="AI269" t="s">
        <v>856</v>
      </c>
      <c r="AJ269" t="s">
        <v>856</v>
      </c>
      <c r="AK269" t="s">
        <v>856</v>
      </c>
      <c r="AL269" t="s">
        <v>856</v>
      </c>
      <c r="AM269" t="s">
        <v>856</v>
      </c>
      <c r="AN269" t="s">
        <v>856</v>
      </c>
      <c r="AO269" t="s">
        <v>856</v>
      </c>
      <c r="AP269" t="s">
        <v>856</v>
      </c>
      <c r="AQ269" t="s">
        <v>856</v>
      </c>
      <c r="AR269" t="s">
        <v>856</v>
      </c>
      <c r="AS269" t="s">
        <v>856</v>
      </c>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24"/>
        <v>480</v>
      </c>
      <c r="BD269" s="55" t="str">
        <f>IF(ISERROR(SEARCHB(" "&amp;BD$1&amp;" "," "&amp;$L269&amp;" "))=TRUE,"",BD$1)</f>
        <v/>
      </c>
      <c r="BE269" s="55" t="str">
        <f>IF(ISERROR(SEARCHB(" "&amp;BE$1&amp;" "," "&amp;$L269&amp;" "))=TRUE,"",BE$1)</f>
        <v/>
      </c>
      <c r="BF269" s="55" t="str">
        <f>IF(ISERROR(SEARCHB(" "&amp;BF$1&amp;" "," "&amp;$L269&amp;" "))=TRUE,"",BF$1)</f>
        <v/>
      </c>
      <c r="BG269" s="55" t="str">
        <f>IF(ISERROR(SEARCHB(" "&amp;BG$1&amp;" "," "&amp;$L269&amp;" "))=TRUE,"",BG$1)</f>
        <v/>
      </c>
      <c r="BH269" s="55" t="str">
        <f>IF(ISERROR(SEARCHB(" "&amp;BH$1&amp;" "," "&amp;$L269&amp;" "))=TRUE,"",BH$1)</f>
        <v/>
      </c>
      <c r="BI269" s="55" t="str">
        <f>IF(ISERROR(SEARCHB(" "&amp;BI$1&amp;" "," "&amp;$L269&amp;" "))=TRUE,"",BI$1)</f>
        <v/>
      </c>
      <c r="BJ269" s="55" t="str">
        <f>IF(ISERROR(SEARCHB(" "&amp;BJ$1&amp;" "," "&amp;$L269&amp;" "))=TRUE,"",BJ$1)</f>
        <v/>
      </c>
      <c r="BK269" s="55" t="str">
        <f>IF(ISERROR(SEARCHB(" "&amp;BK$1&amp;" "," "&amp;$L269&amp;" "))=TRUE,"",BK$1)</f>
        <v/>
      </c>
      <c r="BL269" s="55" t="str">
        <f>IF(ISERROR(SEARCHB(" "&amp;BL$1&amp;" "," "&amp;$L269&amp;" "))=TRUE,"",BL$1)</f>
        <v/>
      </c>
      <c r="BM269" s="55" t="str">
        <f>IF(ISERROR(SEARCHB(" "&amp;BM$1&amp;" "," "&amp;$L269&amp;" "))=TRUE,"",BM$1)</f>
        <v/>
      </c>
      <c r="BN269" s="55" t="str">
        <f>IF(ISERROR(SEARCHB(" "&amp;BN$1&amp;" "," "&amp;$L269&amp;" "))=TRUE,"",BN$1)</f>
        <v/>
      </c>
      <c r="BO269" s="55" t="str">
        <f>IF(ISERROR(SEARCHB(" "&amp;BO$1&amp;" "," "&amp;$L269&amp;" "))=TRUE,"",BO$1)</f>
        <v/>
      </c>
      <c r="BP269" s="55" t="str">
        <f>IF(ISERROR(SEARCHB(" "&amp;BP$1&amp;" "," "&amp;$L269&amp;" "))=TRUE,"",BP$1)</f>
        <v/>
      </c>
      <c r="BQ269" s="55" t="str">
        <f>IF(ISERROR(SEARCHB(" "&amp;BQ$1&amp;" "," "&amp;$L269&amp;" "))=TRUE,"",BQ$1)</f>
        <v/>
      </c>
      <c r="BR269" s="62" t="str">
        <f t="shared" si="25"/>
        <v>Base</v>
      </c>
      <c r="BS269" s="62" t="str">
        <f t="shared" si="26"/>
        <v/>
      </c>
      <c r="BT269" s="63">
        <f>J269-I269+1</f>
        <v>123</v>
      </c>
      <c r="BU269" s="64">
        <f t="shared" si="27"/>
        <v>6.38</v>
      </c>
      <c r="BV269" s="64">
        <f t="shared" si="28"/>
        <v>13.76</v>
      </c>
      <c r="BW269" s="64">
        <f t="shared" si="29"/>
        <v>102.47999999999999</v>
      </c>
      <c r="BX269" s="65">
        <f>BU269+I269</f>
        <v>46041.38</v>
      </c>
      <c r="BY269" s="65">
        <f>BV269+I269</f>
        <v>46048.76</v>
      </c>
      <c r="BZ269" s="65">
        <f>IF(WEEKDAY(BW269+I269)=1,BW269+I269+1,IF(WEEKDAY(BW269+I269)=7,BW269+I269+2,BW269+I269))</f>
        <v>46139.48</v>
      </c>
    </row>
    <row r="270" spans="1:78" ht="15.5" x14ac:dyDescent="0.35">
      <c r="A270" t="s">
        <v>1758</v>
      </c>
      <c r="B270" t="s">
        <v>1229</v>
      </c>
      <c r="C270" t="s">
        <v>38</v>
      </c>
      <c r="D270" t="s">
        <v>1022</v>
      </c>
      <c r="E270" t="s">
        <v>863</v>
      </c>
      <c r="F270" t="s">
        <v>41</v>
      </c>
      <c r="G270" t="s">
        <v>217</v>
      </c>
      <c r="H270" t="s">
        <v>38</v>
      </c>
      <c r="I270" s="13" t="s">
        <v>1231</v>
      </c>
      <c r="J270" s="13" t="s">
        <v>1225</v>
      </c>
      <c r="K270" s="13" t="s">
        <v>1233</v>
      </c>
      <c r="L270" t="s">
        <v>1371</v>
      </c>
      <c r="M270" t="s">
        <v>162</v>
      </c>
      <c r="N270">
        <v>16</v>
      </c>
      <c r="O270">
        <v>0</v>
      </c>
      <c r="P270">
        <v>0</v>
      </c>
      <c r="Q270">
        <v>0</v>
      </c>
      <c r="R270">
        <v>0</v>
      </c>
      <c r="S270" t="s">
        <v>1728</v>
      </c>
      <c r="T270" t="s">
        <v>1727</v>
      </c>
      <c r="U270">
        <v>0</v>
      </c>
      <c r="V270" t="s">
        <v>856</v>
      </c>
      <c r="W270">
        <v>3</v>
      </c>
      <c r="X270" t="s">
        <v>195</v>
      </c>
      <c r="Y270" t="s">
        <v>1757</v>
      </c>
      <c r="Z270" t="s">
        <v>283</v>
      </c>
      <c r="AA270" t="s">
        <v>856</v>
      </c>
      <c r="AB270" t="s">
        <v>856</v>
      </c>
      <c r="AC270" t="s">
        <v>856</v>
      </c>
      <c r="AD270" t="s">
        <v>856</v>
      </c>
      <c r="AE270" t="s">
        <v>856</v>
      </c>
      <c r="AF270" s="13" t="s">
        <v>1231</v>
      </c>
      <c r="AG270" s="13" t="s">
        <v>1225</v>
      </c>
      <c r="AH270" t="s">
        <v>856</v>
      </c>
      <c r="AI270" t="s">
        <v>856</v>
      </c>
      <c r="AJ270" t="s">
        <v>856</v>
      </c>
      <c r="AK270" t="s">
        <v>856</v>
      </c>
      <c r="AL270" t="s">
        <v>856</v>
      </c>
      <c r="AM270" t="s">
        <v>856</v>
      </c>
      <c r="AN270" t="s">
        <v>856</v>
      </c>
      <c r="AO270" t="s">
        <v>856</v>
      </c>
      <c r="AP270" t="s">
        <v>856</v>
      </c>
      <c r="AQ270" t="s">
        <v>856</v>
      </c>
      <c r="AR270" t="s">
        <v>856</v>
      </c>
      <c r="AS270" t="s">
        <v>856</v>
      </c>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24"/>
        <v>480</v>
      </c>
      <c r="BD270" s="55" t="str">
        <f>IF(ISERROR(SEARCHB(" "&amp;BD$1&amp;" "," "&amp;$L270&amp;" "))=TRUE,"",BD$1)</f>
        <v/>
      </c>
      <c r="BE270" s="55" t="str">
        <f>IF(ISERROR(SEARCHB(" "&amp;BE$1&amp;" "," "&amp;$L270&amp;" "))=TRUE,"",BE$1)</f>
        <v/>
      </c>
      <c r="BF270" s="55" t="str">
        <f>IF(ISERROR(SEARCHB(" "&amp;BF$1&amp;" "," "&amp;$L270&amp;" "))=TRUE,"",BF$1)</f>
        <v/>
      </c>
      <c r="BG270" s="55" t="str">
        <f>IF(ISERROR(SEARCHB(" "&amp;BG$1&amp;" "," "&amp;$L270&amp;" "))=TRUE,"",BG$1)</f>
        <v/>
      </c>
      <c r="BH270" s="55" t="str">
        <f>IF(ISERROR(SEARCHB(" "&amp;BH$1&amp;" "," "&amp;$L270&amp;" "))=TRUE,"",BH$1)</f>
        <v/>
      </c>
      <c r="BI270" s="55" t="str">
        <f>IF(ISERROR(SEARCHB(" "&amp;BI$1&amp;" "," "&amp;$L270&amp;" "))=TRUE,"",BI$1)</f>
        <v/>
      </c>
      <c r="BJ270" s="55" t="str">
        <f>IF(ISERROR(SEARCHB(" "&amp;BJ$1&amp;" "," "&amp;$L270&amp;" "))=TRUE,"",BJ$1)</f>
        <v/>
      </c>
      <c r="BK270" s="55" t="str">
        <f>IF(ISERROR(SEARCHB(" "&amp;BK$1&amp;" "," "&amp;$L270&amp;" "))=TRUE,"",BK$1)</f>
        <v/>
      </c>
      <c r="BL270" s="55" t="str">
        <f>IF(ISERROR(SEARCHB(" "&amp;BL$1&amp;" "," "&amp;$L270&amp;" "))=TRUE,"",BL$1)</f>
        <v/>
      </c>
      <c r="BM270" s="55" t="str">
        <f>IF(ISERROR(SEARCHB(" "&amp;BM$1&amp;" "," "&amp;$L270&amp;" "))=TRUE,"",BM$1)</f>
        <v/>
      </c>
      <c r="BN270" s="55" t="str">
        <f>IF(ISERROR(SEARCHB(" "&amp;BN$1&amp;" "," "&amp;$L270&amp;" "))=TRUE,"",BN$1)</f>
        <v/>
      </c>
      <c r="BO270" s="55" t="str">
        <f>IF(ISERROR(SEARCHB(" "&amp;BO$1&amp;" "," "&amp;$L270&amp;" "))=TRUE,"",BO$1)</f>
        <v/>
      </c>
      <c r="BP270" s="55" t="str">
        <f>IF(ISERROR(SEARCHB(" "&amp;BP$1&amp;" "," "&amp;$L270&amp;" "))=TRUE,"",BP$1)</f>
        <v/>
      </c>
      <c r="BQ270" s="55" t="str">
        <f>IF(ISERROR(SEARCHB(" "&amp;BQ$1&amp;" "," "&amp;$L270&amp;" "))=TRUE,"",BQ$1)</f>
        <v/>
      </c>
      <c r="BR270" s="62" t="str">
        <f t="shared" si="25"/>
        <v>Base</v>
      </c>
      <c r="BS270" s="62" t="str">
        <f t="shared" si="26"/>
        <v/>
      </c>
      <c r="BT270" s="63">
        <f>J270-I270+1</f>
        <v>124</v>
      </c>
      <c r="BU270" s="64">
        <f t="shared" si="27"/>
        <v>6.4399999999999995</v>
      </c>
      <c r="BV270" s="64">
        <f t="shared" si="28"/>
        <v>13.879999999999999</v>
      </c>
      <c r="BW270" s="64">
        <f t="shared" si="29"/>
        <v>103.32</v>
      </c>
      <c r="BX270" s="65">
        <f>BU270+I270</f>
        <v>46040.44</v>
      </c>
      <c r="BY270" s="65">
        <f>BV270+I270</f>
        <v>46047.88</v>
      </c>
      <c r="BZ270" s="65">
        <f>IF(WEEKDAY(BW270+I270)=1,BW270+I270+1,IF(WEEKDAY(BW270+I270)=7,BW270+I270+2,BW270+I270))</f>
        <v>46139.32</v>
      </c>
    </row>
    <row r="271" spans="1:78" ht="15.5" x14ac:dyDescent="0.35">
      <c r="A271" t="s">
        <v>1756</v>
      </c>
      <c r="B271" t="s">
        <v>1229</v>
      </c>
      <c r="C271" t="s">
        <v>38</v>
      </c>
      <c r="D271" t="s">
        <v>1022</v>
      </c>
      <c r="E271" t="s">
        <v>871</v>
      </c>
      <c r="F271" t="s">
        <v>41</v>
      </c>
      <c r="G271" t="s">
        <v>217</v>
      </c>
      <c r="H271" t="s">
        <v>38</v>
      </c>
      <c r="I271" s="13" t="s">
        <v>1231</v>
      </c>
      <c r="J271" s="13" t="s">
        <v>1225</v>
      </c>
      <c r="K271" s="13" t="s">
        <v>1233</v>
      </c>
      <c r="L271" t="s">
        <v>1371</v>
      </c>
      <c r="M271" t="s">
        <v>162</v>
      </c>
      <c r="N271">
        <v>20</v>
      </c>
      <c r="O271">
        <v>0</v>
      </c>
      <c r="P271">
        <v>0</v>
      </c>
      <c r="Q271">
        <v>0</v>
      </c>
      <c r="R271">
        <v>0</v>
      </c>
      <c r="S271" t="s">
        <v>1056</v>
      </c>
      <c r="T271" t="s">
        <v>40</v>
      </c>
      <c r="U271">
        <v>0</v>
      </c>
      <c r="V271" t="s">
        <v>856</v>
      </c>
      <c r="W271">
        <v>3</v>
      </c>
      <c r="X271" t="s">
        <v>195</v>
      </c>
      <c r="Y271" t="s">
        <v>856</v>
      </c>
      <c r="Z271" t="s">
        <v>283</v>
      </c>
      <c r="AA271" t="s">
        <v>856</v>
      </c>
      <c r="AB271" t="s">
        <v>856</v>
      </c>
      <c r="AC271" t="s">
        <v>856</v>
      </c>
      <c r="AD271" t="s">
        <v>856</v>
      </c>
      <c r="AE271" t="s">
        <v>856</v>
      </c>
      <c r="AF271" s="13" t="s">
        <v>1231</v>
      </c>
      <c r="AG271" s="13" t="s">
        <v>1225</v>
      </c>
      <c r="AH271" t="s">
        <v>856</v>
      </c>
      <c r="AI271" t="s">
        <v>856</v>
      </c>
      <c r="AJ271" t="s">
        <v>856</v>
      </c>
      <c r="AK271" t="s">
        <v>856</v>
      </c>
      <c r="AL271" t="s">
        <v>856</v>
      </c>
      <c r="AM271" t="s">
        <v>856</v>
      </c>
      <c r="AN271" t="s">
        <v>856</v>
      </c>
      <c r="AO271" t="s">
        <v>856</v>
      </c>
      <c r="AP271" t="s">
        <v>856</v>
      </c>
      <c r="AQ271" t="s">
        <v>856</v>
      </c>
      <c r="AR271" t="s">
        <v>856</v>
      </c>
      <c r="AS271" t="s">
        <v>856</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24"/>
        <v>480</v>
      </c>
      <c r="BD271" s="55" t="str">
        <f>IF(ISERROR(SEARCHB(" "&amp;BD$1&amp;" "," "&amp;$L271&amp;" "))=TRUE,"",BD$1)</f>
        <v/>
      </c>
      <c r="BE271" s="55" t="str">
        <f>IF(ISERROR(SEARCHB(" "&amp;BE$1&amp;" "," "&amp;$L271&amp;" "))=TRUE,"",BE$1)</f>
        <v/>
      </c>
      <c r="BF271" s="55" t="str">
        <f>IF(ISERROR(SEARCHB(" "&amp;BF$1&amp;" "," "&amp;$L271&amp;" "))=TRUE,"",BF$1)</f>
        <v/>
      </c>
      <c r="BG271" s="55" t="str">
        <f>IF(ISERROR(SEARCHB(" "&amp;BG$1&amp;" "," "&amp;$L271&amp;" "))=TRUE,"",BG$1)</f>
        <v/>
      </c>
      <c r="BH271" s="55" t="str">
        <f>IF(ISERROR(SEARCHB(" "&amp;BH$1&amp;" "," "&amp;$L271&amp;" "))=TRUE,"",BH$1)</f>
        <v/>
      </c>
      <c r="BI271" s="55" t="str">
        <f>IF(ISERROR(SEARCHB(" "&amp;BI$1&amp;" "," "&amp;$L271&amp;" "))=TRUE,"",BI$1)</f>
        <v/>
      </c>
      <c r="BJ271" s="55" t="str">
        <f>IF(ISERROR(SEARCHB(" "&amp;BJ$1&amp;" "," "&amp;$L271&amp;" "))=TRUE,"",BJ$1)</f>
        <v/>
      </c>
      <c r="BK271" s="55" t="str">
        <f>IF(ISERROR(SEARCHB(" "&amp;BK$1&amp;" "," "&amp;$L271&amp;" "))=TRUE,"",BK$1)</f>
        <v/>
      </c>
      <c r="BL271" s="55" t="str">
        <f>IF(ISERROR(SEARCHB(" "&amp;BL$1&amp;" "," "&amp;$L271&amp;" "))=TRUE,"",BL$1)</f>
        <v/>
      </c>
      <c r="BM271" s="55" t="str">
        <f>IF(ISERROR(SEARCHB(" "&amp;BM$1&amp;" "," "&amp;$L271&amp;" "))=TRUE,"",BM$1)</f>
        <v/>
      </c>
      <c r="BN271" s="55" t="str">
        <f>IF(ISERROR(SEARCHB(" "&amp;BN$1&amp;" "," "&amp;$L271&amp;" "))=TRUE,"",BN$1)</f>
        <v/>
      </c>
      <c r="BO271" s="55" t="str">
        <f>IF(ISERROR(SEARCHB(" "&amp;BO$1&amp;" "," "&amp;$L271&amp;" "))=TRUE,"",BO$1)</f>
        <v/>
      </c>
      <c r="BP271" s="55" t="str">
        <f>IF(ISERROR(SEARCHB(" "&amp;BP$1&amp;" "," "&amp;$L271&amp;" "))=TRUE,"",BP$1)</f>
        <v/>
      </c>
      <c r="BQ271" s="55" t="str">
        <f>IF(ISERROR(SEARCHB(" "&amp;BQ$1&amp;" "," "&amp;$L271&amp;" "))=TRUE,"",BQ$1)</f>
        <v/>
      </c>
      <c r="BR271" s="62" t="str">
        <f t="shared" si="25"/>
        <v>Base</v>
      </c>
      <c r="BS271" s="62" t="str">
        <f t="shared" si="26"/>
        <v/>
      </c>
      <c r="BT271" s="63">
        <f>J271-I271+1</f>
        <v>124</v>
      </c>
      <c r="BU271" s="64">
        <f t="shared" si="27"/>
        <v>6.4399999999999995</v>
      </c>
      <c r="BV271" s="64">
        <f t="shared" si="28"/>
        <v>13.879999999999999</v>
      </c>
      <c r="BW271" s="64">
        <f t="shared" si="29"/>
        <v>103.32</v>
      </c>
      <c r="BX271" s="65">
        <f>BU271+I271</f>
        <v>46040.44</v>
      </c>
      <c r="BY271" s="65">
        <f>BV271+I271</f>
        <v>46047.88</v>
      </c>
      <c r="BZ271" s="65">
        <f>IF(WEEKDAY(BW271+I271)=1,BW271+I271+1,IF(WEEKDAY(BW271+I271)=7,BW271+I271+2,BW271+I271))</f>
        <v>46139.32</v>
      </c>
    </row>
    <row r="272" spans="1:78" s="58" customFormat="1" ht="15.5" x14ac:dyDescent="0.35">
      <c r="A272" t="s">
        <v>1755</v>
      </c>
      <c r="B272" t="s">
        <v>1229</v>
      </c>
      <c r="C272" t="s">
        <v>38</v>
      </c>
      <c r="D272" t="s">
        <v>1022</v>
      </c>
      <c r="E272" t="s">
        <v>872</v>
      </c>
      <c r="F272" t="s">
        <v>41</v>
      </c>
      <c r="G272" t="s">
        <v>217</v>
      </c>
      <c r="H272" t="s">
        <v>38</v>
      </c>
      <c r="I272" s="13" t="s">
        <v>1231</v>
      </c>
      <c r="J272" s="13" t="s">
        <v>1225</v>
      </c>
      <c r="K272" s="13" t="s">
        <v>1233</v>
      </c>
      <c r="L272" t="s">
        <v>1371</v>
      </c>
      <c r="M272" t="s">
        <v>162</v>
      </c>
      <c r="N272">
        <v>20</v>
      </c>
      <c r="O272">
        <v>0</v>
      </c>
      <c r="P272">
        <v>0</v>
      </c>
      <c r="Q272">
        <v>0</v>
      </c>
      <c r="R272">
        <v>0</v>
      </c>
      <c r="S272" t="s">
        <v>1754</v>
      </c>
      <c r="T272" t="s">
        <v>1753</v>
      </c>
      <c r="U272">
        <v>0</v>
      </c>
      <c r="V272" t="s">
        <v>856</v>
      </c>
      <c r="W272">
        <v>3</v>
      </c>
      <c r="X272" t="s">
        <v>195</v>
      </c>
      <c r="Y272" t="s">
        <v>856</v>
      </c>
      <c r="Z272" t="s">
        <v>283</v>
      </c>
      <c r="AA272" t="s">
        <v>856</v>
      </c>
      <c r="AB272" t="s">
        <v>856</v>
      </c>
      <c r="AC272" t="s">
        <v>856</v>
      </c>
      <c r="AD272" t="s">
        <v>856</v>
      </c>
      <c r="AE272" t="s">
        <v>856</v>
      </c>
      <c r="AF272" s="13" t="s">
        <v>1231</v>
      </c>
      <c r="AG272" s="13" t="s">
        <v>1225</v>
      </c>
      <c r="AH272" t="s">
        <v>856</v>
      </c>
      <c r="AI272" t="s">
        <v>856</v>
      </c>
      <c r="AJ272" t="s">
        <v>856</v>
      </c>
      <c r="AK272" t="s">
        <v>856</v>
      </c>
      <c r="AL272" t="s">
        <v>856</v>
      </c>
      <c r="AM272" t="s">
        <v>856</v>
      </c>
      <c r="AN272" t="s">
        <v>856</v>
      </c>
      <c r="AO272" t="s">
        <v>856</v>
      </c>
      <c r="AP272" t="s">
        <v>856</v>
      </c>
      <c r="AQ272" t="s">
        <v>856</v>
      </c>
      <c r="AR272" t="s">
        <v>856</v>
      </c>
      <c r="AS272" t="s">
        <v>856</v>
      </c>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24"/>
        <v>480</v>
      </c>
      <c r="BD272" s="55" t="str">
        <f>IF(ISERROR(SEARCHB(" "&amp;BD$1&amp;" "," "&amp;$L272&amp;" "))=TRUE,"",BD$1)</f>
        <v/>
      </c>
      <c r="BE272" s="55" t="str">
        <f>IF(ISERROR(SEARCHB(" "&amp;BE$1&amp;" "," "&amp;$L272&amp;" "))=TRUE,"",BE$1)</f>
        <v/>
      </c>
      <c r="BF272" s="55" t="str">
        <f>IF(ISERROR(SEARCHB(" "&amp;BF$1&amp;" "," "&amp;$L272&amp;" "))=TRUE,"",BF$1)</f>
        <v/>
      </c>
      <c r="BG272" s="55" t="str">
        <f>IF(ISERROR(SEARCHB(" "&amp;BG$1&amp;" "," "&amp;$L272&amp;" "))=TRUE,"",BG$1)</f>
        <v/>
      </c>
      <c r="BH272" s="55" t="str">
        <f>IF(ISERROR(SEARCHB(" "&amp;BH$1&amp;" "," "&amp;$L272&amp;" "))=TRUE,"",BH$1)</f>
        <v/>
      </c>
      <c r="BI272" s="55" t="str">
        <f>IF(ISERROR(SEARCHB(" "&amp;BI$1&amp;" "," "&amp;$L272&amp;" "))=TRUE,"",BI$1)</f>
        <v/>
      </c>
      <c r="BJ272" s="55" t="str">
        <f>IF(ISERROR(SEARCHB(" "&amp;BJ$1&amp;" "," "&amp;$L272&amp;" "))=TRUE,"",BJ$1)</f>
        <v/>
      </c>
      <c r="BK272" s="55" t="str">
        <f>IF(ISERROR(SEARCHB(" "&amp;BK$1&amp;" "," "&amp;$L272&amp;" "))=TRUE,"",BK$1)</f>
        <v/>
      </c>
      <c r="BL272" s="55" t="str">
        <f>IF(ISERROR(SEARCHB(" "&amp;BL$1&amp;" "," "&amp;$L272&amp;" "))=TRUE,"",BL$1)</f>
        <v/>
      </c>
      <c r="BM272" s="55" t="str">
        <f>IF(ISERROR(SEARCHB(" "&amp;BM$1&amp;" "," "&amp;$L272&amp;" "))=TRUE,"",BM$1)</f>
        <v/>
      </c>
      <c r="BN272" s="55" t="str">
        <f>IF(ISERROR(SEARCHB(" "&amp;BN$1&amp;" "," "&amp;$L272&amp;" "))=TRUE,"",BN$1)</f>
        <v/>
      </c>
      <c r="BO272" s="55" t="str">
        <f>IF(ISERROR(SEARCHB(" "&amp;BO$1&amp;" "," "&amp;$L272&amp;" "))=TRUE,"",BO$1)</f>
        <v/>
      </c>
      <c r="BP272" s="55" t="str">
        <f>IF(ISERROR(SEARCHB(" "&amp;BP$1&amp;" "," "&amp;$L272&amp;" "))=TRUE,"",BP$1)</f>
        <v/>
      </c>
      <c r="BQ272" s="55" t="str">
        <f>IF(ISERROR(SEARCHB(" "&amp;BQ$1&amp;" "," "&amp;$L272&amp;" "))=TRUE,"",BQ$1)</f>
        <v/>
      </c>
      <c r="BR272" s="62" t="str">
        <f t="shared" si="25"/>
        <v>Base</v>
      </c>
      <c r="BS272" s="62" t="str">
        <f t="shared" si="26"/>
        <v/>
      </c>
      <c r="BT272" s="63">
        <f>J272-I272+1</f>
        <v>124</v>
      </c>
      <c r="BU272" s="64">
        <f t="shared" si="27"/>
        <v>6.4399999999999995</v>
      </c>
      <c r="BV272" s="64">
        <f t="shared" si="28"/>
        <v>13.879999999999999</v>
      </c>
      <c r="BW272" s="64">
        <f t="shared" si="29"/>
        <v>103.32</v>
      </c>
      <c r="BX272" s="65">
        <f>BU272+I272</f>
        <v>46040.44</v>
      </c>
      <c r="BY272" s="65">
        <f>BV272+I272</f>
        <v>46047.88</v>
      </c>
      <c r="BZ272" s="65">
        <f>IF(WEEKDAY(BW272+I272)=1,BW272+I272+1,IF(WEEKDAY(BW272+I272)=7,BW272+I272+2,BW272+I272))</f>
        <v>46139.32</v>
      </c>
    </row>
    <row r="273" spans="1:78" s="58" customFormat="1" ht="15.5" x14ac:dyDescent="0.35">
      <c r="A273" t="s">
        <v>1752</v>
      </c>
      <c r="B273" t="s">
        <v>1229</v>
      </c>
      <c r="C273" t="s">
        <v>38</v>
      </c>
      <c r="D273" t="s">
        <v>1022</v>
      </c>
      <c r="E273" t="s">
        <v>1064</v>
      </c>
      <c r="F273" t="s">
        <v>41</v>
      </c>
      <c r="G273" t="s">
        <v>217</v>
      </c>
      <c r="H273" t="s">
        <v>38</v>
      </c>
      <c r="I273" s="13" t="s">
        <v>1231</v>
      </c>
      <c r="J273" s="13" t="s">
        <v>1225</v>
      </c>
      <c r="K273" s="13" t="s">
        <v>1233</v>
      </c>
      <c r="L273" t="s">
        <v>1371</v>
      </c>
      <c r="M273" t="s">
        <v>162</v>
      </c>
      <c r="N273">
        <v>20</v>
      </c>
      <c r="O273">
        <v>0</v>
      </c>
      <c r="P273">
        <v>0</v>
      </c>
      <c r="Q273">
        <v>0</v>
      </c>
      <c r="R273">
        <v>0</v>
      </c>
      <c r="S273" t="s">
        <v>1068</v>
      </c>
      <c r="T273" t="s">
        <v>1069</v>
      </c>
      <c r="U273">
        <v>0</v>
      </c>
      <c r="V273" t="s">
        <v>856</v>
      </c>
      <c r="W273">
        <v>3</v>
      </c>
      <c r="X273" t="s">
        <v>195</v>
      </c>
      <c r="Y273" t="s">
        <v>856</v>
      </c>
      <c r="Z273" t="s">
        <v>283</v>
      </c>
      <c r="AA273" t="s">
        <v>856</v>
      </c>
      <c r="AB273" t="s">
        <v>856</v>
      </c>
      <c r="AC273" t="s">
        <v>856</v>
      </c>
      <c r="AD273" t="s">
        <v>856</v>
      </c>
      <c r="AE273" t="s">
        <v>856</v>
      </c>
      <c r="AF273" s="13" t="s">
        <v>1231</v>
      </c>
      <c r="AG273" s="13" t="s">
        <v>1225</v>
      </c>
      <c r="AH273" t="s">
        <v>856</v>
      </c>
      <c r="AI273" t="s">
        <v>856</v>
      </c>
      <c r="AJ273" t="s">
        <v>856</v>
      </c>
      <c r="AK273" t="s">
        <v>856</v>
      </c>
      <c r="AL273" t="s">
        <v>856</v>
      </c>
      <c r="AM273" t="s">
        <v>856</v>
      </c>
      <c r="AN273" t="s">
        <v>856</v>
      </c>
      <c r="AO273" t="s">
        <v>856</v>
      </c>
      <c r="AP273" t="s">
        <v>856</v>
      </c>
      <c r="AQ273" t="s">
        <v>856</v>
      </c>
      <c r="AR273" t="s">
        <v>856</v>
      </c>
      <c r="AS273" t="s">
        <v>856</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24"/>
        <v>480</v>
      </c>
      <c r="BD273" s="55" t="str">
        <f>IF(ISERROR(SEARCHB(" "&amp;BD$1&amp;" "," "&amp;$L273&amp;" "))=TRUE,"",BD$1)</f>
        <v/>
      </c>
      <c r="BE273" s="55" t="str">
        <f>IF(ISERROR(SEARCHB(" "&amp;BE$1&amp;" "," "&amp;$L273&amp;" "))=TRUE,"",BE$1)</f>
        <v/>
      </c>
      <c r="BF273" s="55" t="str">
        <f>IF(ISERROR(SEARCHB(" "&amp;BF$1&amp;" "," "&amp;$L273&amp;" "))=TRUE,"",BF$1)</f>
        <v/>
      </c>
      <c r="BG273" s="55" t="str">
        <f>IF(ISERROR(SEARCHB(" "&amp;BG$1&amp;" "," "&amp;$L273&amp;" "))=TRUE,"",BG$1)</f>
        <v/>
      </c>
      <c r="BH273" s="55" t="str">
        <f>IF(ISERROR(SEARCHB(" "&amp;BH$1&amp;" "," "&amp;$L273&amp;" "))=TRUE,"",BH$1)</f>
        <v/>
      </c>
      <c r="BI273" s="55" t="str">
        <f>IF(ISERROR(SEARCHB(" "&amp;BI$1&amp;" "," "&amp;$L273&amp;" "))=TRUE,"",BI$1)</f>
        <v/>
      </c>
      <c r="BJ273" s="55" t="str">
        <f>IF(ISERROR(SEARCHB(" "&amp;BJ$1&amp;" "," "&amp;$L273&amp;" "))=TRUE,"",BJ$1)</f>
        <v/>
      </c>
      <c r="BK273" s="55" t="str">
        <f>IF(ISERROR(SEARCHB(" "&amp;BK$1&amp;" "," "&amp;$L273&amp;" "))=TRUE,"",BK$1)</f>
        <v/>
      </c>
      <c r="BL273" s="55" t="str">
        <f>IF(ISERROR(SEARCHB(" "&amp;BL$1&amp;" "," "&amp;$L273&amp;" "))=TRUE,"",BL$1)</f>
        <v/>
      </c>
      <c r="BM273" s="55" t="str">
        <f>IF(ISERROR(SEARCHB(" "&amp;BM$1&amp;" "," "&amp;$L273&amp;" "))=TRUE,"",BM$1)</f>
        <v/>
      </c>
      <c r="BN273" s="55" t="str">
        <f>IF(ISERROR(SEARCHB(" "&amp;BN$1&amp;" "," "&amp;$L273&amp;" "))=TRUE,"",BN$1)</f>
        <v/>
      </c>
      <c r="BO273" s="55" t="str">
        <f>IF(ISERROR(SEARCHB(" "&amp;BO$1&amp;" "," "&amp;$L273&amp;" "))=TRUE,"",BO$1)</f>
        <v/>
      </c>
      <c r="BP273" s="55" t="str">
        <f>IF(ISERROR(SEARCHB(" "&amp;BP$1&amp;" "," "&amp;$L273&amp;" "))=TRUE,"",BP$1)</f>
        <v/>
      </c>
      <c r="BQ273" s="55" t="str">
        <f>IF(ISERROR(SEARCHB(" "&amp;BQ$1&amp;" "," "&amp;$L273&amp;" "))=TRUE,"",BQ$1)</f>
        <v/>
      </c>
      <c r="BR273" s="62" t="str">
        <f t="shared" si="25"/>
        <v>Base</v>
      </c>
      <c r="BS273" s="62" t="str">
        <f t="shared" si="26"/>
        <v/>
      </c>
      <c r="BT273" s="63">
        <f>J273-I273+1</f>
        <v>124</v>
      </c>
      <c r="BU273" s="64">
        <f t="shared" si="27"/>
        <v>6.4399999999999995</v>
      </c>
      <c r="BV273" s="64">
        <f t="shared" si="28"/>
        <v>13.879999999999999</v>
      </c>
      <c r="BW273" s="64">
        <f t="shared" si="29"/>
        <v>103.32</v>
      </c>
      <c r="BX273" s="65">
        <f>BU273+I273</f>
        <v>46040.44</v>
      </c>
      <c r="BY273" s="65">
        <f>BV273+I273</f>
        <v>46047.88</v>
      </c>
      <c r="BZ273" s="65">
        <f>IF(WEEKDAY(BW273+I273)=1,BW273+I273+1,IF(WEEKDAY(BW273+I273)=7,BW273+I273+2,BW273+I273))</f>
        <v>46139.32</v>
      </c>
    </row>
    <row r="274" spans="1:78" s="58" customFormat="1" ht="15.5" x14ac:dyDescent="0.35">
      <c r="A274" t="s">
        <v>1751</v>
      </c>
      <c r="B274" t="s">
        <v>1229</v>
      </c>
      <c r="C274" t="s">
        <v>38</v>
      </c>
      <c r="D274" t="s">
        <v>1022</v>
      </c>
      <c r="E274" t="s">
        <v>865</v>
      </c>
      <c r="F274" t="s">
        <v>41</v>
      </c>
      <c r="G274" t="s">
        <v>217</v>
      </c>
      <c r="H274" t="s">
        <v>38</v>
      </c>
      <c r="I274" s="13" t="s">
        <v>1231</v>
      </c>
      <c r="J274" s="13" t="s">
        <v>1225</v>
      </c>
      <c r="K274" s="13" t="s">
        <v>1233</v>
      </c>
      <c r="L274" t="s">
        <v>1371</v>
      </c>
      <c r="M274" t="s">
        <v>162</v>
      </c>
      <c r="N274">
        <v>20</v>
      </c>
      <c r="O274">
        <v>0</v>
      </c>
      <c r="P274">
        <v>0</v>
      </c>
      <c r="Q274">
        <v>0</v>
      </c>
      <c r="R274">
        <v>0</v>
      </c>
      <c r="S274" t="s">
        <v>198</v>
      </c>
      <c r="T274" t="s">
        <v>198</v>
      </c>
      <c r="U274">
        <v>0</v>
      </c>
      <c r="V274" t="s">
        <v>856</v>
      </c>
      <c r="W274">
        <v>3</v>
      </c>
      <c r="X274" t="s">
        <v>298</v>
      </c>
      <c r="Y274" t="s">
        <v>856</v>
      </c>
      <c r="Z274" t="s">
        <v>283</v>
      </c>
      <c r="AA274" t="s">
        <v>856</v>
      </c>
      <c r="AB274" t="s">
        <v>856</v>
      </c>
      <c r="AC274" t="s">
        <v>856</v>
      </c>
      <c r="AD274" t="s">
        <v>856</v>
      </c>
      <c r="AE274" t="s">
        <v>856</v>
      </c>
      <c r="AF274" s="13" t="s">
        <v>1231</v>
      </c>
      <c r="AG274" s="13" t="s">
        <v>1225</v>
      </c>
      <c r="AH274" t="s">
        <v>856</v>
      </c>
      <c r="AI274" t="s">
        <v>856</v>
      </c>
      <c r="AJ274" t="s">
        <v>856</v>
      </c>
      <c r="AK274" t="s">
        <v>856</v>
      </c>
      <c r="AL274" t="s">
        <v>856</v>
      </c>
      <c r="AM274" t="s">
        <v>856</v>
      </c>
      <c r="AN274" t="s">
        <v>856</v>
      </c>
      <c r="AO274" t="s">
        <v>856</v>
      </c>
      <c r="AP274" t="s">
        <v>856</v>
      </c>
      <c r="AQ274" t="s">
        <v>856</v>
      </c>
      <c r="AR274" t="s">
        <v>856</v>
      </c>
      <c r="AS274" t="s">
        <v>856</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24"/>
        <v>480</v>
      </c>
      <c r="BD274" s="55" t="str">
        <f>IF(ISERROR(SEARCHB(" "&amp;BD$1&amp;" "," "&amp;$L274&amp;" "))=TRUE,"",BD$1)</f>
        <v/>
      </c>
      <c r="BE274" s="55" t="str">
        <f>IF(ISERROR(SEARCHB(" "&amp;BE$1&amp;" "," "&amp;$L274&amp;" "))=TRUE,"",BE$1)</f>
        <v/>
      </c>
      <c r="BF274" s="55" t="str">
        <f>IF(ISERROR(SEARCHB(" "&amp;BF$1&amp;" "," "&amp;$L274&amp;" "))=TRUE,"",BF$1)</f>
        <v/>
      </c>
      <c r="BG274" s="55" t="str">
        <f>IF(ISERROR(SEARCHB(" "&amp;BG$1&amp;" "," "&amp;$L274&amp;" "))=TRUE,"",BG$1)</f>
        <v/>
      </c>
      <c r="BH274" s="55" t="str">
        <f>IF(ISERROR(SEARCHB(" "&amp;BH$1&amp;" "," "&amp;$L274&amp;" "))=TRUE,"",BH$1)</f>
        <v/>
      </c>
      <c r="BI274" s="55" t="str">
        <f>IF(ISERROR(SEARCHB(" "&amp;BI$1&amp;" "," "&amp;$L274&amp;" "))=TRUE,"",BI$1)</f>
        <v/>
      </c>
      <c r="BJ274" s="55" t="str">
        <f>IF(ISERROR(SEARCHB(" "&amp;BJ$1&amp;" "," "&amp;$L274&amp;" "))=TRUE,"",BJ$1)</f>
        <v/>
      </c>
      <c r="BK274" s="55" t="str">
        <f>IF(ISERROR(SEARCHB(" "&amp;BK$1&amp;" "," "&amp;$L274&amp;" "))=TRUE,"",BK$1)</f>
        <v/>
      </c>
      <c r="BL274" s="55" t="str">
        <f>IF(ISERROR(SEARCHB(" "&amp;BL$1&amp;" "," "&amp;$L274&amp;" "))=TRUE,"",BL$1)</f>
        <v/>
      </c>
      <c r="BM274" s="55" t="str">
        <f>IF(ISERROR(SEARCHB(" "&amp;BM$1&amp;" "," "&amp;$L274&amp;" "))=TRUE,"",BM$1)</f>
        <v/>
      </c>
      <c r="BN274" s="55" t="str">
        <f>IF(ISERROR(SEARCHB(" "&amp;BN$1&amp;" "," "&amp;$L274&amp;" "))=TRUE,"",BN$1)</f>
        <v/>
      </c>
      <c r="BO274" s="55" t="str">
        <f>IF(ISERROR(SEARCHB(" "&amp;BO$1&amp;" "," "&amp;$L274&amp;" "))=TRUE,"",BO$1)</f>
        <v/>
      </c>
      <c r="BP274" s="55" t="str">
        <f>IF(ISERROR(SEARCHB(" "&amp;BP$1&amp;" "," "&amp;$L274&amp;" "))=TRUE,"",BP$1)</f>
        <v/>
      </c>
      <c r="BQ274" s="55" t="str">
        <f>IF(ISERROR(SEARCHB(" "&amp;BQ$1&amp;" "," "&amp;$L274&amp;" "))=TRUE,"",BQ$1)</f>
        <v/>
      </c>
      <c r="BR274" s="62" t="str">
        <f t="shared" si="25"/>
        <v>Base</v>
      </c>
      <c r="BS274" s="62" t="str">
        <f t="shared" si="26"/>
        <v/>
      </c>
      <c r="BT274" s="63">
        <f>J274-I274+1</f>
        <v>124</v>
      </c>
      <c r="BU274" s="64">
        <f t="shared" si="27"/>
        <v>6.4399999999999995</v>
      </c>
      <c r="BV274" s="64">
        <f t="shared" si="28"/>
        <v>13.879999999999999</v>
      </c>
      <c r="BW274" s="64">
        <f t="shared" si="29"/>
        <v>103.32</v>
      </c>
      <c r="BX274" s="65">
        <f>BU274+I274</f>
        <v>46040.44</v>
      </c>
      <c r="BY274" s="65">
        <f>BV274+I274</f>
        <v>46047.88</v>
      </c>
      <c r="BZ274" s="65">
        <f>IF(WEEKDAY(BW274+I274)=1,BW274+I274+1,IF(WEEKDAY(BW274+I274)=7,BW274+I274+2,BW274+I274))</f>
        <v>46139.32</v>
      </c>
    </row>
    <row r="275" spans="1:78" s="58" customFormat="1" ht="15.5" x14ac:dyDescent="0.35">
      <c r="A275" t="s">
        <v>1750</v>
      </c>
      <c r="B275" t="s">
        <v>1229</v>
      </c>
      <c r="C275" t="s">
        <v>38</v>
      </c>
      <c r="D275" t="s">
        <v>1022</v>
      </c>
      <c r="E275" t="s">
        <v>1065</v>
      </c>
      <c r="F275" t="s">
        <v>41</v>
      </c>
      <c r="G275" t="s">
        <v>217</v>
      </c>
      <c r="H275" t="s">
        <v>38</v>
      </c>
      <c r="I275" s="13" t="s">
        <v>1231</v>
      </c>
      <c r="J275" s="13" t="s">
        <v>1225</v>
      </c>
      <c r="K275" s="13" t="s">
        <v>1233</v>
      </c>
      <c r="L275" t="s">
        <v>1367</v>
      </c>
      <c r="M275" t="s">
        <v>194</v>
      </c>
      <c r="N275">
        <v>20</v>
      </c>
      <c r="O275">
        <v>0</v>
      </c>
      <c r="P275">
        <v>0</v>
      </c>
      <c r="Q275">
        <v>0</v>
      </c>
      <c r="R275">
        <v>0</v>
      </c>
      <c r="S275" t="s">
        <v>198</v>
      </c>
      <c r="T275" t="s">
        <v>198</v>
      </c>
      <c r="U275">
        <v>0</v>
      </c>
      <c r="V275" t="s">
        <v>856</v>
      </c>
      <c r="W275">
        <v>3</v>
      </c>
      <c r="X275" t="s">
        <v>298</v>
      </c>
      <c r="Y275" t="s">
        <v>856</v>
      </c>
      <c r="Z275"/>
      <c r="AA275" t="s">
        <v>856</v>
      </c>
      <c r="AB275" t="s">
        <v>856</v>
      </c>
      <c r="AC275" t="s">
        <v>201</v>
      </c>
      <c r="AD275" t="s">
        <v>325</v>
      </c>
      <c r="AE275" t="s">
        <v>473</v>
      </c>
      <c r="AF275" s="13" t="s">
        <v>1231</v>
      </c>
      <c r="AG275" s="13" t="s">
        <v>1225</v>
      </c>
      <c r="AH275" t="s">
        <v>856</v>
      </c>
      <c r="AI275" t="s">
        <v>856</v>
      </c>
      <c r="AJ275" t="s">
        <v>856</v>
      </c>
      <c r="AK275" t="s">
        <v>856</v>
      </c>
      <c r="AL275" t="s">
        <v>856</v>
      </c>
      <c r="AM275" t="s">
        <v>856</v>
      </c>
      <c r="AN275" t="s">
        <v>856</v>
      </c>
      <c r="AO275" t="s">
        <v>856</v>
      </c>
      <c r="AP275" t="s">
        <v>856</v>
      </c>
      <c r="AQ275" t="s">
        <v>856</v>
      </c>
      <c r="AR275" t="s">
        <v>856</v>
      </c>
      <c r="AS275" t="s">
        <v>856</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24"/>
        <v>480</v>
      </c>
      <c r="BD275" s="55" t="str">
        <f>IF(ISERROR(SEARCHB(" "&amp;BD$1&amp;" "," "&amp;$L275&amp;" "))=TRUE,"",BD$1)</f>
        <v/>
      </c>
      <c r="BE275" s="55" t="str">
        <f>IF(ISERROR(SEARCHB(" "&amp;BE$1&amp;" "," "&amp;$L275&amp;" "))=TRUE,"",BE$1)</f>
        <v/>
      </c>
      <c r="BF275" s="55" t="str">
        <f>IF(ISERROR(SEARCHB(" "&amp;BF$1&amp;" "," "&amp;$L275&amp;" "))=TRUE,"",BF$1)</f>
        <v/>
      </c>
      <c r="BG275" s="55" t="str">
        <f>IF(ISERROR(SEARCHB(" "&amp;BG$1&amp;" "," "&amp;$L275&amp;" "))=TRUE,"",BG$1)</f>
        <v/>
      </c>
      <c r="BH275" s="55" t="str">
        <f>IF(ISERROR(SEARCHB(" "&amp;BH$1&amp;" "," "&amp;$L275&amp;" "))=TRUE,"",BH$1)</f>
        <v/>
      </c>
      <c r="BI275" s="55" t="str">
        <f>IF(ISERROR(SEARCHB(" "&amp;BI$1&amp;" "," "&amp;$L275&amp;" "))=TRUE,"",BI$1)</f>
        <v/>
      </c>
      <c r="BJ275" s="55" t="str">
        <f>IF(ISERROR(SEARCHB(" "&amp;BJ$1&amp;" "," "&amp;$L275&amp;" "))=TRUE,"",BJ$1)</f>
        <v/>
      </c>
      <c r="BK275" s="55" t="str">
        <f>IF(ISERROR(SEARCHB(" "&amp;BK$1&amp;" "," "&amp;$L275&amp;" "))=TRUE,"",BK$1)</f>
        <v/>
      </c>
      <c r="BL275" s="55" t="str">
        <f>IF(ISERROR(SEARCHB(" "&amp;BL$1&amp;" "," "&amp;$L275&amp;" "))=TRUE,"",BL$1)</f>
        <v/>
      </c>
      <c r="BM275" s="55" t="str">
        <f>IF(ISERROR(SEARCHB(" "&amp;BM$1&amp;" "," "&amp;$L275&amp;" "))=TRUE,"",BM$1)</f>
        <v/>
      </c>
      <c r="BN275" s="55" t="str">
        <f>IF(ISERROR(SEARCHB(" "&amp;BN$1&amp;" "," "&amp;$L275&amp;" "))=TRUE,"",BN$1)</f>
        <v/>
      </c>
      <c r="BO275" s="55" t="str">
        <f>IF(ISERROR(SEARCHB(" "&amp;BO$1&amp;" "," "&amp;$L275&amp;" "))=TRUE,"",BO$1)</f>
        <v/>
      </c>
      <c r="BP275" s="55" t="str">
        <f>IF(ISERROR(SEARCHB(" "&amp;BP$1&amp;" "," "&amp;$L275&amp;" "))=TRUE,"",BP$1)</f>
        <v/>
      </c>
      <c r="BQ275" s="55" t="str">
        <f>IF(ISERROR(SEARCHB(" "&amp;BQ$1&amp;" "," "&amp;$L275&amp;" "))=TRUE,"",BQ$1)</f>
        <v/>
      </c>
      <c r="BR275" s="62" t="str">
        <f t="shared" si="25"/>
        <v>Base</v>
      </c>
      <c r="BS275" s="62" t="str">
        <f t="shared" si="26"/>
        <v/>
      </c>
      <c r="BT275" s="63">
        <f>J275-I275+1</f>
        <v>124</v>
      </c>
      <c r="BU275" s="64">
        <f t="shared" si="27"/>
        <v>6.4399999999999995</v>
      </c>
      <c r="BV275" s="64">
        <f t="shared" si="28"/>
        <v>13.879999999999999</v>
      </c>
      <c r="BW275" s="64">
        <f t="shared" si="29"/>
        <v>103.32</v>
      </c>
      <c r="BX275" s="65">
        <f>BU275+I275</f>
        <v>46040.44</v>
      </c>
      <c r="BY275" s="65">
        <f>BV275+I275</f>
        <v>46047.88</v>
      </c>
      <c r="BZ275" s="65">
        <f>IF(WEEKDAY(BW275+I275)=1,BW275+I275+1,IF(WEEKDAY(BW275+I275)=7,BW275+I275+2,BW275+I275))</f>
        <v>46139.32</v>
      </c>
    </row>
    <row r="276" spans="1:78" s="58" customFormat="1" ht="15.5" x14ac:dyDescent="0.35">
      <c r="A276" t="s">
        <v>1749</v>
      </c>
      <c r="B276" t="s">
        <v>1229</v>
      </c>
      <c r="C276" t="s">
        <v>38</v>
      </c>
      <c r="D276" t="s">
        <v>1022</v>
      </c>
      <c r="E276" t="s">
        <v>1748</v>
      </c>
      <c r="F276" t="s">
        <v>41</v>
      </c>
      <c r="G276" t="s">
        <v>217</v>
      </c>
      <c r="H276" t="s">
        <v>38</v>
      </c>
      <c r="I276" s="13" t="s">
        <v>1231</v>
      </c>
      <c r="J276" s="13" t="s">
        <v>1225</v>
      </c>
      <c r="K276" s="13" t="s">
        <v>1233</v>
      </c>
      <c r="L276" t="s">
        <v>1380</v>
      </c>
      <c r="M276" t="s">
        <v>162</v>
      </c>
      <c r="N276">
        <v>4</v>
      </c>
      <c r="O276">
        <v>0</v>
      </c>
      <c r="P276">
        <v>0</v>
      </c>
      <c r="Q276">
        <v>0</v>
      </c>
      <c r="R276">
        <v>0</v>
      </c>
      <c r="S276" t="s">
        <v>1728</v>
      </c>
      <c r="T276" t="s">
        <v>1727</v>
      </c>
      <c r="U276">
        <v>0</v>
      </c>
      <c r="V276" t="s">
        <v>856</v>
      </c>
      <c r="W276">
        <v>3</v>
      </c>
      <c r="X276" t="s">
        <v>195</v>
      </c>
      <c r="Y276" t="s">
        <v>1747</v>
      </c>
      <c r="Z276" t="s">
        <v>283</v>
      </c>
      <c r="AA276" t="s">
        <v>856</v>
      </c>
      <c r="AB276" t="s">
        <v>856</v>
      </c>
      <c r="AC276" t="s">
        <v>856</v>
      </c>
      <c r="AD276" t="s">
        <v>856</v>
      </c>
      <c r="AE276" t="s">
        <v>856</v>
      </c>
      <c r="AF276" s="13" t="s">
        <v>1231</v>
      </c>
      <c r="AG276" s="13" t="s">
        <v>1225</v>
      </c>
      <c r="AH276" t="s">
        <v>856</v>
      </c>
      <c r="AI276" t="s">
        <v>856</v>
      </c>
      <c r="AJ276" t="s">
        <v>856</v>
      </c>
      <c r="AK276" t="s">
        <v>856</v>
      </c>
      <c r="AL276" t="s">
        <v>856</v>
      </c>
      <c r="AM276" s="13" t="s">
        <v>856</v>
      </c>
      <c r="AN276" s="13" t="s">
        <v>856</v>
      </c>
      <c r="AO276" t="s">
        <v>856</v>
      </c>
      <c r="AP276" t="s">
        <v>856</v>
      </c>
      <c r="AQ276" t="s">
        <v>856</v>
      </c>
      <c r="AR276" t="s">
        <v>856</v>
      </c>
      <c r="AS276" t="s">
        <v>856</v>
      </c>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24"/>
        <v>480</v>
      </c>
      <c r="BD276" s="55" t="str">
        <f>IF(ISERROR(SEARCHB(" "&amp;BD$1&amp;" "," "&amp;$L276&amp;" "))=TRUE,"",BD$1)</f>
        <v/>
      </c>
      <c r="BE276" s="55" t="str">
        <f>IF(ISERROR(SEARCHB(" "&amp;BE$1&amp;" "," "&amp;$L276&amp;" "))=TRUE,"",BE$1)</f>
        <v/>
      </c>
      <c r="BF276" s="55" t="str">
        <f>IF(ISERROR(SEARCHB(" "&amp;BF$1&amp;" "," "&amp;$L276&amp;" "))=TRUE,"",BF$1)</f>
        <v/>
      </c>
      <c r="BG276" s="55" t="str">
        <f>IF(ISERROR(SEARCHB(" "&amp;BG$1&amp;" "," "&amp;$L276&amp;" "))=TRUE,"",BG$1)</f>
        <v/>
      </c>
      <c r="BH276" s="55" t="str">
        <f>IF(ISERROR(SEARCHB(" "&amp;BH$1&amp;" "," "&amp;$L276&amp;" "))=TRUE,"",BH$1)</f>
        <v/>
      </c>
      <c r="BI276" s="55" t="str">
        <f>IF(ISERROR(SEARCHB(" "&amp;BI$1&amp;" "," "&amp;$L276&amp;" "))=TRUE,"",BI$1)</f>
        <v/>
      </c>
      <c r="BJ276" s="55" t="str">
        <f>IF(ISERROR(SEARCHB(" "&amp;BJ$1&amp;" "," "&amp;$L276&amp;" "))=TRUE,"",BJ$1)</f>
        <v/>
      </c>
      <c r="BK276" s="55" t="str">
        <f>IF(ISERROR(SEARCHB(" "&amp;BK$1&amp;" "," "&amp;$L276&amp;" "))=TRUE,"",BK$1)</f>
        <v/>
      </c>
      <c r="BL276" s="55" t="str">
        <f>IF(ISERROR(SEARCHB(" "&amp;BL$1&amp;" "," "&amp;$L276&amp;" "))=TRUE,"",BL$1)</f>
        <v/>
      </c>
      <c r="BM276" s="55" t="str">
        <f>IF(ISERROR(SEARCHB(" "&amp;BM$1&amp;" "," "&amp;$L276&amp;" "))=TRUE,"",BM$1)</f>
        <v/>
      </c>
      <c r="BN276" s="55" t="str">
        <f>IF(ISERROR(SEARCHB(" "&amp;BN$1&amp;" "," "&amp;$L276&amp;" "))=TRUE,"",BN$1)</f>
        <v/>
      </c>
      <c r="BO276" s="55" t="str">
        <f>IF(ISERROR(SEARCHB(" "&amp;BO$1&amp;" "," "&amp;$L276&amp;" "))=TRUE,"",BO$1)</f>
        <v/>
      </c>
      <c r="BP276" s="55" t="str">
        <f>IF(ISERROR(SEARCHB(" "&amp;BP$1&amp;" "," "&amp;$L276&amp;" "))=TRUE,"",BP$1)</f>
        <v/>
      </c>
      <c r="BQ276" s="55" t="str">
        <f>IF(ISERROR(SEARCHB(" "&amp;BQ$1&amp;" "," "&amp;$L276&amp;" "))=TRUE,"",BQ$1)</f>
        <v/>
      </c>
      <c r="BR276" s="62" t="str">
        <f t="shared" si="25"/>
        <v>Base</v>
      </c>
      <c r="BS276" s="62" t="str">
        <f t="shared" si="26"/>
        <v/>
      </c>
      <c r="BT276" s="63">
        <f>J276-I276+1</f>
        <v>124</v>
      </c>
      <c r="BU276" s="64">
        <f t="shared" si="27"/>
        <v>6.4399999999999995</v>
      </c>
      <c r="BV276" s="64">
        <f t="shared" si="28"/>
        <v>13.879999999999999</v>
      </c>
      <c r="BW276" s="64">
        <f t="shared" si="29"/>
        <v>103.32</v>
      </c>
      <c r="BX276" s="65">
        <f>BU276+I276</f>
        <v>46040.44</v>
      </c>
      <c r="BY276" s="65">
        <f>BV276+I276</f>
        <v>46047.88</v>
      </c>
      <c r="BZ276" s="65">
        <f>IF(WEEKDAY(BW276+I276)=1,BW276+I276+1,IF(WEEKDAY(BW276+I276)=7,BW276+I276+2,BW276+I276))</f>
        <v>46139.32</v>
      </c>
    </row>
    <row r="277" spans="1:78" s="58" customFormat="1" ht="15.5" x14ac:dyDescent="0.35">
      <c r="A277" t="s">
        <v>1746</v>
      </c>
      <c r="B277" t="s">
        <v>1229</v>
      </c>
      <c r="C277" t="s">
        <v>38</v>
      </c>
      <c r="D277" t="s">
        <v>1022</v>
      </c>
      <c r="E277" t="s">
        <v>882</v>
      </c>
      <c r="F277" t="s">
        <v>41</v>
      </c>
      <c r="G277" t="s">
        <v>217</v>
      </c>
      <c r="H277" t="s">
        <v>38</v>
      </c>
      <c r="I277" s="13" t="s">
        <v>1745</v>
      </c>
      <c r="J277" s="13" t="s">
        <v>1744</v>
      </c>
      <c r="K277" s="13" t="s">
        <v>1233</v>
      </c>
      <c r="L277" t="s">
        <v>1561</v>
      </c>
      <c r="M277" t="s">
        <v>331</v>
      </c>
      <c r="N277">
        <v>20</v>
      </c>
      <c r="O277">
        <v>0</v>
      </c>
      <c r="P277">
        <v>0</v>
      </c>
      <c r="Q277">
        <v>0</v>
      </c>
      <c r="R277">
        <v>0</v>
      </c>
      <c r="S277" t="s">
        <v>1070</v>
      </c>
      <c r="T277" t="s">
        <v>539</v>
      </c>
      <c r="U277">
        <v>0</v>
      </c>
      <c r="V277" t="s">
        <v>856</v>
      </c>
      <c r="W277">
        <v>3</v>
      </c>
      <c r="X277" t="s">
        <v>195</v>
      </c>
      <c r="Y277" t="s">
        <v>856</v>
      </c>
      <c r="Z277" t="s">
        <v>443</v>
      </c>
      <c r="AA277" t="s">
        <v>332</v>
      </c>
      <c r="AB277" t="s">
        <v>200</v>
      </c>
      <c r="AC277" t="s">
        <v>374</v>
      </c>
      <c r="AD277" t="s">
        <v>201</v>
      </c>
      <c r="AE277" t="s">
        <v>477</v>
      </c>
      <c r="AF277" s="13" t="s">
        <v>1745</v>
      </c>
      <c r="AG277" s="13" t="s">
        <v>1744</v>
      </c>
      <c r="AH277" t="s">
        <v>856</v>
      </c>
      <c r="AI277" t="s">
        <v>856</v>
      </c>
      <c r="AJ277" t="s">
        <v>856</v>
      </c>
      <c r="AK277" t="s">
        <v>856</v>
      </c>
      <c r="AL277" t="s">
        <v>856</v>
      </c>
      <c r="AM277" s="13" t="s">
        <v>856</v>
      </c>
      <c r="AN277" s="13" t="s">
        <v>856</v>
      </c>
      <c r="AO277" t="s">
        <v>856</v>
      </c>
      <c r="AP277" t="s">
        <v>856</v>
      </c>
      <c r="AQ277" t="s">
        <v>856</v>
      </c>
      <c r="AR277" t="s">
        <v>856</v>
      </c>
      <c r="AS277" t="s">
        <v>856</v>
      </c>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24"/>
        <v>480</v>
      </c>
      <c r="BD277" s="55" t="str">
        <f>IF(ISERROR(SEARCHB(" "&amp;BD$1&amp;" "," "&amp;$L277&amp;" "))=TRUE,"",BD$1)</f>
        <v/>
      </c>
      <c r="BE277" s="55" t="str">
        <f>IF(ISERROR(SEARCHB(" "&amp;BE$1&amp;" "," "&amp;$L277&amp;" "))=TRUE,"",BE$1)</f>
        <v/>
      </c>
      <c r="BF277" s="55" t="str">
        <f>IF(ISERROR(SEARCHB(" "&amp;BF$1&amp;" "," "&amp;$L277&amp;" "))=TRUE,"",BF$1)</f>
        <v/>
      </c>
      <c r="BG277" s="55" t="str">
        <f>IF(ISERROR(SEARCHB(" "&amp;BG$1&amp;" "," "&amp;$L277&amp;" "))=TRUE,"",BG$1)</f>
        <v/>
      </c>
      <c r="BH277" s="55" t="str">
        <f>IF(ISERROR(SEARCHB(" "&amp;BH$1&amp;" "," "&amp;$L277&amp;" "))=TRUE,"",BH$1)</f>
        <v/>
      </c>
      <c r="BI277" s="55" t="str">
        <f>IF(ISERROR(SEARCHB(" "&amp;BI$1&amp;" "," "&amp;$L277&amp;" "))=TRUE,"",BI$1)</f>
        <v/>
      </c>
      <c r="BJ277" s="55" t="str">
        <f>IF(ISERROR(SEARCHB(" "&amp;BJ$1&amp;" "," "&amp;$L277&amp;" "))=TRUE,"",BJ$1)</f>
        <v/>
      </c>
      <c r="BK277" s="55" t="str">
        <f>IF(ISERROR(SEARCHB(" "&amp;BK$1&amp;" "," "&amp;$L277&amp;" "))=TRUE,"",BK$1)</f>
        <v/>
      </c>
      <c r="BL277" s="55" t="str">
        <f>IF(ISERROR(SEARCHB(" "&amp;BL$1&amp;" "," "&amp;$L277&amp;" "))=TRUE,"",BL$1)</f>
        <v/>
      </c>
      <c r="BM277" s="55" t="str">
        <f>IF(ISERROR(SEARCHB(" "&amp;BM$1&amp;" "," "&amp;$L277&amp;" "))=TRUE,"",BM$1)</f>
        <v/>
      </c>
      <c r="BN277" s="55" t="str">
        <f>IF(ISERROR(SEARCHB(" "&amp;BN$1&amp;" "," "&amp;$L277&amp;" "))=TRUE,"",BN$1)</f>
        <v/>
      </c>
      <c r="BO277" s="55" t="str">
        <f>IF(ISERROR(SEARCHB(" "&amp;BO$1&amp;" "," "&amp;$L277&amp;" "))=TRUE,"",BO$1)</f>
        <v/>
      </c>
      <c r="BP277" s="55" t="str">
        <f>IF(ISERROR(SEARCHB(" "&amp;BP$1&amp;" "," "&amp;$L277&amp;" "))=TRUE,"",BP$1)</f>
        <v/>
      </c>
      <c r="BQ277" s="55" t="str">
        <f>IF(ISERROR(SEARCHB(" "&amp;BQ$1&amp;" "," "&amp;$L277&amp;" "))=TRUE,"",BQ$1)</f>
        <v/>
      </c>
      <c r="BR277" s="62" t="str">
        <f t="shared" si="25"/>
        <v>Base</v>
      </c>
      <c r="BS277" s="62" t="str">
        <f t="shared" si="26"/>
        <v/>
      </c>
      <c r="BT277" s="63">
        <f>J277-I277+1</f>
        <v>136</v>
      </c>
      <c r="BU277" s="64">
        <f t="shared" si="27"/>
        <v>7.16</v>
      </c>
      <c r="BV277" s="64">
        <f t="shared" si="28"/>
        <v>15.32</v>
      </c>
      <c r="BW277" s="64">
        <f t="shared" si="29"/>
        <v>113.39999999999999</v>
      </c>
      <c r="BX277" s="65">
        <f>BU277+I277</f>
        <v>46035.16</v>
      </c>
      <c r="BY277" s="65">
        <f>BV277+I277</f>
        <v>46043.32</v>
      </c>
      <c r="BZ277" s="65">
        <f>IF(WEEKDAY(BW277+I277)=1,BW277+I277+1,IF(WEEKDAY(BW277+I277)=7,BW277+I277+2,BW277+I277))</f>
        <v>46141.4</v>
      </c>
    </row>
    <row r="278" spans="1:78" s="58" customFormat="1" ht="15.5" x14ac:dyDescent="0.35">
      <c r="A278" t="s">
        <v>1743</v>
      </c>
      <c r="B278" t="s">
        <v>1229</v>
      </c>
      <c r="C278" t="s">
        <v>38</v>
      </c>
      <c r="D278" t="s">
        <v>1022</v>
      </c>
      <c r="E278" t="s">
        <v>987</v>
      </c>
      <c r="F278" t="s">
        <v>41</v>
      </c>
      <c r="G278" t="s">
        <v>217</v>
      </c>
      <c r="H278" t="s">
        <v>38</v>
      </c>
      <c r="I278" s="13" t="s">
        <v>1231</v>
      </c>
      <c r="J278" s="13" t="s">
        <v>1225</v>
      </c>
      <c r="K278" s="13" t="s">
        <v>1233</v>
      </c>
      <c r="L278" t="s">
        <v>1561</v>
      </c>
      <c r="M278" t="s">
        <v>450</v>
      </c>
      <c r="N278">
        <v>20</v>
      </c>
      <c r="O278">
        <v>0</v>
      </c>
      <c r="P278">
        <v>0</v>
      </c>
      <c r="Q278">
        <v>0</v>
      </c>
      <c r="R278">
        <v>0</v>
      </c>
      <c r="S278" t="s">
        <v>198</v>
      </c>
      <c r="T278" t="s">
        <v>198</v>
      </c>
      <c r="U278">
        <v>0</v>
      </c>
      <c r="V278" t="s">
        <v>856</v>
      </c>
      <c r="W278">
        <v>3</v>
      </c>
      <c r="X278" t="s">
        <v>195</v>
      </c>
      <c r="Y278" t="s">
        <v>856</v>
      </c>
      <c r="Z278" t="s">
        <v>652</v>
      </c>
      <c r="AA278" t="s">
        <v>451</v>
      </c>
      <c r="AB278" t="s">
        <v>200</v>
      </c>
      <c r="AC278" t="s">
        <v>500</v>
      </c>
      <c r="AD278" t="s">
        <v>521</v>
      </c>
      <c r="AE278" t="s">
        <v>463</v>
      </c>
      <c r="AF278" s="13" t="s">
        <v>1231</v>
      </c>
      <c r="AG278" s="13" t="s">
        <v>1225</v>
      </c>
      <c r="AH278" t="s">
        <v>451</v>
      </c>
      <c r="AI278" t="s">
        <v>200</v>
      </c>
      <c r="AJ278" t="s">
        <v>1742</v>
      </c>
      <c r="AK278" t="s">
        <v>522</v>
      </c>
      <c r="AL278" t="s">
        <v>486</v>
      </c>
      <c r="AM278" t="s">
        <v>1231</v>
      </c>
      <c r="AN278" t="s">
        <v>1225</v>
      </c>
      <c r="AO278" t="s">
        <v>856</v>
      </c>
      <c r="AP278" t="s">
        <v>856</v>
      </c>
      <c r="AQ278" t="s">
        <v>856</v>
      </c>
      <c r="AR278" t="s">
        <v>856</v>
      </c>
      <c r="AS278" t="s">
        <v>856</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24"/>
        <v>480</v>
      </c>
      <c r="BD278" s="55" t="str">
        <f>IF(ISERROR(SEARCHB(" "&amp;BD$1&amp;" "," "&amp;$L278&amp;" "))=TRUE,"",BD$1)</f>
        <v/>
      </c>
      <c r="BE278" s="55" t="str">
        <f>IF(ISERROR(SEARCHB(" "&amp;BE$1&amp;" "," "&amp;$L278&amp;" "))=TRUE,"",BE$1)</f>
        <v/>
      </c>
      <c r="BF278" s="55" t="str">
        <f>IF(ISERROR(SEARCHB(" "&amp;BF$1&amp;" "," "&amp;$L278&amp;" "))=TRUE,"",BF$1)</f>
        <v/>
      </c>
      <c r="BG278" s="55" t="str">
        <f>IF(ISERROR(SEARCHB(" "&amp;BG$1&amp;" "," "&amp;$L278&amp;" "))=TRUE,"",BG$1)</f>
        <v/>
      </c>
      <c r="BH278" s="55" t="str">
        <f>IF(ISERROR(SEARCHB(" "&amp;BH$1&amp;" "," "&amp;$L278&amp;" "))=TRUE,"",BH$1)</f>
        <v/>
      </c>
      <c r="BI278" s="55" t="str">
        <f>IF(ISERROR(SEARCHB(" "&amp;BI$1&amp;" "," "&amp;$L278&amp;" "))=TRUE,"",BI$1)</f>
        <v/>
      </c>
      <c r="BJ278" s="55" t="str">
        <f>IF(ISERROR(SEARCHB(" "&amp;BJ$1&amp;" "," "&amp;$L278&amp;" "))=TRUE,"",BJ$1)</f>
        <v/>
      </c>
      <c r="BK278" s="55" t="str">
        <f>IF(ISERROR(SEARCHB(" "&amp;BK$1&amp;" "," "&amp;$L278&amp;" "))=TRUE,"",BK$1)</f>
        <v/>
      </c>
      <c r="BL278" s="55" t="str">
        <f>IF(ISERROR(SEARCHB(" "&amp;BL$1&amp;" "," "&amp;$L278&amp;" "))=TRUE,"",BL$1)</f>
        <v/>
      </c>
      <c r="BM278" s="55" t="str">
        <f>IF(ISERROR(SEARCHB(" "&amp;BM$1&amp;" "," "&amp;$L278&amp;" "))=TRUE,"",BM$1)</f>
        <v/>
      </c>
      <c r="BN278" s="55" t="str">
        <f>IF(ISERROR(SEARCHB(" "&amp;BN$1&amp;" "," "&amp;$L278&amp;" "))=TRUE,"",BN$1)</f>
        <v/>
      </c>
      <c r="BO278" s="55" t="str">
        <f>IF(ISERROR(SEARCHB(" "&amp;BO$1&amp;" "," "&amp;$L278&amp;" "))=TRUE,"",BO$1)</f>
        <v/>
      </c>
      <c r="BP278" s="55" t="str">
        <f>IF(ISERROR(SEARCHB(" "&amp;BP$1&amp;" "," "&amp;$L278&amp;" "))=TRUE,"",BP$1)</f>
        <v/>
      </c>
      <c r="BQ278" s="55" t="str">
        <f>IF(ISERROR(SEARCHB(" "&amp;BQ$1&amp;" "," "&amp;$L278&amp;" "))=TRUE,"",BQ$1)</f>
        <v/>
      </c>
      <c r="BR278" s="62" t="str">
        <f t="shared" si="25"/>
        <v>Base</v>
      </c>
      <c r="BS278" s="62" t="str">
        <f t="shared" si="26"/>
        <v/>
      </c>
      <c r="BT278" s="63">
        <f>J278-I278+1</f>
        <v>124</v>
      </c>
      <c r="BU278" s="64">
        <f t="shared" si="27"/>
        <v>6.4399999999999995</v>
      </c>
      <c r="BV278" s="64">
        <f t="shared" si="28"/>
        <v>13.879999999999999</v>
      </c>
      <c r="BW278" s="64">
        <f t="shared" si="29"/>
        <v>103.32</v>
      </c>
      <c r="BX278" s="65">
        <f>BU278+I278</f>
        <v>46040.44</v>
      </c>
      <c r="BY278" s="65">
        <f>BV278+I278</f>
        <v>46047.88</v>
      </c>
      <c r="BZ278" s="65">
        <f>IF(WEEKDAY(BW278+I278)=1,BW278+I278+1,IF(WEEKDAY(BW278+I278)=7,BW278+I278+2,BW278+I278))</f>
        <v>46139.32</v>
      </c>
    </row>
    <row r="279" spans="1:78" s="58" customFormat="1" ht="15.5" x14ac:dyDescent="0.35">
      <c r="A279" t="s">
        <v>1741</v>
      </c>
      <c r="B279" t="s">
        <v>1229</v>
      </c>
      <c r="C279" t="s">
        <v>38</v>
      </c>
      <c r="D279" t="s">
        <v>1022</v>
      </c>
      <c r="E279" t="s">
        <v>988</v>
      </c>
      <c r="F279" t="s">
        <v>41</v>
      </c>
      <c r="G279" t="s">
        <v>217</v>
      </c>
      <c r="H279" t="s">
        <v>38</v>
      </c>
      <c r="I279" s="13" t="s">
        <v>1231</v>
      </c>
      <c r="J279" s="13" t="s">
        <v>1225</v>
      </c>
      <c r="K279" s="13" t="s">
        <v>1233</v>
      </c>
      <c r="L279" t="s">
        <v>1561</v>
      </c>
      <c r="M279" t="s">
        <v>450</v>
      </c>
      <c r="N279">
        <v>20</v>
      </c>
      <c r="O279">
        <v>0</v>
      </c>
      <c r="P279">
        <v>0</v>
      </c>
      <c r="Q279">
        <v>0</v>
      </c>
      <c r="R279">
        <v>0</v>
      </c>
      <c r="S279" t="s">
        <v>198</v>
      </c>
      <c r="T279" t="s">
        <v>198</v>
      </c>
      <c r="U279">
        <v>0</v>
      </c>
      <c r="V279" t="s">
        <v>856</v>
      </c>
      <c r="W279">
        <v>3</v>
      </c>
      <c r="X279" t="s">
        <v>195</v>
      </c>
      <c r="Y279" t="s">
        <v>856</v>
      </c>
      <c r="Z279" t="s">
        <v>652</v>
      </c>
      <c r="AA279" t="s">
        <v>451</v>
      </c>
      <c r="AB279" t="s">
        <v>200</v>
      </c>
      <c r="AC279" t="s">
        <v>453</v>
      </c>
      <c r="AD279" t="s">
        <v>454</v>
      </c>
      <c r="AE279" t="s">
        <v>463</v>
      </c>
      <c r="AF279" s="13" t="s">
        <v>1231</v>
      </c>
      <c r="AG279" s="13" t="s">
        <v>1225</v>
      </c>
      <c r="AH279" t="s">
        <v>451</v>
      </c>
      <c r="AI279" t="s">
        <v>200</v>
      </c>
      <c r="AJ279" t="s">
        <v>538</v>
      </c>
      <c r="AK279" t="s">
        <v>210</v>
      </c>
      <c r="AL279" t="s">
        <v>486</v>
      </c>
      <c r="AM279" t="s">
        <v>1231</v>
      </c>
      <c r="AN279" t="s">
        <v>1225</v>
      </c>
      <c r="AO279" t="s">
        <v>856</v>
      </c>
      <c r="AP279" t="s">
        <v>856</v>
      </c>
      <c r="AQ279" t="s">
        <v>856</v>
      </c>
      <c r="AR279" t="s">
        <v>856</v>
      </c>
      <c r="AS279" t="s">
        <v>856</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24"/>
        <v>480</v>
      </c>
      <c r="BD279" s="55" t="str">
        <f>IF(ISERROR(SEARCHB(" "&amp;BD$1&amp;" "," "&amp;$L279&amp;" "))=TRUE,"",BD$1)</f>
        <v/>
      </c>
      <c r="BE279" s="55" t="str">
        <f>IF(ISERROR(SEARCHB(" "&amp;BE$1&amp;" "," "&amp;$L279&amp;" "))=TRUE,"",BE$1)</f>
        <v/>
      </c>
      <c r="BF279" s="55" t="str">
        <f>IF(ISERROR(SEARCHB(" "&amp;BF$1&amp;" "," "&amp;$L279&amp;" "))=TRUE,"",BF$1)</f>
        <v/>
      </c>
      <c r="BG279" s="55" t="str">
        <f>IF(ISERROR(SEARCHB(" "&amp;BG$1&amp;" "," "&amp;$L279&amp;" "))=TRUE,"",BG$1)</f>
        <v/>
      </c>
      <c r="BH279" s="55" t="str">
        <f>IF(ISERROR(SEARCHB(" "&amp;BH$1&amp;" "," "&amp;$L279&amp;" "))=TRUE,"",BH$1)</f>
        <v/>
      </c>
      <c r="BI279" s="55" t="str">
        <f>IF(ISERROR(SEARCHB(" "&amp;BI$1&amp;" "," "&amp;$L279&amp;" "))=TRUE,"",BI$1)</f>
        <v/>
      </c>
      <c r="BJ279" s="55" t="str">
        <f>IF(ISERROR(SEARCHB(" "&amp;BJ$1&amp;" "," "&amp;$L279&amp;" "))=TRUE,"",BJ$1)</f>
        <v/>
      </c>
      <c r="BK279" s="55" t="str">
        <f>IF(ISERROR(SEARCHB(" "&amp;BK$1&amp;" "," "&amp;$L279&amp;" "))=TRUE,"",BK$1)</f>
        <v/>
      </c>
      <c r="BL279" s="55" t="str">
        <f>IF(ISERROR(SEARCHB(" "&amp;BL$1&amp;" "," "&amp;$L279&amp;" "))=TRUE,"",BL$1)</f>
        <v/>
      </c>
      <c r="BM279" s="55" t="str">
        <f>IF(ISERROR(SEARCHB(" "&amp;BM$1&amp;" "," "&amp;$L279&amp;" "))=TRUE,"",BM$1)</f>
        <v/>
      </c>
      <c r="BN279" s="55" t="str">
        <f>IF(ISERROR(SEARCHB(" "&amp;BN$1&amp;" "," "&amp;$L279&amp;" "))=TRUE,"",BN$1)</f>
        <v/>
      </c>
      <c r="BO279" s="55" t="str">
        <f>IF(ISERROR(SEARCHB(" "&amp;BO$1&amp;" "," "&amp;$L279&amp;" "))=TRUE,"",BO$1)</f>
        <v/>
      </c>
      <c r="BP279" s="55" t="str">
        <f>IF(ISERROR(SEARCHB(" "&amp;BP$1&amp;" "," "&amp;$L279&amp;" "))=TRUE,"",BP$1)</f>
        <v/>
      </c>
      <c r="BQ279" s="55" t="str">
        <f>IF(ISERROR(SEARCHB(" "&amp;BQ$1&amp;" "," "&amp;$L279&amp;" "))=TRUE,"",BQ$1)</f>
        <v/>
      </c>
      <c r="BR279" s="62" t="str">
        <f t="shared" si="25"/>
        <v>Base</v>
      </c>
      <c r="BS279" s="62" t="str">
        <f t="shared" si="26"/>
        <v/>
      </c>
      <c r="BT279" s="63">
        <f>J279-I279+1</f>
        <v>124</v>
      </c>
      <c r="BU279" s="64">
        <f t="shared" si="27"/>
        <v>6.4399999999999995</v>
      </c>
      <c r="BV279" s="64">
        <f t="shared" si="28"/>
        <v>13.879999999999999</v>
      </c>
      <c r="BW279" s="64">
        <f t="shared" si="29"/>
        <v>103.32</v>
      </c>
      <c r="BX279" s="65">
        <f>BU279+I279</f>
        <v>46040.44</v>
      </c>
      <c r="BY279" s="65">
        <f>BV279+I279</f>
        <v>46047.88</v>
      </c>
      <c r="BZ279" s="65">
        <f>IF(WEEKDAY(BW279+I279)=1,BW279+I279+1,IF(WEEKDAY(BW279+I279)=7,BW279+I279+2,BW279+I279))</f>
        <v>46139.32</v>
      </c>
    </row>
    <row r="280" spans="1:78" s="58" customFormat="1" ht="15.5" x14ac:dyDescent="0.35">
      <c r="A280" t="s">
        <v>1740</v>
      </c>
      <c r="B280" t="s">
        <v>1229</v>
      </c>
      <c r="C280" t="s">
        <v>38</v>
      </c>
      <c r="D280" t="s">
        <v>1022</v>
      </c>
      <c r="E280" t="s">
        <v>990</v>
      </c>
      <c r="F280" t="s">
        <v>41</v>
      </c>
      <c r="G280" t="s">
        <v>217</v>
      </c>
      <c r="H280" t="s">
        <v>38</v>
      </c>
      <c r="I280" s="13" t="s">
        <v>1231</v>
      </c>
      <c r="J280" s="13" t="s">
        <v>1520</v>
      </c>
      <c r="K280" s="13" t="s">
        <v>1526</v>
      </c>
      <c r="L280" t="s">
        <v>1564</v>
      </c>
      <c r="M280" t="s">
        <v>487</v>
      </c>
      <c r="N280">
        <v>20</v>
      </c>
      <c r="O280">
        <v>0</v>
      </c>
      <c r="P280">
        <v>0</v>
      </c>
      <c r="Q280">
        <v>0</v>
      </c>
      <c r="R280">
        <v>0</v>
      </c>
      <c r="S280" t="s">
        <v>1071</v>
      </c>
      <c r="T280" t="s">
        <v>537</v>
      </c>
      <c r="U280">
        <v>0</v>
      </c>
      <c r="V280" t="s">
        <v>856</v>
      </c>
      <c r="W280">
        <v>3</v>
      </c>
      <c r="X280" t="s">
        <v>195</v>
      </c>
      <c r="Y280" t="s">
        <v>856</v>
      </c>
      <c r="Z280" t="s">
        <v>488</v>
      </c>
      <c r="AA280" t="s">
        <v>489</v>
      </c>
      <c r="AB280" t="s">
        <v>200</v>
      </c>
      <c r="AC280" t="s">
        <v>1739</v>
      </c>
      <c r="AD280" t="s">
        <v>1738</v>
      </c>
      <c r="AE280" t="s">
        <v>471</v>
      </c>
      <c r="AF280" s="13" t="s">
        <v>1231</v>
      </c>
      <c r="AG280" s="13" t="s">
        <v>1520</v>
      </c>
      <c r="AH280" t="s">
        <v>856</v>
      </c>
      <c r="AI280" t="s">
        <v>856</v>
      </c>
      <c r="AJ280" t="s">
        <v>856</v>
      </c>
      <c r="AK280" t="s">
        <v>856</v>
      </c>
      <c r="AL280" t="s">
        <v>856</v>
      </c>
      <c r="AM280" t="s">
        <v>856</v>
      </c>
      <c r="AN280" t="s">
        <v>856</v>
      </c>
      <c r="AO280" t="s">
        <v>856</v>
      </c>
      <c r="AP280" t="s">
        <v>856</v>
      </c>
      <c r="AQ280" t="s">
        <v>856</v>
      </c>
      <c r="AR280" t="s">
        <v>856</v>
      </c>
      <c r="AS280" t="s">
        <v>856</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24"/>
        <v>480</v>
      </c>
      <c r="BD280" s="55" t="str">
        <f>IF(ISERROR(SEARCHB(" "&amp;BD$1&amp;" "," "&amp;$L280&amp;" "))=TRUE,"",BD$1)</f>
        <v/>
      </c>
      <c r="BE280" s="55" t="str">
        <f>IF(ISERROR(SEARCHB(" "&amp;BE$1&amp;" "," "&amp;$L280&amp;" "))=TRUE,"",BE$1)</f>
        <v/>
      </c>
      <c r="BF280" s="55" t="str">
        <f>IF(ISERROR(SEARCHB(" "&amp;BF$1&amp;" "," "&amp;$L280&amp;" "))=TRUE,"",BF$1)</f>
        <v/>
      </c>
      <c r="BG280" s="55" t="str">
        <f>IF(ISERROR(SEARCHB(" "&amp;BG$1&amp;" "," "&amp;$L280&amp;" "))=TRUE,"",BG$1)</f>
        <v/>
      </c>
      <c r="BH280" s="55" t="str">
        <f>IF(ISERROR(SEARCHB(" "&amp;BH$1&amp;" "," "&amp;$L280&amp;" "))=TRUE,"",BH$1)</f>
        <v/>
      </c>
      <c r="BI280" s="55" t="str">
        <f>IF(ISERROR(SEARCHB(" "&amp;BI$1&amp;" "," "&amp;$L280&amp;" "))=TRUE,"",BI$1)</f>
        <v/>
      </c>
      <c r="BJ280" s="55" t="str">
        <f>IF(ISERROR(SEARCHB(" "&amp;BJ$1&amp;" "," "&amp;$L280&amp;" "))=TRUE,"",BJ$1)</f>
        <v/>
      </c>
      <c r="BK280" s="55" t="str">
        <f>IF(ISERROR(SEARCHB(" "&amp;BK$1&amp;" "," "&amp;$L280&amp;" "))=TRUE,"",BK$1)</f>
        <v/>
      </c>
      <c r="BL280" s="55" t="str">
        <f>IF(ISERROR(SEARCHB(" "&amp;BL$1&amp;" "," "&amp;$L280&amp;" "))=TRUE,"",BL$1)</f>
        <v/>
      </c>
      <c r="BM280" s="55" t="str">
        <f>IF(ISERROR(SEARCHB(" "&amp;BM$1&amp;" "," "&amp;$L280&amp;" "))=TRUE,"",BM$1)</f>
        <v/>
      </c>
      <c r="BN280" s="55" t="str">
        <f>IF(ISERROR(SEARCHB(" "&amp;BN$1&amp;" "," "&amp;$L280&amp;" "))=TRUE,"",BN$1)</f>
        <v/>
      </c>
      <c r="BO280" s="55" t="str">
        <f>IF(ISERROR(SEARCHB(" "&amp;BO$1&amp;" "," "&amp;$L280&amp;" "))=TRUE,"",BO$1)</f>
        <v/>
      </c>
      <c r="BP280" s="55" t="str">
        <f>IF(ISERROR(SEARCHB(" "&amp;BP$1&amp;" "," "&amp;$L280&amp;" "))=TRUE,"",BP$1)</f>
        <v/>
      </c>
      <c r="BQ280" s="55" t="str">
        <f>IF(ISERROR(SEARCHB(" "&amp;BQ$1&amp;" "," "&amp;$L280&amp;" "))=TRUE,"",BQ$1)</f>
        <v/>
      </c>
      <c r="BR280" s="62" t="str">
        <f t="shared" si="25"/>
        <v>Base</v>
      </c>
      <c r="BS280" s="62" t="str">
        <f t="shared" si="26"/>
        <v/>
      </c>
      <c r="BT280" s="63">
        <f>J280-I280+1</f>
        <v>141</v>
      </c>
      <c r="BU280" s="64">
        <f t="shared" si="27"/>
        <v>7.4599999999999991</v>
      </c>
      <c r="BV280" s="64">
        <f t="shared" si="28"/>
        <v>15.919999999999998</v>
      </c>
      <c r="BW280" s="64">
        <f t="shared" si="29"/>
        <v>117.6</v>
      </c>
      <c r="BX280" s="65">
        <f>BU280+I280</f>
        <v>46041.46</v>
      </c>
      <c r="BY280" s="65">
        <f>BV280+I280</f>
        <v>46049.919999999998</v>
      </c>
      <c r="BZ280" s="65">
        <f>IF(WEEKDAY(BW280+I280)=1,BW280+I280+1,IF(WEEKDAY(BW280+I280)=7,BW280+I280+2,BW280+I280))</f>
        <v>46153.599999999999</v>
      </c>
    </row>
    <row r="281" spans="1:78" s="58" customFormat="1" ht="15.5" x14ac:dyDescent="0.35">
      <c r="A281" t="s">
        <v>1737</v>
      </c>
      <c r="B281" t="s">
        <v>1229</v>
      </c>
      <c r="C281" t="s">
        <v>38</v>
      </c>
      <c r="D281" t="s">
        <v>1022</v>
      </c>
      <c r="E281" t="s">
        <v>991</v>
      </c>
      <c r="F281" t="s">
        <v>41</v>
      </c>
      <c r="G281" t="s">
        <v>217</v>
      </c>
      <c r="H281" t="s">
        <v>38</v>
      </c>
      <c r="I281" s="13" t="s">
        <v>1252</v>
      </c>
      <c r="J281" s="13" t="s">
        <v>1251</v>
      </c>
      <c r="K281" s="13" t="s">
        <v>1233</v>
      </c>
      <c r="L281" t="s">
        <v>1564</v>
      </c>
      <c r="M281" t="s">
        <v>467</v>
      </c>
      <c r="N281">
        <v>20</v>
      </c>
      <c r="O281">
        <v>0</v>
      </c>
      <c r="P281">
        <v>0</v>
      </c>
      <c r="Q281">
        <v>0</v>
      </c>
      <c r="R281">
        <v>0</v>
      </c>
      <c r="S281" t="s">
        <v>1072</v>
      </c>
      <c r="T281" t="s">
        <v>576</v>
      </c>
      <c r="U281">
        <v>0</v>
      </c>
      <c r="V281" t="s">
        <v>856</v>
      </c>
      <c r="W281">
        <v>3</v>
      </c>
      <c r="X281" t="s">
        <v>195</v>
      </c>
      <c r="Y281" t="s">
        <v>856</v>
      </c>
      <c r="Z281" t="s">
        <v>468</v>
      </c>
      <c r="AA281" t="s">
        <v>469</v>
      </c>
      <c r="AB281" t="s">
        <v>200</v>
      </c>
      <c r="AC281" t="s">
        <v>196</v>
      </c>
      <c r="AD281" t="s">
        <v>197</v>
      </c>
      <c r="AE281" t="s">
        <v>471</v>
      </c>
      <c r="AF281" s="13" t="s">
        <v>1252</v>
      </c>
      <c r="AG281" s="13" t="s">
        <v>1251</v>
      </c>
      <c r="AH281" t="s">
        <v>856</v>
      </c>
      <c r="AI281" t="s">
        <v>856</v>
      </c>
      <c r="AJ281" t="s">
        <v>856</v>
      </c>
      <c r="AK281" t="s">
        <v>856</v>
      </c>
      <c r="AL281" t="s">
        <v>856</v>
      </c>
      <c r="AM281" t="s">
        <v>856</v>
      </c>
      <c r="AN281" t="s">
        <v>856</v>
      </c>
      <c r="AO281" t="s">
        <v>856</v>
      </c>
      <c r="AP281" t="s">
        <v>856</v>
      </c>
      <c r="AQ281" t="s">
        <v>856</v>
      </c>
      <c r="AR281" t="s">
        <v>856</v>
      </c>
      <c r="AS281" t="s">
        <v>856</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24"/>
        <v>480</v>
      </c>
      <c r="BD281" s="55" t="str">
        <f>IF(ISERROR(SEARCHB(" "&amp;BD$1&amp;" "," "&amp;$L281&amp;" "))=TRUE,"",BD$1)</f>
        <v/>
      </c>
      <c r="BE281" s="55" t="str">
        <f>IF(ISERROR(SEARCHB(" "&amp;BE$1&amp;" "," "&amp;$L281&amp;" "))=TRUE,"",BE$1)</f>
        <v/>
      </c>
      <c r="BF281" s="55" t="str">
        <f>IF(ISERROR(SEARCHB(" "&amp;BF$1&amp;" "," "&amp;$L281&amp;" "))=TRUE,"",BF$1)</f>
        <v/>
      </c>
      <c r="BG281" s="55" t="str">
        <f>IF(ISERROR(SEARCHB(" "&amp;BG$1&amp;" "," "&amp;$L281&amp;" "))=TRUE,"",BG$1)</f>
        <v/>
      </c>
      <c r="BH281" s="55" t="str">
        <f>IF(ISERROR(SEARCHB(" "&amp;BH$1&amp;" "," "&amp;$L281&amp;" "))=TRUE,"",BH$1)</f>
        <v/>
      </c>
      <c r="BI281" s="55" t="str">
        <f>IF(ISERROR(SEARCHB(" "&amp;BI$1&amp;" "," "&amp;$L281&amp;" "))=TRUE,"",BI$1)</f>
        <v/>
      </c>
      <c r="BJ281" s="55" t="str">
        <f>IF(ISERROR(SEARCHB(" "&amp;BJ$1&amp;" "," "&amp;$L281&amp;" "))=TRUE,"",BJ$1)</f>
        <v/>
      </c>
      <c r="BK281" s="55" t="str">
        <f>IF(ISERROR(SEARCHB(" "&amp;BK$1&amp;" "," "&amp;$L281&amp;" "))=TRUE,"",BK$1)</f>
        <v/>
      </c>
      <c r="BL281" s="55" t="str">
        <f>IF(ISERROR(SEARCHB(" "&amp;BL$1&amp;" "," "&amp;$L281&amp;" "))=TRUE,"",BL$1)</f>
        <v/>
      </c>
      <c r="BM281" s="55" t="str">
        <f>IF(ISERROR(SEARCHB(" "&amp;BM$1&amp;" "," "&amp;$L281&amp;" "))=TRUE,"",BM$1)</f>
        <v/>
      </c>
      <c r="BN281" s="55" t="str">
        <f>IF(ISERROR(SEARCHB(" "&amp;BN$1&amp;" "," "&amp;$L281&amp;" "))=TRUE,"",BN$1)</f>
        <v/>
      </c>
      <c r="BO281" s="55" t="str">
        <f>IF(ISERROR(SEARCHB(" "&amp;BO$1&amp;" "," "&amp;$L281&amp;" "))=TRUE,"",BO$1)</f>
        <v/>
      </c>
      <c r="BP281" s="55" t="str">
        <f>IF(ISERROR(SEARCHB(" "&amp;BP$1&amp;" "," "&amp;$L281&amp;" "))=TRUE,"",BP$1)</f>
        <v/>
      </c>
      <c r="BQ281" s="55" t="str">
        <f>IF(ISERROR(SEARCHB(" "&amp;BQ$1&amp;" "," "&amp;$L281&amp;" "))=TRUE,"",BQ$1)</f>
        <v/>
      </c>
      <c r="BR281" s="62" t="str">
        <f t="shared" si="25"/>
        <v>Base</v>
      </c>
      <c r="BS281" s="62" t="str">
        <f t="shared" si="26"/>
        <v/>
      </c>
      <c r="BT281" s="63">
        <f>J281-I281+1</f>
        <v>138</v>
      </c>
      <c r="BU281" s="64">
        <f t="shared" si="27"/>
        <v>7.2799999999999994</v>
      </c>
      <c r="BV281" s="64">
        <f t="shared" si="28"/>
        <v>15.559999999999999</v>
      </c>
      <c r="BW281" s="64">
        <f t="shared" si="29"/>
        <v>115.08</v>
      </c>
      <c r="BX281" s="65">
        <f>BU281+I281</f>
        <v>46034.28</v>
      </c>
      <c r="BY281" s="65">
        <f>BV281+I281</f>
        <v>46042.559999999998</v>
      </c>
      <c r="BZ281" s="65">
        <f>IF(WEEKDAY(BW281+I281)=1,BW281+I281+1,IF(WEEKDAY(BW281+I281)=7,BW281+I281+2,BW281+I281))</f>
        <v>46142.080000000002</v>
      </c>
    </row>
    <row r="282" spans="1:78" s="58" customFormat="1" ht="15.5" x14ac:dyDescent="0.35">
      <c r="A282" t="s">
        <v>1736</v>
      </c>
      <c r="B282" t="s">
        <v>1229</v>
      </c>
      <c r="C282" t="s">
        <v>38</v>
      </c>
      <c r="D282" t="s">
        <v>1022</v>
      </c>
      <c r="E282" t="s">
        <v>992</v>
      </c>
      <c r="F282" t="s">
        <v>41</v>
      </c>
      <c r="G282" t="s">
        <v>217</v>
      </c>
      <c r="H282" t="s">
        <v>38</v>
      </c>
      <c r="I282" s="13" t="s">
        <v>1252</v>
      </c>
      <c r="J282" s="13" t="s">
        <v>1251</v>
      </c>
      <c r="K282" s="13" t="s">
        <v>1233</v>
      </c>
      <c r="L282" t="s">
        <v>1561</v>
      </c>
      <c r="M282" t="s">
        <v>337</v>
      </c>
      <c r="N282">
        <v>20</v>
      </c>
      <c r="O282">
        <v>0</v>
      </c>
      <c r="P282">
        <v>0</v>
      </c>
      <c r="Q282">
        <v>0</v>
      </c>
      <c r="R282">
        <v>0</v>
      </c>
      <c r="S282" t="s">
        <v>1073</v>
      </c>
      <c r="T282" t="s">
        <v>540</v>
      </c>
      <c r="U282">
        <v>0</v>
      </c>
      <c r="V282" t="s">
        <v>856</v>
      </c>
      <c r="W282">
        <v>3</v>
      </c>
      <c r="X282" t="s">
        <v>1253</v>
      </c>
      <c r="Y282" t="s">
        <v>856</v>
      </c>
      <c r="Z282" t="s">
        <v>497</v>
      </c>
      <c r="AA282" t="s">
        <v>491</v>
      </c>
      <c r="AB282" t="s">
        <v>200</v>
      </c>
      <c r="AC282" t="s">
        <v>498</v>
      </c>
      <c r="AD282" t="s">
        <v>499</v>
      </c>
      <c r="AE282" t="s">
        <v>471</v>
      </c>
      <c r="AF282" s="13" t="s">
        <v>1252</v>
      </c>
      <c r="AG282" s="13" t="s">
        <v>1251</v>
      </c>
      <c r="AH282" t="s">
        <v>856</v>
      </c>
      <c r="AI282" t="s">
        <v>856</v>
      </c>
      <c r="AJ282" t="s">
        <v>856</v>
      </c>
      <c r="AK282" t="s">
        <v>856</v>
      </c>
      <c r="AL282" t="s">
        <v>856</v>
      </c>
      <c r="AM282" t="s">
        <v>856</v>
      </c>
      <c r="AN282" t="s">
        <v>856</v>
      </c>
      <c r="AO282" t="s">
        <v>856</v>
      </c>
      <c r="AP282" t="s">
        <v>856</v>
      </c>
      <c r="AQ282" t="s">
        <v>856</v>
      </c>
      <c r="AR282" t="s">
        <v>856</v>
      </c>
      <c r="AS282" t="s">
        <v>856</v>
      </c>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24"/>
        <v>480</v>
      </c>
      <c r="BD282" s="55" t="str">
        <f>IF(ISERROR(SEARCHB(" "&amp;BD$1&amp;" "," "&amp;$L282&amp;" "))=TRUE,"",BD$1)</f>
        <v/>
      </c>
      <c r="BE282" s="55" t="str">
        <f>IF(ISERROR(SEARCHB(" "&amp;BE$1&amp;" "," "&amp;$L282&amp;" "))=TRUE,"",BE$1)</f>
        <v/>
      </c>
      <c r="BF282" s="55" t="str">
        <f>IF(ISERROR(SEARCHB(" "&amp;BF$1&amp;" "," "&amp;$L282&amp;" "))=TRUE,"",BF$1)</f>
        <v/>
      </c>
      <c r="BG282" s="55" t="str">
        <f>IF(ISERROR(SEARCHB(" "&amp;BG$1&amp;" "," "&amp;$L282&amp;" "))=TRUE,"",BG$1)</f>
        <v/>
      </c>
      <c r="BH282" s="55" t="str">
        <f>IF(ISERROR(SEARCHB(" "&amp;BH$1&amp;" "," "&amp;$L282&amp;" "))=TRUE,"",BH$1)</f>
        <v/>
      </c>
      <c r="BI282" s="55" t="str">
        <f>IF(ISERROR(SEARCHB(" "&amp;BI$1&amp;" "," "&amp;$L282&amp;" "))=TRUE,"",BI$1)</f>
        <v/>
      </c>
      <c r="BJ282" s="55" t="str">
        <f>IF(ISERROR(SEARCHB(" "&amp;BJ$1&amp;" "," "&amp;$L282&amp;" "))=TRUE,"",BJ$1)</f>
        <v/>
      </c>
      <c r="BK282" s="55" t="str">
        <f>IF(ISERROR(SEARCHB(" "&amp;BK$1&amp;" "," "&amp;$L282&amp;" "))=TRUE,"",BK$1)</f>
        <v/>
      </c>
      <c r="BL282" s="55" t="str">
        <f>IF(ISERROR(SEARCHB(" "&amp;BL$1&amp;" "," "&amp;$L282&amp;" "))=TRUE,"",BL$1)</f>
        <v/>
      </c>
      <c r="BM282" s="55" t="str">
        <f>IF(ISERROR(SEARCHB(" "&amp;BM$1&amp;" "," "&amp;$L282&amp;" "))=TRUE,"",BM$1)</f>
        <v/>
      </c>
      <c r="BN282" s="55" t="str">
        <f>IF(ISERROR(SEARCHB(" "&amp;BN$1&amp;" "," "&amp;$L282&amp;" "))=TRUE,"",BN$1)</f>
        <v/>
      </c>
      <c r="BO282" s="55" t="str">
        <f>IF(ISERROR(SEARCHB(" "&amp;BO$1&amp;" "," "&amp;$L282&amp;" "))=TRUE,"",BO$1)</f>
        <v/>
      </c>
      <c r="BP282" s="55" t="str">
        <f>IF(ISERROR(SEARCHB(" "&amp;BP$1&amp;" "," "&amp;$L282&amp;" "))=TRUE,"",BP$1)</f>
        <v/>
      </c>
      <c r="BQ282" s="55" t="str">
        <f>IF(ISERROR(SEARCHB(" "&amp;BQ$1&amp;" "," "&amp;$L282&amp;" "))=TRUE,"",BQ$1)</f>
        <v/>
      </c>
      <c r="BR282" s="62" t="str">
        <f t="shared" si="25"/>
        <v>Base</v>
      </c>
      <c r="BS282" s="62" t="str">
        <f t="shared" si="26"/>
        <v/>
      </c>
      <c r="BT282" s="63">
        <f>J282-I282+1</f>
        <v>138</v>
      </c>
      <c r="BU282" s="64">
        <f t="shared" si="27"/>
        <v>7.2799999999999994</v>
      </c>
      <c r="BV282" s="64">
        <f t="shared" si="28"/>
        <v>15.559999999999999</v>
      </c>
      <c r="BW282" s="64">
        <f t="shared" si="29"/>
        <v>115.08</v>
      </c>
      <c r="BX282" s="65">
        <f>BU282+I282</f>
        <v>46034.28</v>
      </c>
      <c r="BY282" s="65">
        <f>BV282+I282</f>
        <v>46042.559999999998</v>
      </c>
      <c r="BZ282" s="65">
        <f>IF(WEEKDAY(BW282+I282)=1,BW282+I282+1,IF(WEEKDAY(BW282+I282)=7,BW282+I282+2,BW282+I282))</f>
        <v>46142.080000000002</v>
      </c>
    </row>
    <row r="283" spans="1:78" s="58" customFormat="1" ht="15.5" x14ac:dyDescent="0.35">
      <c r="A283" t="s">
        <v>1735</v>
      </c>
      <c r="B283" t="s">
        <v>1229</v>
      </c>
      <c r="C283" t="s">
        <v>38</v>
      </c>
      <c r="D283" t="s">
        <v>1022</v>
      </c>
      <c r="E283" t="s">
        <v>1074</v>
      </c>
      <c r="F283" t="s">
        <v>41</v>
      </c>
      <c r="G283" t="s">
        <v>217</v>
      </c>
      <c r="H283" t="s">
        <v>38</v>
      </c>
      <c r="I283" s="13" t="s">
        <v>1252</v>
      </c>
      <c r="J283" s="13" t="s">
        <v>1251</v>
      </c>
      <c r="K283" s="13" t="s">
        <v>1233</v>
      </c>
      <c r="L283" t="s">
        <v>1561</v>
      </c>
      <c r="M283" t="s">
        <v>337</v>
      </c>
      <c r="N283">
        <v>20</v>
      </c>
      <c r="O283">
        <v>0</v>
      </c>
      <c r="P283">
        <v>0</v>
      </c>
      <c r="Q283">
        <v>0</v>
      </c>
      <c r="R283">
        <v>0</v>
      </c>
      <c r="S283" t="s">
        <v>1073</v>
      </c>
      <c r="T283" t="s">
        <v>540</v>
      </c>
      <c r="U283">
        <v>0</v>
      </c>
      <c r="V283" t="s">
        <v>856</v>
      </c>
      <c r="W283">
        <v>3</v>
      </c>
      <c r="X283" t="s">
        <v>1253</v>
      </c>
      <c r="Y283" t="s">
        <v>856</v>
      </c>
      <c r="Z283" t="s">
        <v>497</v>
      </c>
      <c r="AA283" t="s">
        <v>491</v>
      </c>
      <c r="AB283" t="s">
        <v>200</v>
      </c>
      <c r="AC283" t="s">
        <v>506</v>
      </c>
      <c r="AD283" t="s">
        <v>452</v>
      </c>
      <c r="AE283" t="s">
        <v>471</v>
      </c>
      <c r="AF283" s="13" t="s">
        <v>1252</v>
      </c>
      <c r="AG283" s="13" t="s">
        <v>1251</v>
      </c>
      <c r="AH283" t="s">
        <v>856</v>
      </c>
      <c r="AI283" t="s">
        <v>856</v>
      </c>
      <c r="AJ283" t="s">
        <v>856</v>
      </c>
      <c r="AK283" t="s">
        <v>856</v>
      </c>
      <c r="AL283" t="s">
        <v>856</v>
      </c>
      <c r="AM283" t="s">
        <v>856</v>
      </c>
      <c r="AN283" t="s">
        <v>856</v>
      </c>
      <c r="AO283" t="s">
        <v>856</v>
      </c>
      <c r="AP283" t="s">
        <v>856</v>
      </c>
      <c r="AQ283" t="s">
        <v>856</v>
      </c>
      <c r="AR283" t="s">
        <v>856</v>
      </c>
      <c r="AS283" t="s">
        <v>856</v>
      </c>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24"/>
        <v>480</v>
      </c>
      <c r="BD283" s="55" t="str">
        <f>IF(ISERROR(SEARCHB(" "&amp;BD$1&amp;" "," "&amp;$L283&amp;" "))=TRUE,"",BD$1)</f>
        <v/>
      </c>
      <c r="BE283" s="55" t="str">
        <f>IF(ISERROR(SEARCHB(" "&amp;BE$1&amp;" "," "&amp;$L283&amp;" "))=TRUE,"",BE$1)</f>
        <v/>
      </c>
      <c r="BF283" s="55" t="str">
        <f>IF(ISERROR(SEARCHB(" "&amp;BF$1&amp;" "," "&amp;$L283&amp;" "))=TRUE,"",BF$1)</f>
        <v/>
      </c>
      <c r="BG283" s="55" t="str">
        <f>IF(ISERROR(SEARCHB(" "&amp;BG$1&amp;" "," "&amp;$L283&amp;" "))=TRUE,"",BG$1)</f>
        <v/>
      </c>
      <c r="BH283" s="55" t="str">
        <f>IF(ISERROR(SEARCHB(" "&amp;BH$1&amp;" "," "&amp;$L283&amp;" "))=TRUE,"",BH$1)</f>
        <v/>
      </c>
      <c r="BI283" s="55" t="str">
        <f>IF(ISERROR(SEARCHB(" "&amp;BI$1&amp;" "," "&amp;$L283&amp;" "))=TRUE,"",BI$1)</f>
        <v/>
      </c>
      <c r="BJ283" s="55" t="str">
        <f>IF(ISERROR(SEARCHB(" "&amp;BJ$1&amp;" "," "&amp;$L283&amp;" "))=TRUE,"",BJ$1)</f>
        <v/>
      </c>
      <c r="BK283" s="55" t="str">
        <f>IF(ISERROR(SEARCHB(" "&amp;BK$1&amp;" "," "&amp;$L283&amp;" "))=TRUE,"",BK$1)</f>
        <v/>
      </c>
      <c r="BL283" s="55" t="str">
        <f>IF(ISERROR(SEARCHB(" "&amp;BL$1&amp;" "," "&amp;$L283&amp;" "))=TRUE,"",BL$1)</f>
        <v/>
      </c>
      <c r="BM283" s="55" t="str">
        <f>IF(ISERROR(SEARCHB(" "&amp;BM$1&amp;" "," "&amp;$L283&amp;" "))=TRUE,"",BM$1)</f>
        <v/>
      </c>
      <c r="BN283" s="55" t="str">
        <f>IF(ISERROR(SEARCHB(" "&amp;BN$1&amp;" "," "&amp;$L283&amp;" "))=TRUE,"",BN$1)</f>
        <v/>
      </c>
      <c r="BO283" s="55" t="str">
        <f>IF(ISERROR(SEARCHB(" "&amp;BO$1&amp;" "," "&amp;$L283&amp;" "))=TRUE,"",BO$1)</f>
        <v/>
      </c>
      <c r="BP283" s="55" t="str">
        <f>IF(ISERROR(SEARCHB(" "&amp;BP$1&amp;" "," "&amp;$L283&amp;" "))=TRUE,"",BP$1)</f>
        <v/>
      </c>
      <c r="BQ283" s="55" t="str">
        <f>IF(ISERROR(SEARCHB(" "&amp;BQ$1&amp;" "," "&amp;$L283&amp;" "))=TRUE,"",BQ$1)</f>
        <v/>
      </c>
      <c r="BR283" s="62" t="str">
        <f t="shared" si="25"/>
        <v>Base</v>
      </c>
      <c r="BS283" s="62" t="str">
        <f t="shared" si="26"/>
        <v/>
      </c>
      <c r="BT283" s="63">
        <f>J283-I283+1</f>
        <v>138</v>
      </c>
      <c r="BU283" s="64">
        <f t="shared" si="27"/>
        <v>7.2799999999999994</v>
      </c>
      <c r="BV283" s="64">
        <f t="shared" si="28"/>
        <v>15.559999999999999</v>
      </c>
      <c r="BW283" s="64">
        <f t="shared" si="29"/>
        <v>115.08</v>
      </c>
      <c r="BX283" s="65">
        <f>BU283+I283</f>
        <v>46034.28</v>
      </c>
      <c r="BY283" s="65">
        <f>BV283+I283</f>
        <v>46042.559999999998</v>
      </c>
      <c r="BZ283" s="65">
        <f>IF(WEEKDAY(BW283+I283)=1,BW283+I283+1,IF(WEEKDAY(BW283+I283)=7,BW283+I283+2,BW283+I283))</f>
        <v>46142.080000000002</v>
      </c>
    </row>
    <row r="284" spans="1:78" s="58" customFormat="1" ht="15.5" x14ac:dyDescent="0.35">
      <c r="A284" t="s">
        <v>1734</v>
      </c>
      <c r="B284" t="s">
        <v>1229</v>
      </c>
      <c r="C284" t="s">
        <v>38</v>
      </c>
      <c r="D284" t="s">
        <v>1022</v>
      </c>
      <c r="E284" t="s">
        <v>1076</v>
      </c>
      <c r="F284" t="s">
        <v>41</v>
      </c>
      <c r="G284" t="s">
        <v>217</v>
      </c>
      <c r="H284" t="s">
        <v>38</v>
      </c>
      <c r="I284" s="13" t="s">
        <v>1252</v>
      </c>
      <c r="J284" s="13" t="s">
        <v>1251</v>
      </c>
      <c r="K284" s="13" t="s">
        <v>1233</v>
      </c>
      <c r="L284" t="s">
        <v>1561</v>
      </c>
      <c r="M284" t="s">
        <v>337</v>
      </c>
      <c r="N284">
        <v>20</v>
      </c>
      <c r="O284">
        <v>0</v>
      </c>
      <c r="P284">
        <v>0</v>
      </c>
      <c r="Q284">
        <v>0</v>
      </c>
      <c r="R284">
        <v>0</v>
      </c>
      <c r="S284" t="s">
        <v>1075</v>
      </c>
      <c r="T284" t="s">
        <v>541</v>
      </c>
      <c r="U284">
        <v>0</v>
      </c>
      <c r="V284" t="s">
        <v>856</v>
      </c>
      <c r="W284">
        <v>3</v>
      </c>
      <c r="X284" t="s">
        <v>1253</v>
      </c>
      <c r="Y284" t="s">
        <v>856</v>
      </c>
      <c r="Z284" t="s">
        <v>497</v>
      </c>
      <c r="AA284" t="s">
        <v>491</v>
      </c>
      <c r="AB284" t="s">
        <v>200</v>
      </c>
      <c r="AC284" t="s">
        <v>711</v>
      </c>
      <c r="AD284" t="s">
        <v>712</v>
      </c>
      <c r="AE284" t="s">
        <v>471</v>
      </c>
      <c r="AF284" s="13" t="s">
        <v>1252</v>
      </c>
      <c r="AG284" s="13" t="s">
        <v>1251</v>
      </c>
      <c r="AH284" t="s">
        <v>856</v>
      </c>
      <c r="AI284" t="s">
        <v>856</v>
      </c>
      <c r="AJ284" t="s">
        <v>856</v>
      </c>
      <c r="AK284" t="s">
        <v>856</v>
      </c>
      <c r="AL284" t="s">
        <v>856</v>
      </c>
      <c r="AM284" t="s">
        <v>856</v>
      </c>
      <c r="AN284" t="s">
        <v>856</v>
      </c>
      <c r="AO284" t="s">
        <v>856</v>
      </c>
      <c r="AP284" t="s">
        <v>856</v>
      </c>
      <c r="AQ284" t="s">
        <v>856</v>
      </c>
      <c r="AR284" t="s">
        <v>856</v>
      </c>
      <c r="AS284" t="s">
        <v>856</v>
      </c>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24"/>
        <v>480</v>
      </c>
      <c r="BD284" s="55" t="str">
        <f>IF(ISERROR(SEARCHB(" "&amp;BD$1&amp;" "," "&amp;$L284&amp;" "))=TRUE,"",BD$1)</f>
        <v/>
      </c>
      <c r="BE284" s="55" t="str">
        <f>IF(ISERROR(SEARCHB(" "&amp;BE$1&amp;" "," "&amp;$L284&amp;" "))=TRUE,"",BE$1)</f>
        <v/>
      </c>
      <c r="BF284" s="55" t="str">
        <f>IF(ISERROR(SEARCHB(" "&amp;BF$1&amp;" "," "&amp;$L284&amp;" "))=TRUE,"",BF$1)</f>
        <v/>
      </c>
      <c r="BG284" s="55" t="str">
        <f>IF(ISERROR(SEARCHB(" "&amp;BG$1&amp;" "," "&amp;$L284&amp;" "))=TRUE,"",BG$1)</f>
        <v/>
      </c>
      <c r="BH284" s="55" t="str">
        <f>IF(ISERROR(SEARCHB(" "&amp;BH$1&amp;" "," "&amp;$L284&amp;" "))=TRUE,"",BH$1)</f>
        <v/>
      </c>
      <c r="BI284" s="55" t="str">
        <f>IF(ISERROR(SEARCHB(" "&amp;BI$1&amp;" "," "&amp;$L284&amp;" "))=TRUE,"",BI$1)</f>
        <v/>
      </c>
      <c r="BJ284" s="55" t="str">
        <f>IF(ISERROR(SEARCHB(" "&amp;BJ$1&amp;" "," "&amp;$L284&amp;" "))=TRUE,"",BJ$1)</f>
        <v/>
      </c>
      <c r="BK284" s="55" t="str">
        <f>IF(ISERROR(SEARCHB(" "&amp;BK$1&amp;" "," "&amp;$L284&amp;" "))=TRUE,"",BK$1)</f>
        <v/>
      </c>
      <c r="BL284" s="55" t="str">
        <f>IF(ISERROR(SEARCHB(" "&amp;BL$1&amp;" "," "&amp;$L284&amp;" "))=TRUE,"",BL$1)</f>
        <v/>
      </c>
      <c r="BM284" s="55" t="str">
        <f>IF(ISERROR(SEARCHB(" "&amp;BM$1&amp;" "," "&amp;$L284&amp;" "))=TRUE,"",BM$1)</f>
        <v/>
      </c>
      <c r="BN284" s="55" t="str">
        <f>IF(ISERROR(SEARCHB(" "&amp;BN$1&amp;" "," "&amp;$L284&amp;" "))=TRUE,"",BN$1)</f>
        <v/>
      </c>
      <c r="BO284" s="55" t="str">
        <f>IF(ISERROR(SEARCHB(" "&amp;BO$1&amp;" "," "&amp;$L284&amp;" "))=TRUE,"",BO$1)</f>
        <v/>
      </c>
      <c r="BP284" s="55" t="str">
        <f>IF(ISERROR(SEARCHB(" "&amp;BP$1&amp;" "," "&amp;$L284&amp;" "))=TRUE,"",BP$1)</f>
        <v/>
      </c>
      <c r="BQ284" s="55" t="str">
        <f>IF(ISERROR(SEARCHB(" "&amp;BQ$1&amp;" "," "&amp;$L284&amp;" "))=TRUE,"",BQ$1)</f>
        <v/>
      </c>
      <c r="BR284" s="62" t="str">
        <f t="shared" si="25"/>
        <v>Base</v>
      </c>
      <c r="BS284" s="62" t="str">
        <f t="shared" si="26"/>
        <v/>
      </c>
      <c r="BT284" s="63">
        <f>J284-I284+1</f>
        <v>138</v>
      </c>
      <c r="BU284" s="64">
        <f t="shared" si="27"/>
        <v>7.2799999999999994</v>
      </c>
      <c r="BV284" s="64">
        <f t="shared" si="28"/>
        <v>15.559999999999999</v>
      </c>
      <c r="BW284" s="64">
        <f t="shared" si="29"/>
        <v>115.08</v>
      </c>
      <c r="BX284" s="65">
        <f>BU284+I284</f>
        <v>46034.28</v>
      </c>
      <c r="BY284" s="65">
        <f>BV284+I284</f>
        <v>46042.559999999998</v>
      </c>
      <c r="BZ284" s="65">
        <f>IF(WEEKDAY(BW284+I284)=1,BW284+I284+1,IF(WEEKDAY(BW284+I284)=7,BW284+I284+2,BW284+I284))</f>
        <v>46142.080000000002</v>
      </c>
    </row>
    <row r="285" spans="1:78" s="58" customFormat="1" ht="15.5" x14ac:dyDescent="0.35">
      <c r="A285" t="s">
        <v>1733</v>
      </c>
      <c r="B285" t="s">
        <v>1229</v>
      </c>
      <c r="C285" t="s">
        <v>38</v>
      </c>
      <c r="D285" t="s">
        <v>1022</v>
      </c>
      <c r="E285" t="s">
        <v>1077</v>
      </c>
      <c r="F285" t="s">
        <v>41</v>
      </c>
      <c r="G285" t="s">
        <v>217</v>
      </c>
      <c r="H285" t="s">
        <v>38</v>
      </c>
      <c r="I285" s="13" t="s">
        <v>1252</v>
      </c>
      <c r="J285" s="13" t="s">
        <v>1251</v>
      </c>
      <c r="K285" s="13" t="s">
        <v>1233</v>
      </c>
      <c r="L285" t="s">
        <v>1561</v>
      </c>
      <c r="M285" t="s">
        <v>337</v>
      </c>
      <c r="N285">
        <v>20</v>
      </c>
      <c r="O285">
        <v>0</v>
      </c>
      <c r="P285">
        <v>0</v>
      </c>
      <c r="Q285">
        <v>0</v>
      </c>
      <c r="R285">
        <v>0</v>
      </c>
      <c r="S285" t="s">
        <v>1075</v>
      </c>
      <c r="T285" t="s">
        <v>541</v>
      </c>
      <c r="U285">
        <v>0</v>
      </c>
      <c r="V285" t="s">
        <v>856</v>
      </c>
      <c r="W285">
        <v>3</v>
      </c>
      <c r="X285" t="s">
        <v>1253</v>
      </c>
      <c r="Y285" t="s">
        <v>856</v>
      </c>
      <c r="Z285" t="s">
        <v>497</v>
      </c>
      <c r="AA285" t="s">
        <v>491</v>
      </c>
      <c r="AB285" t="s">
        <v>200</v>
      </c>
      <c r="AC285" t="s">
        <v>507</v>
      </c>
      <c r="AD285" t="s">
        <v>472</v>
      </c>
      <c r="AE285" t="s">
        <v>471</v>
      </c>
      <c r="AF285" s="13" t="s">
        <v>1252</v>
      </c>
      <c r="AG285" s="13" t="s">
        <v>1251</v>
      </c>
      <c r="AH285" t="s">
        <v>856</v>
      </c>
      <c r="AI285" t="s">
        <v>856</v>
      </c>
      <c r="AJ285" t="s">
        <v>856</v>
      </c>
      <c r="AK285" t="s">
        <v>856</v>
      </c>
      <c r="AL285" t="s">
        <v>856</v>
      </c>
      <c r="AM285" t="s">
        <v>856</v>
      </c>
      <c r="AN285" t="s">
        <v>856</v>
      </c>
      <c r="AO285" t="s">
        <v>856</v>
      </c>
      <c r="AP285" t="s">
        <v>856</v>
      </c>
      <c r="AQ285" t="s">
        <v>856</v>
      </c>
      <c r="AR285" t="s">
        <v>856</v>
      </c>
      <c r="AS285" t="s">
        <v>856</v>
      </c>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24"/>
        <v>480</v>
      </c>
      <c r="BD285" s="55" t="str">
        <f>IF(ISERROR(SEARCHB(" "&amp;BD$1&amp;" "," "&amp;$L285&amp;" "))=TRUE,"",BD$1)</f>
        <v/>
      </c>
      <c r="BE285" s="55" t="str">
        <f>IF(ISERROR(SEARCHB(" "&amp;BE$1&amp;" "," "&amp;$L285&amp;" "))=TRUE,"",BE$1)</f>
        <v/>
      </c>
      <c r="BF285" s="55" t="str">
        <f>IF(ISERROR(SEARCHB(" "&amp;BF$1&amp;" "," "&amp;$L285&amp;" "))=TRUE,"",BF$1)</f>
        <v/>
      </c>
      <c r="BG285" s="55" t="str">
        <f>IF(ISERROR(SEARCHB(" "&amp;BG$1&amp;" "," "&amp;$L285&amp;" "))=TRUE,"",BG$1)</f>
        <v/>
      </c>
      <c r="BH285" s="55" t="str">
        <f>IF(ISERROR(SEARCHB(" "&amp;BH$1&amp;" "," "&amp;$L285&amp;" "))=TRUE,"",BH$1)</f>
        <v/>
      </c>
      <c r="BI285" s="55" t="str">
        <f>IF(ISERROR(SEARCHB(" "&amp;BI$1&amp;" "," "&amp;$L285&amp;" "))=TRUE,"",BI$1)</f>
        <v/>
      </c>
      <c r="BJ285" s="55" t="str">
        <f>IF(ISERROR(SEARCHB(" "&amp;BJ$1&amp;" "," "&amp;$L285&amp;" "))=TRUE,"",BJ$1)</f>
        <v/>
      </c>
      <c r="BK285" s="55" t="str">
        <f>IF(ISERROR(SEARCHB(" "&amp;BK$1&amp;" "," "&amp;$L285&amp;" "))=TRUE,"",BK$1)</f>
        <v/>
      </c>
      <c r="BL285" s="55" t="str">
        <f>IF(ISERROR(SEARCHB(" "&amp;BL$1&amp;" "," "&amp;$L285&amp;" "))=TRUE,"",BL$1)</f>
        <v/>
      </c>
      <c r="BM285" s="55" t="str">
        <f>IF(ISERROR(SEARCHB(" "&amp;BM$1&amp;" "," "&amp;$L285&amp;" "))=TRUE,"",BM$1)</f>
        <v/>
      </c>
      <c r="BN285" s="55" t="str">
        <f>IF(ISERROR(SEARCHB(" "&amp;BN$1&amp;" "," "&amp;$L285&amp;" "))=TRUE,"",BN$1)</f>
        <v/>
      </c>
      <c r="BO285" s="55" t="str">
        <f>IF(ISERROR(SEARCHB(" "&amp;BO$1&amp;" "," "&amp;$L285&amp;" "))=TRUE,"",BO$1)</f>
        <v/>
      </c>
      <c r="BP285" s="55" t="str">
        <f>IF(ISERROR(SEARCHB(" "&amp;BP$1&amp;" "," "&amp;$L285&amp;" "))=TRUE,"",BP$1)</f>
        <v/>
      </c>
      <c r="BQ285" s="55" t="str">
        <f>IF(ISERROR(SEARCHB(" "&amp;BQ$1&amp;" "," "&amp;$L285&amp;" "))=TRUE,"",BQ$1)</f>
        <v/>
      </c>
      <c r="BR285" s="62" t="str">
        <f t="shared" si="25"/>
        <v>Base</v>
      </c>
      <c r="BS285" s="62" t="str">
        <f t="shared" si="26"/>
        <v/>
      </c>
      <c r="BT285" s="63">
        <f>J285-I285+1</f>
        <v>138</v>
      </c>
      <c r="BU285" s="64">
        <f t="shared" si="27"/>
        <v>7.2799999999999994</v>
      </c>
      <c r="BV285" s="64">
        <f t="shared" si="28"/>
        <v>15.559999999999999</v>
      </c>
      <c r="BW285" s="64">
        <f t="shared" si="29"/>
        <v>115.08</v>
      </c>
      <c r="BX285" s="65">
        <f>BU285+I285</f>
        <v>46034.28</v>
      </c>
      <c r="BY285" s="65">
        <f>BV285+I285</f>
        <v>46042.559999999998</v>
      </c>
      <c r="BZ285" s="65">
        <f>IF(WEEKDAY(BW285+I285)=1,BW285+I285+1,IF(WEEKDAY(BW285+I285)=7,BW285+I285+2,BW285+I285))</f>
        <v>46142.080000000002</v>
      </c>
    </row>
    <row r="286" spans="1:78" s="58" customFormat="1" ht="15.5" x14ac:dyDescent="0.35">
      <c r="A286" t="s">
        <v>1732</v>
      </c>
      <c r="B286" t="s">
        <v>1229</v>
      </c>
      <c r="C286" t="s">
        <v>38</v>
      </c>
      <c r="D286" t="s">
        <v>1022</v>
      </c>
      <c r="E286" t="s">
        <v>1731</v>
      </c>
      <c r="F286" t="s">
        <v>41</v>
      </c>
      <c r="G286" t="s">
        <v>217</v>
      </c>
      <c r="H286" t="s">
        <v>38</v>
      </c>
      <c r="I286" s="13" t="s">
        <v>1252</v>
      </c>
      <c r="J286" s="13" t="s">
        <v>1251</v>
      </c>
      <c r="K286" s="13" t="s">
        <v>1233</v>
      </c>
      <c r="L286" t="s">
        <v>1564</v>
      </c>
      <c r="M286" t="s">
        <v>467</v>
      </c>
      <c r="N286">
        <v>20</v>
      </c>
      <c r="O286">
        <v>0</v>
      </c>
      <c r="P286">
        <v>0</v>
      </c>
      <c r="Q286">
        <v>0</v>
      </c>
      <c r="R286">
        <v>0</v>
      </c>
      <c r="S286" t="s">
        <v>1072</v>
      </c>
      <c r="T286" t="s">
        <v>576</v>
      </c>
      <c r="U286">
        <v>0</v>
      </c>
      <c r="V286" t="s">
        <v>856</v>
      </c>
      <c r="W286">
        <v>3</v>
      </c>
      <c r="X286" t="s">
        <v>195</v>
      </c>
      <c r="Y286" t="s">
        <v>856</v>
      </c>
      <c r="Z286" t="s">
        <v>468</v>
      </c>
      <c r="AA286" t="s">
        <v>856</v>
      </c>
      <c r="AB286" t="s">
        <v>856</v>
      </c>
      <c r="AC286" t="s">
        <v>1563</v>
      </c>
      <c r="AD286" t="s">
        <v>375</v>
      </c>
      <c r="AE286" t="s">
        <v>471</v>
      </c>
      <c r="AF286" s="13" t="s">
        <v>1252</v>
      </c>
      <c r="AG286" s="13" t="s">
        <v>1251</v>
      </c>
      <c r="AH286" t="s">
        <v>856</v>
      </c>
      <c r="AI286" t="s">
        <v>856</v>
      </c>
      <c r="AJ286" t="s">
        <v>856</v>
      </c>
      <c r="AK286" t="s">
        <v>856</v>
      </c>
      <c r="AL286" t="s">
        <v>856</v>
      </c>
      <c r="AM286" t="s">
        <v>856</v>
      </c>
      <c r="AN286" t="s">
        <v>856</v>
      </c>
      <c r="AO286" t="s">
        <v>856</v>
      </c>
      <c r="AP286" t="s">
        <v>856</v>
      </c>
      <c r="AQ286" t="s">
        <v>856</v>
      </c>
      <c r="AR286" t="s">
        <v>856</v>
      </c>
      <c r="AS286" t="s">
        <v>856</v>
      </c>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24"/>
        <v>480</v>
      </c>
      <c r="BD286" s="55" t="str">
        <f>IF(ISERROR(SEARCHB(" "&amp;BD$1&amp;" "," "&amp;$L286&amp;" "))=TRUE,"",BD$1)</f>
        <v/>
      </c>
      <c r="BE286" s="55" t="str">
        <f>IF(ISERROR(SEARCHB(" "&amp;BE$1&amp;" "," "&amp;$L286&amp;" "))=TRUE,"",BE$1)</f>
        <v/>
      </c>
      <c r="BF286" s="55" t="str">
        <f>IF(ISERROR(SEARCHB(" "&amp;BF$1&amp;" "," "&amp;$L286&amp;" "))=TRUE,"",BF$1)</f>
        <v/>
      </c>
      <c r="BG286" s="55" t="str">
        <f>IF(ISERROR(SEARCHB(" "&amp;BG$1&amp;" "," "&amp;$L286&amp;" "))=TRUE,"",BG$1)</f>
        <v/>
      </c>
      <c r="BH286" s="55" t="str">
        <f>IF(ISERROR(SEARCHB(" "&amp;BH$1&amp;" "," "&amp;$L286&amp;" "))=TRUE,"",BH$1)</f>
        <v/>
      </c>
      <c r="BI286" s="55" t="str">
        <f>IF(ISERROR(SEARCHB(" "&amp;BI$1&amp;" "," "&amp;$L286&amp;" "))=TRUE,"",BI$1)</f>
        <v/>
      </c>
      <c r="BJ286" s="55" t="str">
        <f>IF(ISERROR(SEARCHB(" "&amp;BJ$1&amp;" "," "&amp;$L286&amp;" "))=TRUE,"",BJ$1)</f>
        <v/>
      </c>
      <c r="BK286" s="55" t="str">
        <f>IF(ISERROR(SEARCHB(" "&amp;BK$1&amp;" "," "&amp;$L286&amp;" "))=TRUE,"",BK$1)</f>
        <v/>
      </c>
      <c r="BL286" s="55" t="str">
        <f>IF(ISERROR(SEARCHB(" "&amp;BL$1&amp;" "," "&amp;$L286&amp;" "))=TRUE,"",BL$1)</f>
        <v/>
      </c>
      <c r="BM286" s="55" t="str">
        <f>IF(ISERROR(SEARCHB(" "&amp;BM$1&amp;" "," "&amp;$L286&amp;" "))=TRUE,"",BM$1)</f>
        <v/>
      </c>
      <c r="BN286" s="55" t="str">
        <f>IF(ISERROR(SEARCHB(" "&amp;BN$1&amp;" "," "&amp;$L286&amp;" "))=TRUE,"",BN$1)</f>
        <v/>
      </c>
      <c r="BO286" s="55" t="str">
        <f>IF(ISERROR(SEARCHB(" "&amp;BO$1&amp;" "," "&amp;$L286&amp;" "))=TRUE,"",BO$1)</f>
        <v/>
      </c>
      <c r="BP286" s="55" t="str">
        <f>IF(ISERROR(SEARCHB(" "&amp;BP$1&amp;" "," "&amp;$L286&amp;" "))=TRUE,"",BP$1)</f>
        <v/>
      </c>
      <c r="BQ286" s="55" t="str">
        <f>IF(ISERROR(SEARCHB(" "&amp;BQ$1&amp;" "," "&amp;$L286&amp;" "))=TRUE,"",BQ$1)</f>
        <v/>
      </c>
      <c r="BR286" s="62" t="str">
        <f t="shared" si="25"/>
        <v>Base</v>
      </c>
      <c r="BS286" s="62" t="str">
        <f t="shared" si="26"/>
        <v/>
      </c>
      <c r="BT286" s="63">
        <f>J286-I286+1</f>
        <v>138</v>
      </c>
      <c r="BU286" s="64">
        <f t="shared" si="27"/>
        <v>7.2799999999999994</v>
      </c>
      <c r="BV286" s="64">
        <f t="shared" si="28"/>
        <v>15.559999999999999</v>
      </c>
      <c r="BW286" s="64">
        <f t="shared" si="29"/>
        <v>115.08</v>
      </c>
      <c r="BX286" s="65">
        <f>BU286+I286</f>
        <v>46034.28</v>
      </c>
      <c r="BY286" s="65">
        <f>BV286+I286</f>
        <v>46042.559999999998</v>
      </c>
      <c r="BZ286" s="65">
        <f>IF(WEEKDAY(BW286+I286)=1,BW286+I286+1,IF(WEEKDAY(BW286+I286)=7,BW286+I286+2,BW286+I286))</f>
        <v>46142.080000000002</v>
      </c>
    </row>
    <row r="287" spans="1:78" s="58" customFormat="1" ht="15.5" x14ac:dyDescent="0.35">
      <c r="A287" t="s">
        <v>1730</v>
      </c>
      <c r="B287" t="s">
        <v>1229</v>
      </c>
      <c r="C287" t="s">
        <v>38</v>
      </c>
      <c r="D287" t="s">
        <v>1022</v>
      </c>
      <c r="E287" t="s">
        <v>593</v>
      </c>
      <c r="F287" t="s">
        <v>41</v>
      </c>
      <c r="G287" t="s">
        <v>217</v>
      </c>
      <c r="H287" t="s">
        <v>38</v>
      </c>
      <c r="I287" s="13" t="s">
        <v>1235</v>
      </c>
      <c r="J287" s="13" t="s">
        <v>1225</v>
      </c>
      <c r="K287" s="13" t="s">
        <v>1236</v>
      </c>
      <c r="L287" t="s">
        <v>1371</v>
      </c>
      <c r="M287" t="s">
        <v>162</v>
      </c>
      <c r="N287">
        <v>20</v>
      </c>
      <c r="O287">
        <v>0</v>
      </c>
      <c r="P287">
        <v>0</v>
      </c>
      <c r="Q287">
        <v>0</v>
      </c>
      <c r="R287">
        <v>0</v>
      </c>
      <c r="S287" t="s">
        <v>1068</v>
      </c>
      <c r="T287" t="s">
        <v>1069</v>
      </c>
      <c r="U287">
        <v>0</v>
      </c>
      <c r="V287" t="s">
        <v>856</v>
      </c>
      <c r="W287">
        <v>3</v>
      </c>
      <c r="X287" t="s">
        <v>195</v>
      </c>
      <c r="Y287" t="s">
        <v>856</v>
      </c>
      <c r="Z287" t="s">
        <v>283</v>
      </c>
      <c r="AA287" t="s">
        <v>856</v>
      </c>
      <c r="AB287" t="s">
        <v>856</v>
      </c>
      <c r="AC287" t="s">
        <v>856</v>
      </c>
      <c r="AD287" t="s">
        <v>856</v>
      </c>
      <c r="AE287" t="s">
        <v>856</v>
      </c>
      <c r="AF287" s="13" t="s">
        <v>1235</v>
      </c>
      <c r="AG287" s="13" t="s">
        <v>1225</v>
      </c>
      <c r="AH287" t="s">
        <v>856</v>
      </c>
      <c r="AI287" t="s">
        <v>856</v>
      </c>
      <c r="AJ287" t="s">
        <v>856</v>
      </c>
      <c r="AK287" t="s">
        <v>856</v>
      </c>
      <c r="AL287" t="s">
        <v>856</v>
      </c>
      <c r="AM287" t="s">
        <v>856</v>
      </c>
      <c r="AN287" t="s">
        <v>856</v>
      </c>
      <c r="AO287" t="s">
        <v>856</v>
      </c>
      <c r="AP287" t="s">
        <v>856</v>
      </c>
      <c r="AQ287" t="s">
        <v>856</v>
      </c>
      <c r="AR287" t="s">
        <v>856</v>
      </c>
      <c r="AS287" t="s">
        <v>856</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24"/>
        <v>480</v>
      </c>
      <c r="BD287" s="55" t="str">
        <f>IF(ISERROR(SEARCHB(" "&amp;BD$1&amp;" "," "&amp;$L287&amp;" "))=TRUE,"",BD$1)</f>
        <v/>
      </c>
      <c r="BE287" s="55" t="str">
        <f>IF(ISERROR(SEARCHB(" "&amp;BE$1&amp;" "," "&amp;$L287&amp;" "))=TRUE,"",BE$1)</f>
        <v/>
      </c>
      <c r="BF287" s="55" t="str">
        <f>IF(ISERROR(SEARCHB(" "&amp;BF$1&amp;" "," "&amp;$L287&amp;" "))=TRUE,"",BF$1)</f>
        <v/>
      </c>
      <c r="BG287" s="55" t="str">
        <f>IF(ISERROR(SEARCHB(" "&amp;BG$1&amp;" "," "&amp;$L287&amp;" "))=TRUE,"",BG$1)</f>
        <v/>
      </c>
      <c r="BH287" s="55" t="str">
        <f>IF(ISERROR(SEARCHB(" "&amp;BH$1&amp;" "," "&amp;$L287&amp;" "))=TRUE,"",BH$1)</f>
        <v/>
      </c>
      <c r="BI287" s="55" t="str">
        <f>IF(ISERROR(SEARCHB(" "&amp;BI$1&amp;" "," "&amp;$L287&amp;" "))=TRUE,"",BI$1)</f>
        <v/>
      </c>
      <c r="BJ287" s="55" t="str">
        <f>IF(ISERROR(SEARCHB(" "&amp;BJ$1&amp;" "," "&amp;$L287&amp;" "))=TRUE,"",BJ$1)</f>
        <v/>
      </c>
      <c r="BK287" s="55" t="str">
        <f>IF(ISERROR(SEARCHB(" "&amp;BK$1&amp;" "," "&amp;$L287&amp;" "))=TRUE,"",BK$1)</f>
        <v/>
      </c>
      <c r="BL287" s="55" t="str">
        <f>IF(ISERROR(SEARCHB(" "&amp;BL$1&amp;" "," "&amp;$L287&amp;" "))=TRUE,"",BL$1)</f>
        <v/>
      </c>
      <c r="BM287" s="55" t="str">
        <f>IF(ISERROR(SEARCHB(" "&amp;BM$1&amp;" "," "&amp;$L287&amp;" "))=TRUE,"",BM$1)</f>
        <v/>
      </c>
      <c r="BN287" s="55" t="str">
        <f>IF(ISERROR(SEARCHB(" "&amp;BN$1&amp;" "," "&amp;$L287&amp;" "))=TRUE,"",BN$1)</f>
        <v/>
      </c>
      <c r="BO287" s="55" t="str">
        <f>IF(ISERROR(SEARCHB(" "&amp;BO$1&amp;" "," "&amp;$L287&amp;" "))=TRUE,"",BO$1)</f>
        <v/>
      </c>
      <c r="BP287" s="55" t="str">
        <f>IF(ISERROR(SEARCHB(" "&amp;BP$1&amp;" "," "&amp;$L287&amp;" "))=TRUE,"",BP$1)</f>
        <v/>
      </c>
      <c r="BQ287" s="55" t="str">
        <f>IF(ISERROR(SEARCHB(" "&amp;BQ$1&amp;" "," "&amp;$L287&amp;" "))=TRUE,"",BQ$1)</f>
        <v/>
      </c>
      <c r="BR287" s="62" t="str">
        <f t="shared" si="25"/>
        <v>Base</v>
      </c>
      <c r="BS287" s="62" t="str">
        <f t="shared" si="26"/>
        <v/>
      </c>
      <c r="BT287" s="63">
        <f>J287-I287+1</f>
        <v>61</v>
      </c>
      <c r="BU287" s="64">
        <f t="shared" si="27"/>
        <v>2.6599999999999997</v>
      </c>
      <c r="BV287" s="64">
        <f t="shared" si="28"/>
        <v>6.3199999999999994</v>
      </c>
      <c r="BW287" s="64">
        <f t="shared" si="29"/>
        <v>50.4</v>
      </c>
      <c r="BX287" s="65">
        <f>BU287+I287</f>
        <v>46099.66</v>
      </c>
      <c r="BY287" s="65">
        <f>BV287+I287</f>
        <v>46103.32</v>
      </c>
      <c r="BZ287" s="65">
        <f>IF(WEEKDAY(BW287+I287)=1,BW287+I287+1,IF(WEEKDAY(BW287+I287)=7,BW287+I287+2,BW287+I287))</f>
        <v>46147.4</v>
      </c>
    </row>
    <row r="288" spans="1:78" s="58" customFormat="1" ht="15.5" x14ac:dyDescent="0.35">
      <c r="A288" t="s">
        <v>1729</v>
      </c>
      <c r="B288" t="s">
        <v>1229</v>
      </c>
      <c r="C288" t="s">
        <v>38</v>
      </c>
      <c r="D288" t="s">
        <v>940</v>
      </c>
      <c r="E288" t="s">
        <v>867</v>
      </c>
      <c r="F288" t="s">
        <v>378</v>
      </c>
      <c r="G288" t="s">
        <v>217</v>
      </c>
      <c r="H288" t="s">
        <v>38</v>
      </c>
      <c r="I288" s="13" t="s">
        <v>1231</v>
      </c>
      <c r="J288" s="13" t="s">
        <v>1225</v>
      </c>
      <c r="K288" s="13" t="s">
        <v>1233</v>
      </c>
      <c r="L288" t="s">
        <v>260</v>
      </c>
      <c r="M288" t="s">
        <v>162</v>
      </c>
      <c r="N288">
        <v>20</v>
      </c>
      <c r="O288">
        <v>0</v>
      </c>
      <c r="P288">
        <v>0</v>
      </c>
      <c r="Q288">
        <v>0</v>
      </c>
      <c r="R288">
        <v>0</v>
      </c>
      <c r="S288" t="s">
        <v>1728</v>
      </c>
      <c r="T288" t="s">
        <v>1727</v>
      </c>
      <c r="U288">
        <v>0</v>
      </c>
      <c r="V288" t="s">
        <v>856</v>
      </c>
      <c r="W288">
        <v>3</v>
      </c>
      <c r="X288" t="s">
        <v>195</v>
      </c>
      <c r="Y288" t="s">
        <v>856</v>
      </c>
      <c r="Z288" t="s">
        <v>283</v>
      </c>
      <c r="AA288" t="s">
        <v>856</v>
      </c>
      <c r="AB288" t="s">
        <v>856</v>
      </c>
      <c r="AC288" t="s">
        <v>856</v>
      </c>
      <c r="AD288" t="s">
        <v>856</v>
      </c>
      <c r="AE288" t="s">
        <v>856</v>
      </c>
      <c r="AF288" s="13" t="s">
        <v>1231</v>
      </c>
      <c r="AG288" s="13" t="s">
        <v>1225</v>
      </c>
      <c r="AH288" t="s">
        <v>856</v>
      </c>
      <c r="AI288" t="s">
        <v>856</v>
      </c>
      <c r="AJ288" t="s">
        <v>856</v>
      </c>
      <c r="AK288" t="s">
        <v>856</v>
      </c>
      <c r="AL288" t="s">
        <v>856</v>
      </c>
      <c r="AM288" t="s">
        <v>856</v>
      </c>
      <c r="AN288" t="s">
        <v>856</v>
      </c>
      <c r="AO288" t="s">
        <v>856</v>
      </c>
      <c r="AP288" t="s">
        <v>856</v>
      </c>
      <c r="AQ288" t="s">
        <v>856</v>
      </c>
      <c r="AR288" t="s">
        <v>856</v>
      </c>
      <c r="AS288" t="s">
        <v>856</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24"/>
        <v>480</v>
      </c>
      <c r="BD288" s="55" t="str">
        <f>IF(ISERROR(SEARCHB(" "&amp;BD$1&amp;" "," "&amp;$L288&amp;" "))=TRUE,"",BD$1)</f>
        <v/>
      </c>
      <c r="BE288" s="55" t="str">
        <f>IF(ISERROR(SEARCHB(" "&amp;BE$1&amp;" "," "&amp;$L288&amp;" "))=TRUE,"",BE$1)</f>
        <v/>
      </c>
      <c r="BF288" s="55" t="str">
        <f>IF(ISERROR(SEARCHB(" "&amp;BF$1&amp;" "," "&amp;$L288&amp;" "))=TRUE,"",BF$1)</f>
        <v/>
      </c>
      <c r="BG288" s="55" t="str">
        <f>IF(ISERROR(SEARCHB(" "&amp;BG$1&amp;" "," "&amp;$L288&amp;" "))=TRUE,"",BG$1)</f>
        <v/>
      </c>
      <c r="BH288" s="55" t="str">
        <f>IF(ISERROR(SEARCHB(" "&amp;BH$1&amp;" "," "&amp;$L288&amp;" "))=TRUE,"",BH$1)</f>
        <v/>
      </c>
      <c r="BI288" s="55" t="str">
        <f>IF(ISERROR(SEARCHB(" "&amp;BI$1&amp;" "," "&amp;$L288&amp;" "))=TRUE,"",BI$1)</f>
        <v/>
      </c>
      <c r="BJ288" s="55" t="str">
        <f>IF(ISERROR(SEARCHB(" "&amp;BJ$1&amp;" "," "&amp;$L288&amp;" "))=TRUE,"",BJ$1)</f>
        <v/>
      </c>
      <c r="BK288" s="55" t="str">
        <f>IF(ISERROR(SEARCHB(" "&amp;BK$1&amp;" "," "&amp;$L288&amp;" "))=TRUE,"",BK$1)</f>
        <v/>
      </c>
      <c r="BL288" s="55" t="str">
        <f>IF(ISERROR(SEARCHB(" "&amp;BL$1&amp;" "," "&amp;$L288&amp;" "))=TRUE,"",BL$1)</f>
        <v/>
      </c>
      <c r="BM288" s="55" t="str">
        <f>IF(ISERROR(SEARCHB(" "&amp;BM$1&amp;" "," "&amp;$L288&amp;" "))=TRUE,"",BM$1)</f>
        <v/>
      </c>
      <c r="BN288" s="55" t="str">
        <f>IF(ISERROR(SEARCHB(" "&amp;BN$1&amp;" "," "&amp;$L288&amp;" "))=TRUE,"",BN$1)</f>
        <v/>
      </c>
      <c r="BO288" s="55" t="str">
        <f>IF(ISERROR(SEARCHB(" "&amp;BO$1&amp;" "," "&amp;$L288&amp;" "))=TRUE,"",BO$1)</f>
        <v/>
      </c>
      <c r="BP288" s="55" t="str">
        <f>IF(ISERROR(SEARCHB(" "&amp;BP$1&amp;" "," "&amp;$L288&amp;" "))=TRUE,"",BP$1)</f>
        <v/>
      </c>
      <c r="BQ288" s="55" t="str">
        <f>IF(ISERROR(SEARCHB(" "&amp;BQ$1&amp;" "," "&amp;$L288&amp;" "))=TRUE,"",BQ$1)</f>
        <v/>
      </c>
      <c r="BR288" s="62" t="str">
        <f t="shared" si="25"/>
        <v>Base</v>
      </c>
      <c r="BS288" s="62" t="str">
        <f t="shared" si="26"/>
        <v/>
      </c>
      <c r="BT288" s="63">
        <f>J288-I288+1</f>
        <v>124</v>
      </c>
      <c r="BU288" s="64">
        <f t="shared" si="27"/>
        <v>6.4399999999999995</v>
      </c>
      <c r="BV288" s="64">
        <f t="shared" si="28"/>
        <v>13.879999999999999</v>
      </c>
      <c r="BW288" s="64">
        <f t="shared" si="29"/>
        <v>103.32</v>
      </c>
      <c r="BX288" s="65">
        <f>BU288+I288</f>
        <v>46040.44</v>
      </c>
      <c r="BY288" s="65">
        <f>BV288+I288</f>
        <v>46047.88</v>
      </c>
      <c r="BZ288" s="65">
        <f>IF(WEEKDAY(BW288+I288)=1,BW288+I288+1,IF(WEEKDAY(BW288+I288)=7,BW288+I288+2,BW288+I288))</f>
        <v>46139.32</v>
      </c>
    </row>
    <row r="289" spans="1:78" s="58" customFormat="1" ht="15.5" x14ac:dyDescent="0.35">
      <c r="A289" t="s">
        <v>1726</v>
      </c>
      <c r="B289" t="s">
        <v>1229</v>
      </c>
      <c r="C289" t="s">
        <v>38</v>
      </c>
      <c r="D289" t="s">
        <v>961</v>
      </c>
      <c r="E289" t="s">
        <v>867</v>
      </c>
      <c r="F289" t="s">
        <v>42</v>
      </c>
      <c r="G289" t="s">
        <v>217</v>
      </c>
      <c r="H289" t="s">
        <v>38</v>
      </c>
      <c r="I289" s="13" t="s">
        <v>1231</v>
      </c>
      <c r="J289" s="13" t="s">
        <v>1225</v>
      </c>
      <c r="K289" s="13" t="s">
        <v>1233</v>
      </c>
      <c r="L289" t="s">
        <v>286</v>
      </c>
      <c r="M289" t="s">
        <v>194</v>
      </c>
      <c r="N289">
        <v>24</v>
      </c>
      <c r="O289">
        <v>0</v>
      </c>
      <c r="P289">
        <v>0</v>
      </c>
      <c r="Q289">
        <v>0</v>
      </c>
      <c r="R289">
        <v>0</v>
      </c>
      <c r="S289" t="s">
        <v>198</v>
      </c>
      <c r="T289" t="s">
        <v>198</v>
      </c>
      <c r="U289">
        <v>0</v>
      </c>
      <c r="V289" t="s">
        <v>856</v>
      </c>
      <c r="W289">
        <v>2</v>
      </c>
      <c r="X289" t="s">
        <v>195</v>
      </c>
      <c r="Y289" t="s">
        <v>856</v>
      </c>
      <c r="Z289"/>
      <c r="AA289" t="s">
        <v>195</v>
      </c>
      <c r="AB289" t="s">
        <v>1078</v>
      </c>
      <c r="AC289" t="s">
        <v>8</v>
      </c>
      <c r="AD289" t="s">
        <v>31</v>
      </c>
      <c r="AE289" t="s">
        <v>473</v>
      </c>
      <c r="AF289" s="13" t="s">
        <v>1231</v>
      </c>
      <c r="AG289" s="13" t="s">
        <v>1225</v>
      </c>
      <c r="AH289" t="s">
        <v>856</v>
      </c>
      <c r="AI289" t="s">
        <v>856</v>
      </c>
      <c r="AJ289" t="s">
        <v>856</v>
      </c>
      <c r="AK289" t="s">
        <v>856</v>
      </c>
      <c r="AL289" t="s">
        <v>856</v>
      </c>
      <c r="AM289" t="s">
        <v>856</v>
      </c>
      <c r="AN289" t="s">
        <v>856</v>
      </c>
      <c r="AO289" t="s">
        <v>856</v>
      </c>
      <c r="AP289" t="s">
        <v>856</v>
      </c>
      <c r="AQ289" t="s">
        <v>856</v>
      </c>
      <c r="AR289" t="s">
        <v>856</v>
      </c>
      <c r="AS289" t="s">
        <v>856</v>
      </c>
      <c r="AT289" s="59">
        <f>VLOOKUP($BR289,Tables!$D$14:$I$27,2,FALSE)*W289</f>
        <v>320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24"/>
        <v>320</v>
      </c>
      <c r="BD289" s="55" t="str">
        <f>IF(ISERROR(SEARCHB(" "&amp;BD$1&amp;" "," "&amp;$L289&amp;" "))=TRUE,"",BD$1)</f>
        <v/>
      </c>
      <c r="BE289" s="55" t="str">
        <f>IF(ISERROR(SEARCHB(" "&amp;BE$1&amp;" "," "&amp;$L289&amp;" "))=TRUE,"",BE$1)</f>
        <v/>
      </c>
      <c r="BF289" s="55" t="str">
        <f>IF(ISERROR(SEARCHB(" "&amp;BF$1&amp;" "," "&amp;$L289&amp;" "))=TRUE,"",BF$1)</f>
        <v/>
      </c>
      <c r="BG289" s="55" t="str">
        <f>IF(ISERROR(SEARCHB(" "&amp;BG$1&amp;" "," "&amp;$L289&amp;" "))=TRUE,"",BG$1)</f>
        <v/>
      </c>
      <c r="BH289" s="55" t="str">
        <f>IF(ISERROR(SEARCHB(" "&amp;BH$1&amp;" "," "&amp;$L289&amp;" "))=TRUE,"",BH$1)</f>
        <v/>
      </c>
      <c r="BI289" s="55" t="str">
        <f>IF(ISERROR(SEARCHB(" "&amp;BI$1&amp;" "," "&amp;$L289&amp;" "))=TRUE,"",BI$1)</f>
        <v/>
      </c>
      <c r="BJ289" s="55" t="str">
        <f>IF(ISERROR(SEARCHB(" "&amp;BJ$1&amp;" "," "&amp;$L289&amp;" "))=TRUE,"",BJ$1)</f>
        <v/>
      </c>
      <c r="BK289" s="55" t="str">
        <f>IF(ISERROR(SEARCHB(" "&amp;BK$1&amp;" "," "&amp;$L289&amp;" "))=TRUE,"",BK$1)</f>
        <v/>
      </c>
      <c r="BL289" s="55" t="str">
        <f>IF(ISERROR(SEARCHB(" "&amp;BL$1&amp;" "," "&amp;$L289&amp;" "))=TRUE,"",BL$1)</f>
        <v/>
      </c>
      <c r="BM289" s="55" t="str">
        <f>IF(ISERROR(SEARCHB(" "&amp;BM$1&amp;" "," "&amp;$L289&amp;" "))=TRUE,"",BM$1)</f>
        <v/>
      </c>
      <c r="BN289" s="55" t="str">
        <f>IF(ISERROR(SEARCHB(" "&amp;BN$1&amp;" "," "&amp;$L289&amp;" "))=TRUE,"",BN$1)</f>
        <v/>
      </c>
      <c r="BO289" s="55" t="str">
        <f>IF(ISERROR(SEARCHB(" "&amp;BO$1&amp;" "," "&amp;$L289&amp;" "))=TRUE,"",BO$1)</f>
        <v/>
      </c>
      <c r="BP289" s="55" t="str">
        <f>IF(ISERROR(SEARCHB(" "&amp;BP$1&amp;" "," "&amp;$L289&amp;" "))=TRUE,"",BP$1)</f>
        <v/>
      </c>
      <c r="BQ289" s="55" t="str">
        <f>IF(ISERROR(SEARCHB(" "&amp;BQ$1&amp;" "," "&amp;$L289&amp;" "))=TRUE,"",BQ$1)</f>
        <v/>
      </c>
      <c r="BR289" s="62" t="str">
        <f t="shared" si="25"/>
        <v>Base</v>
      </c>
      <c r="BS289" s="62" t="str">
        <f t="shared" si="26"/>
        <v/>
      </c>
      <c r="BT289" s="63">
        <f>J289-I289+1</f>
        <v>124</v>
      </c>
      <c r="BU289" s="64">
        <f t="shared" si="27"/>
        <v>6.4399999999999995</v>
      </c>
      <c r="BV289" s="64">
        <f t="shared" si="28"/>
        <v>13.879999999999999</v>
      </c>
      <c r="BW289" s="64">
        <f t="shared" si="29"/>
        <v>103.32</v>
      </c>
      <c r="BX289" s="65">
        <f>BU289+I289</f>
        <v>46040.44</v>
      </c>
      <c r="BY289" s="65">
        <f>BV289+I289</f>
        <v>46047.88</v>
      </c>
      <c r="BZ289" s="65">
        <f>IF(WEEKDAY(BW289+I289)=1,BW289+I289+1,IF(WEEKDAY(BW289+I289)=7,BW289+I289+2,BW289+I289))</f>
        <v>46139.32</v>
      </c>
    </row>
    <row r="290" spans="1:78" s="58" customFormat="1" ht="15.5" x14ac:dyDescent="0.35">
      <c r="A290" t="s">
        <v>1725</v>
      </c>
      <c r="B290" t="s">
        <v>1229</v>
      </c>
      <c r="C290" t="s">
        <v>38</v>
      </c>
      <c r="D290" t="s">
        <v>961</v>
      </c>
      <c r="E290" t="s">
        <v>855</v>
      </c>
      <c r="F290" t="s">
        <v>42</v>
      </c>
      <c r="G290" t="s">
        <v>217</v>
      </c>
      <c r="H290" t="s">
        <v>38</v>
      </c>
      <c r="I290" s="13" t="s">
        <v>1231</v>
      </c>
      <c r="J290" s="13" t="s">
        <v>1225</v>
      </c>
      <c r="K290" s="13" t="s">
        <v>1233</v>
      </c>
      <c r="L290" t="s">
        <v>260</v>
      </c>
      <c r="M290" t="s">
        <v>162</v>
      </c>
      <c r="N290">
        <v>24</v>
      </c>
      <c r="O290">
        <v>0</v>
      </c>
      <c r="P290">
        <v>0</v>
      </c>
      <c r="Q290">
        <v>0</v>
      </c>
      <c r="R290">
        <v>0</v>
      </c>
      <c r="S290" t="s">
        <v>198</v>
      </c>
      <c r="T290" t="s">
        <v>198</v>
      </c>
      <c r="U290">
        <v>0</v>
      </c>
      <c r="V290" t="s">
        <v>856</v>
      </c>
      <c r="W290">
        <v>2</v>
      </c>
      <c r="X290" t="s">
        <v>195</v>
      </c>
      <c r="Y290" t="s">
        <v>856</v>
      </c>
      <c r="Z290" t="s">
        <v>283</v>
      </c>
      <c r="AA290" t="s">
        <v>856</v>
      </c>
      <c r="AB290" t="s">
        <v>856</v>
      </c>
      <c r="AC290" t="s">
        <v>856</v>
      </c>
      <c r="AD290" t="s">
        <v>856</v>
      </c>
      <c r="AE290" t="s">
        <v>856</v>
      </c>
      <c r="AF290" s="13" t="s">
        <v>1231</v>
      </c>
      <c r="AG290" s="13" t="s">
        <v>1225</v>
      </c>
      <c r="AH290" t="s">
        <v>856</v>
      </c>
      <c r="AI290" t="s">
        <v>856</v>
      </c>
      <c r="AJ290" t="s">
        <v>856</v>
      </c>
      <c r="AK290" t="s">
        <v>856</v>
      </c>
      <c r="AL290" t="s">
        <v>856</v>
      </c>
      <c r="AM290" t="s">
        <v>856</v>
      </c>
      <c r="AN290" t="s">
        <v>856</v>
      </c>
      <c r="AO290" t="s">
        <v>856</v>
      </c>
      <c r="AP290" t="s">
        <v>856</v>
      </c>
      <c r="AQ290" t="s">
        <v>856</v>
      </c>
      <c r="AR290" t="s">
        <v>856</v>
      </c>
      <c r="AS290" t="s">
        <v>856</v>
      </c>
      <c r="AT290" s="59">
        <f>VLOOKUP($BR290,Tables!$D$14:$I$27,2,FALSE)*W290</f>
        <v>320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24"/>
        <v>320</v>
      </c>
      <c r="BD290" s="55" t="str">
        <f>IF(ISERROR(SEARCHB(" "&amp;BD$1&amp;" "," "&amp;$L290&amp;" "))=TRUE,"",BD$1)</f>
        <v/>
      </c>
      <c r="BE290" s="55" t="str">
        <f>IF(ISERROR(SEARCHB(" "&amp;BE$1&amp;" "," "&amp;$L290&amp;" "))=TRUE,"",BE$1)</f>
        <v/>
      </c>
      <c r="BF290" s="55" t="str">
        <f>IF(ISERROR(SEARCHB(" "&amp;BF$1&amp;" "," "&amp;$L290&amp;" "))=TRUE,"",BF$1)</f>
        <v/>
      </c>
      <c r="BG290" s="55" t="str">
        <f>IF(ISERROR(SEARCHB(" "&amp;BG$1&amp;" "," "&amp;$L290&amp;" "))=TRUE,"",BG$1)</f>
        <v/>
      </c>
      <c r="BH290" s="55" t="str">
        <f>IF(ISERROR(SEARCHB(" "&amp;BH$1&amp;" "," "&amp;$L290&amp;" "))=TRUE,"",BH$1)</f>
        <v/>
      </c>
      <c r="BI290" s="55" t="str">
        <f>IF(ISERROR(SEARCHB(" "&amp;BI$1&amp;" "," "&amp;$L290&amp;" "))=TRUE,"",BI$1)</f>
        <v/>
      </c>
      <c r="BJ290" s="55" t="str">
        <f>IF(ISERROR(SEARCHB(" "&amp;BJ$1&amp;" "," "&amp;$L290&amp;" "))=TRUE,"",BJ$1)</f>
        <v/>
      </c>
      <c r="BK290" s="55" t="str">
        <f>IF(ISERROR(SEARCHB(" "&amp;BK$1&amp;" "," "&amp;$L290&amp;" "))=TRUE,"",BK$1)</f>
        <v/>
      </c>
      <c r="BL290" s="55" t="str">
        <f>IF(ISERROR(SEARCHB(" "&amp;BL$1&amp;" "," "&amp;$L290&amp;" "))=TRUE,"",BL$1)</f>
        <v/>
      </c>
      <c r="BM290" s="55" t="str">
        <f>IF(ISERROR(SEARCHB(" "&amp;BM$1&amp;" "," "&amp;$L290&amp;" "))=TRUE,"",BM$1)</f>
        <v/>
      </c>
      <c r="BN290" s="55" t="str">
        <f>IF(ISERROR(SEARCHB(" "&amp;BN$1&amp;" "," "&amp;$L290&amp;" "))=TRUE,"",BN$1)</f>
        <v/>
      </c>
      <c r="BO290" s="55" t="str">
        <f>IF(ISERROR(SEARCHB(" "&amp;BO$1&amp;" "," "&amp;$L290&amp;" "))=TRUE,"",BO$1)</f>
        <v/>
      </c>
      <c r="BP290" s="55" t="str">
        <f>IF(ISERROR(SEARCHB(" "&amp;BP$1&amp;" "," "&amp;$L290&amp;" "))=TRUE,"",BP$1)</f>
        <v/>
      </c>
      <c r="BQ290" s="55" t="str">
        <f>IF(ISERROR(SEARCHB(" "&amp;BQ$1&amp;" "," "&amp;$L290&amp;" "))=TRUE,"",BQ$1)</f>
        <v/>
      </c>
      <c r="BR290" s="62" t="str">
        <f t="shared" si="25"/>
        <v>Base</v>
      </c>
      <c r="BS290" s="62" t="str">
        <f t="shared" si="26"/>
        <v/>
      </c>
      <c r="BT290" s="63">
        <f>J290-I290+1</f>
        <v>124</v>
      </c>
      <c r="BU290" s="64">
        <f t="shared" si="27"/>
        <v>6.4399999999999995</v>
      </c>
      <c r="BV290" s="64">
        <f t="shared" si="28"/>
        <v>13.879999999999999</v>
      </c>
      <c r="BW290" s="64">
        <f t="shared" si="29"/>
        <v>103.32</v>
      </c>
      <c r="BX290" s="65">
        <f>BU290+I290</f>
        <v>46040.44</v>
      </c>
      <c r="BY290" s="65">
        <f>BV290+I290</f>
        <v>46047.88</v>
      </c>
      <c r="BZ290" s="65">
        <f>IF(WEEKDAY(BW290+I290)=1,BW290+I290+1,IF(WEEKDAY(BW290+I290)=7,BW290+I290+2,BW290+I290))</f>
        <v>46139.32</v>
      </c>
    </row>
    <row r="291" spans="1:78" s="58" customFormat="1" ht="15.5" x14ac:dyDescent="0.35">
      <c r="A291" t="s">
        <v>1724</v>
      </c>
      <c r="B291" t="s">
        <v>1229</v>
      </c>
      <c r="C291" t="s">
        <v>38</v>
      </c>
      <c r="D291" t="s">
        <v>1005</v>
      </c>
      <c r="E291" t="s">
        <v>867</v>
      </c>
      <c r="F291" t="s">
        <v>713</v>
      </c>
      <c r="G291" t="s">
        <v>217</v>
      </c>
      <c r="H291" t="s">
        <v>38</v>
      </c>
      <c r="I291" s="13" t="s">
        <v>1226</v>
      </c>
      <c r="J291" s="13" t="s">
        <v>1225</v>
      </c>
      <c r="K291" s="13" t="s">
        <v>1228</v>
      </c>
      <c r="L291" t="s">
        <v>1723</v>
      </c>
      <c r="M291" t="s">
        <v>194</v>
      </c>
      <c r="N291">
        <v>24</v>
      </c>
      <c r="O291">
        <v>0</v>
      </c>
      <c r="P291">
        <v>0</v>
      </c>
      <c r="Q291">
        <v>0</v>
      </c>
      <c r="R291">
        <v>0</v>
      </c>
      <c r="S291" t="s">
        <v>1052</v>
      </c>
      <c r="T291" t="s">
        <v>536</v>
      </c>
      <c r="U291">
        <v>0</v>
      </c>
      <c r="V291" t="s">
        <v>856</v>
      </c>
      <c r="W291">
        <v>3</v>
      </c>
      <c r="X291" t="s">
        <v>195</v>
      </c>
      <c r="Y291" t="s">
        <v>856</v>
      </c>
      <c r="Z291" t="s">
        <v>377</v>
      </c>
      <c r="AA291" t="s">
        <v>207</v>
      </c>
      <c r="AB291" t="s">
        <v>1079</v>
      </c>
      <c r="AC291" t="s">
        <v>201</v>
      </c>
      <c r="AD291" t="s">
        <v>325</v>
      </c>
      <c r="AE291" t="s">
        <v>480</v>
      </c>
      <c r="AF291" s="13" t="s">
        <v>1226</v>
      </c>
      <c r="AG291" s="13" t="s">
        <v>1225</v>
      </c>
      <c r="AH291" t="s">
        <v>856</v>
      </c>
      <c r="AI291" t="s">
        <v>856</v>
      </c>
      <c r="AJ291" t="s">
        <v>856</v>
      </c>
      <c r="AK291" t="s">
        <v>856</v>
      </c>
      <c r="AL291" t="s">
        <v>856</v>
      </c>
      <c r="AM291" t="s">
        <v>856</v>
      </c>
      <c r="AN291" t="s">
        <v>856</v>
      </c>
      <c r="AO291" t="s">
        <v>856</v>
      </c>
      <c r="AP291" t="s">
        <v>856</v>
      </c>
      <c r="AQ291" t="s">
        <v>856</v>
      </c>
      <c r="AR291" t="s">
        <v>856</v>
      </c>
      <c r="AS291" t="s">
        <v>856</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24"/>
        <v>480</v>
      </c>
      <c r="BD291" s="55" t="str">
        <f>IF(ISERROR(SEARCHB(" "&amp;BD$1&amp;" "," "&amp;$L291&amp;" "))=TRUE,"",BD$1)</f>
        <v/>
      </c>
      <c r="BE291" s="55" t="str">
        <f>IF(ISERROR(SEARCHB(" "&amp;BE$1&amp;" "," "&amp;$L291&amp;" "))=TRUE,"",BE$1)</f>
        <v/>
      </c>
      <c r="BF291" s="55" t="str">
        <f>IF(ISERROR(SEARCHB(" "&amp;BF$1&amp;" "," "&amp;$L291&amp;" "))=TRUE,"",BF$1)</f>
        <v/>
      </c>
      <c r="BG291" s="55" t="str">
        <f>IF(ISERROR(SEARCHB(" "&amp;BG$1&amp;" "," "&amp;$L291&amp;" "))=TRUE,"",BG$1)</f>
        <v/>
      </c>
      <c r="BH291" s="55" t="str">
        <f>IF(ISERROR(SEARCHB(" "&amp;BH$1&amp;" "," "&amp;$L291&amp;" "))=TRUE,"",BH$1)</f>
        <v/>
      </c>
      <c r="BI291" s="55" t="str">
        <f>IF(ISERROR(SEARCHB(" "&amp;BI$1&amp;" "," "&amp;$L291&amp;" "))=TRUE,"",BI$1)</f>
        <v/>
      </c>
      <c r="BJ291" s="55" t="str">
        <f>IF(ISERROR(SEARCHB(" "&amp;BJ$1&amp;" "," "&amp;$L291&amp;" "))=TRUE,"",BJ$1)</f>
        <v/>
      </c>
      <c r="BK291" s="55" t="str">
        <f>IF(ISERROR(SEARCHB(" "&amp;BK$1&amp;" "," "&amp;$L291&amp;" "))=TRUE,"",BK$1)</f>
        <v/>
      </c>
      <c r="BL291" s="55" t="str">
        <f>IF(ISERROR(SEARCHB(" "&amp;BL$1&amp;" "," "&amp;$L291&amp;" "))=TRUE,"",BL$1)</f>
        <v/>
      </c>
      <c r="BM291" s="55" t="str">
        <f>IF(ISERROR(SEARCHB(" "&amp;BM$1&amp;" "," "&amp;$L291&amp;" "))=TRUE,"",BM$1)</f>
        <v/>
      </c>
      <c r="BN291" s="55" t="str">
        <f>IF(ISERROR(SEARCHB(" "&amp;BN$1&amp;" "," "&amp;$L291&amp;" "))=TRUE,"",BN$1)</f>
        <v/>
      </c>
      <c r="BO291" s="55" t="str">
        <f>IF(ISERROR(SEARCHB(" "&amp;BO$1&amp;" "," "&amp;$L291&amp;" "))=TRUE,"",BO$1)</f>
        <v/>
      </c>
      <c r="BP291" s="55" t="str">
        <f>IF(ISERROR(SEARCHB(" "&amp;BP$1&amp;" "," "&amp;$L291&amp;" "))=TRUE,"",BP$1)</f>
        <v/>
      </c>
      <c r="BQ291" s="55" t="str">
        <f>IF(ISERROR(SEARCHB(" "&amp;BQ$1&amp;" "," "&amp;$L291&amp;" "))=TRUE,"",BQ$1)</f>
        <v/>
      </c>
      <c r="BR291" s="62" t="str">
        <f t="shared" si="25"/>
        <v>Base</v>
      </c>
      <c r="BS291" s="62" t="str">
        <f t="shared" si="26"/>
        <v/>
      </c>
      <c r="BT291" s="63">
        <f>J291-I291+1</f>
        <v>123</v>
      </c>
      <c r="BU291" s="64">
        <f t="shared" si="27"/>
        <v>6.38</v>
      </c>
      <c r="BV291" s="64">
        <f t="shared" si="28"/>
        <v>13.76</v>
      </c>
      <c r="BW291" s="64">
        <f t="shared" si="29"/>
        <v>102.47999999999999</v>
      </c>
      <c r="BX291" s="65">
        <f>BU291+I291</f>
        <v>46041.38</v>
      </c>
      <c r="BY291" s="65">
        <f>BV291+I291</f>
        <v>46048.76</v>
      </c>
      <c r="BZ291" s="65">
        <f>IF(WEEKDAY(BW291+I291)=1,BW291+I291+1,IF(WEEKDAY(BW291+I291)=7,BW291+I291+2,BW291+I291))</f>
        <v>46139.48</v>
      </c>
    </row>
    <row r="292" spans="1:78" s="58" customFormat="1" ht="15.5" x14ac:dyDescent="0.35">
      <c r="A292" t="s">
        <v>1722</v>
      </c>
      <c r="B292" t="s">
        <v>1229</v>
      </c>
      <c r="C292" t="s">
        <v>38</v>
      </c>
      <c r="D292" t="s">
        <v>924</v>
      </c>
      <c r="E292" t="s">
        <v>867</v>
      </c>
      <c r="F292" t="s">
        <v>714</v>
      </c>
      <c r="G292" t="s">
        <v>217</v>
      </c>
      <c r="H292" t="s">
        <v>38</v>
      </c>
      <c r="I292" s="13" t="s">
        <v>1231</v>
      </c>
      <c r="J292" s="13" t="s">
        <v>1225</v>
      </c>
      <c r="K292" s="13" t="s">
        <v>1233</v>
      </c>
      <c r="L292" t="s">
        <v>1721</v>
      </c>
      <c r="M292" t="s">
        <v>194</v>
      </c>
      <c r="N292">
        <v>24</v>
      </c>
      <c r="O292">
        <v>0</v>
      </c>
      <c r="P292">
        <v>0</v>
      </c>
      <c r="Q292">
        <v>0</v>
      </c>
      <c r="R292">
        <v>0</v>
      </c>
      <c r="S292" t="s">
        <v>1080</v>
      </c>
      <c r="T292" t="s">
        <v>224</v>
      </c>
      <c r="U292">
        <v>0</v>
      </c>
      <c r="V292" t="s">
        <v>856</v>
      </c>
      <c r="W292">
        <v>3</v>
      </c>
      <c r="X292" t="s">
        <v>195</v>
      </c>
      <c r="Y292" t="s">
        <v>856</v>
      </c>
      <c r="Z292" t="s">
        <v>377</v>
      </c>
      <c r="AA292" t="s">
        <v>207</v>
      </c>
      <c r="AB292" t="s">
        <v>1079</v>
      </c>
      <c r="AC292" t="s">
        <v>209</v>
      </c>
      <c r="AD292" t="s">
        <v>210</v>
      </c>
      <c r="AE292" t="s">
        <v>473</v>
      </c>
      <c r="AF292" s="13" t="s">
        <v>1231</v>
      </c>
      <c r="AG292" s="13" t="s">
        <v>1225</v>
      </c>
      <c r="AH292" t="s">
        <v>856</v>
      </c>
      <c r="AI292" t="s">
        <v>856</v>
      </c>
      <c r="AJ292" t="s">
        <v>856</v>
      </c>
      <c r="AK292" t="s">
        <v>856</v>
      </c>
      <c r="AL292" t="s">
        <v>856</v>
      </c>
      <c r="AM292" t="s">
        <v>856</v>
      </c>
      <c r="AN292" t="s">
        <v>856</v>
      </c>
      <c r="AO292" t="s">
        <v>856</v>
      </c>
      <c r="AP292" t="s">
        <v>856</v>
      </c>
      <c r="AQ292" t="s">
        <v>856</v>
      </c>
      <c r="AR292" t="s">
        <v>856</v>
      </c>
      <c r="AS292" t="s">
        <v>856</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24"/>
        <v>480</v>
      </c>
      <c r="BD292" s="55" t="str">
        <f>IF(ISERROR(SEARCHB(" "&amp;BD$1&amp;" "," "&amp;$L292&amp;" "))=TRUE,"",BD$1)</f>
        <v/>
      </c>
      <c r="BE292" s="55" t="str">
        <f>IF(ISERROR(SEARCHB(" "&amp;BE$1&amp;" "," "&amp;$L292&amp;" "))=TRUE,"",BE$1)</f>
        <v/>
      </c>
      <c r="BF292" s="55" t="str">
        <f>IF(ISERROR(SEARCHB(" "&amp;BF$1&amp;" "," "&amp;$L292&amp;" "))=TRUE,"",BF$1)</f>
        <v/>
      </c>
      <c r="BG292" s="55" t="str">
        <f>IF(ISERROR(SEARCHB(" "&amp;BG$1&amp;" "," "&amp;$L292&amp;" "))=TRUE,"",BG$1)</f>
        <v/>
      </c>
      <c r="BH292" s="55" t="str">
        <f>IF(ISERROR(SEARCHB(" "&amp;BH$1&amp;" "," "&amp;$L292&amp;" "))=TRUE,"",BH$1)</f>
        <v/>
      </c>
      <c r="BI292" s="55" t="str">
        <f>IF(ISERROR(SEARCHB(" "&amp;BI$1&amp;" "," "&amp;$L292&amp;" "))=TRUE,"",BI$1)</f>
        <v/>
      </c>
      <c r="BJ292" s="55" t="str">
        <f>IF(ISERROR(SEARCHB(" "&amp;BJ$1&amp;" "," "&amp;$L292&amp;" "))=TRUE,"",BJ$1)</f>
        <v/>
      </c>
      <c r="BK292" s="55" t="str">
        <f>IF(ISERROR(SEARCHB(" "&amp;BK$1&amp;" "," "&amp;$L292&amp;" "))=TRUE,"",BK$1)</f>
        <v/>
      </c>
      <c r="BL292" s="55" t="str">
        <f>IF(ISERROR(SEARCHB(" "&amp;BL$1&amp;" "," "&amp;$L292&amp;" "))=TRUE,"",BL$1)</f>
        <v/>
      </c>
      <c r="BM292" s="55" t="str">
        <f>IF(ISERROR(SEARCHB(" "&amp;BM$1&amp;" "," "&amp;$L292&amp;" "))=TRUE,"",BM$1)</f>
        <v/>
      </c>
      <c r="BN292" s="55" t="str">
        <f>IF(ISERROR(SEARCHB(" "&amp;BN$1&amp;" "," "&amp;$L292&amp;" "))=TRUE,"",BN$1)</f>
        <v/>
      </c>
      <c r="BO292" s="55" t="str">
        <f>IF(ISERROR(SEARCHB(" "&amp;BO$1&amp;" "," "&amp;$L292&amp;" "))=TRUE,"",BO$1)</f>
        <v/>
      </c>
      <c r="BP292" s="55" t="str">
        <f>IF(ISERROR(SEARCHB(" "&amp;BP$1&amp;" "," "&amp;$L292&amp;" "))=TRUE,"",BP$1)</f>
        <v/>
      </c>
      <c r="BQ292" s="55" t="str">
        <f>IF(ISERROR(SEARCHB(" "&amp;BQ$1&amp;" "," "&amp;$L292&amp;" "))=TRUE,"",BQ$1)</f>
        <v/>
      </c>
      <c r="BR292" s="62" t="str">
        <f t="shared" si="25"/>
        <v>Base</v>
      </c>
      <c r="BS292" s="62" t="str">
        <f t="shared" si="26"/>
        <v/>
      </c>
      <c r="BT292" s="63">
        <f>J292-I292+1</f>
        <v>124</v>
      </c>
      <c r="BU292" s="64">
        <f t="shared" si="27"/>
        <v>6.4399999999999995</v>
      </c>
      <c r="BV292" s="64">
        <f t="shared" si="28"/>
        <v>13.879999999999999</v>
      </c>
      <c r="BW292" s="64">
        <f t="shared" si="29"/>
        <v>103.32</v>
      </c>
      <c r="BX292" s="65">
        <f>BU292+I292</f>
        <v>46040.44</v>
      </c>
      <c r="BY292" s="65">
        <f>BV292+I292</f>
        <v>46047.88</v>
      </c>
      <c r="BZ292" s="65">
        <f>IF(WEEKDAY(BW292+I292)=1,BW292+I292+1,IF(WEEKDAY(BW292+I292)=7,BW292+I292+2,BW292+I292))</f>
        <v>46139.32</v>
      </c>
    </row>
    <row r="293" spans="1:78" s="58" customFormat="1" ht="15.5" x14ac:dyDescent="0.35">
      <c r="A293" t="s">
        <v>1720</v>
      </c>
      <c r="B293" t="s">
        <v>1229</v>
      </c>
      <c r="C293" t="s">
        <v>38</v>
      </c>
      <c r="D293" t="s">
        <v>1081</v>
      </c>
      <c r="E293" t="s">
        <v>867</v>
      </c>
      <c r="F293" t="s">
        <v>715</v>
      </c>
      <c r="G293" t="s">
        <v>217</v>
      </c>
      <c r="H293" t="s">
        <v>38</v>
      </c>
      <c r="I293" s="13" t="s">
        <v>1231</v>
      </c>
      <c r="J293" s="13" t="s">
        <v>1225</v>
      </c>
      <c r="K293" s="13" t="s">
        <v>1233</v>
      </c>
      <c r="L293" t="s">
        <v>1631</v>
      </c>
      <c r="M293" t="s">
        <v>162</v>
      </c>
      <c r="N293">
        <v>24</v>
      </c>
      <c r="O293">
        <v>0</v>
      </c>
      <c r="P293">
        <v>0</v>
      </c>
      <c r="Q293">
        <v>0</v>
      </c>
      <c r="R293">
        <v>0</v>
      </c>
      <c r="S293" t="s">
        <v>1056</v>
      </c>
      <c r="T293" t="s">
        <v>40</v>
      </c>
      <c r="U293">
        <v>0</v>
      </c>
      <c r="V293" t="s">
        <v>856</v>
      </c>
      <c r="W293">
        <v>3</v>
      </c>
      <c r="X293" t="s">
        <v>195</v>
      </c>
      <c r="Y293" t="s">
        <v>856</v>
      </c>
      <c r="Z293" t="s">
        <v>283</v>
      </c>
      <c r="AA293" t="s">
        <v>856</v>
      </c>
      <c r="AB293" t="s">
        <v>856</v>
      </c>
      <c r="AC293" t="s">
        <v>856</v>
      </c>
      <c r="AD293" t="s">
        <v>856</v>
      </c>
      <c r="AE293" t="s">
        <v>856</v>
      </c>
      <c r="AF293" s="13" t="s">
        <v>1231</v>
      </c>
      <c r="AG293" s="13" t="s">
        <v>1225</v>
      </c>
      <c r="AH293" t="s">
        <v>856</v>
      </c>
      <c r="AI293" t="s">
        <v>856</v>
      </c>
      <c r="AJ293" t="s">
        <v>856</v>
      </c>
      <c r="AK293" t="s">
        <v>856</v>
      </c>
      <c r="AL293" t="s">
        <v>856</v>
      </c>
      <c r="AM293" t="s">
        <v>856</v>
      </c>
      <c r="AN293" t="s">
        <v>856</v>
      </c>
      <c r="AO293" t="s">
        <v>856</v>
      </c>
      <c r="AP293" t="s">
        <v>856</v>
      </c>
      <c r="AQ293" t="s">
        <v>856</v>
      </c>
      <c r="AR293" t="s">
        <v>856</v>
      </c>
      <c r="AS293" t="s">
        <v>856</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24"/>
        <v>480</v>
      </c>
      <c r="BD293" s="55" t="str">
        <f>IF(ISERROR(SEARCHB(" "&amp;BD$1&amp;" "," "&amp;$L293&amp;" "))=TRUE,"",BD$1)</f>
        <v/>
      </c>
      <c r="BE293" s="55" t="str">
        <f>IF(ISERROR(SEARCHB(" "&amp;BE$1&amp;" "," "&amp;$L293&amp;" "))=TRUE,"",BE$1)</f>
        <v/>
      </c>
      <c r="BF293" s="55" t="str">
        <f>IF(ISERROR(SEARCHB(" "&amp;BF$1&amp;" "," "&amp;$L293&amp;" "))=TRUE,"",BF$1)</f>
        <v/>
      </c>
      <c r="BG293" s="55" t="str">
        <f>IF(ISERROR(SEARCHB(" "&amp;BG$1&amp;" "," "&amp;$L293&amp;" "))=TRUE,"",BG$1)</f>
        <v/>
      </c>
      <c r="BH293" s="55" t="str">
        <f>IF(ISERROR(SEARCHB(" "&amp;BH$1&amp;" "," "&amp;$L293&amp;" "))=TRUE,"",BH$1)</f>
        <v/>
      </c>
      <c r="BI293" s="55" t="str">
        <f>IF(ISERROR(SEARCHB(" "&amp;BI$1&amp;" "," "&amp;$L293&amp;" "))=TRUE,"",BI$1)</f>
        <v/>
      </c>
      <c r="BJ293" s="55" t="str">
        <f>IF(ISERROR(SEARCHB(" "&amp;BJ$1&amp;" "," "&amp;$L293&amp;" "))=TRUE,"",BJ$1)</f>
        <v/>
      </c>
      <c r="BK293" s="55" t="str">
        <f>IF(ISERROR(SEARCHB(" "&amp;BK$1&amp;" "," "&amp;$L293&amp;" "))=TRUE,"",BK$1)</f>
        <v/>
      </c>
      <c r="BL293" s="55" t="str">
        <f>IF(ISERROR(SEARCHB(" "&amp;BL$1&amp;" "," "&amp;$L293&amp;" "))=TRUE,"",BL$1)</f>
        <v/>
      </c>
      <c r="BM293" s="55" t="str">
        <f>IF(ISERROR(SEARCHB(" "&amp;BM$1&amp;" "," "&amp;$L293&amp;" "))=TRUE,"",BM$1)</f>
        <v/>
      </c>
      <c r="BN293" s="55" t="str">
        <f>IF(ISERROR(SEARCHB(" "&amp;BN$1&amp;" "," "&amp;$L293&amp;" "))=TRUE,"",BN$1)</f>
        <v/>
      </c>
      <c r="BO293" s="55" t="str">
        <f>IF(ISERROR(SEARCHB(" "&amp;BO$1&amp;" "," "&amp;$L293&amp;" "))=TRUE,"",BO$1)</f>
        <v/>
      </c>
      <c r="BP293" s="55" t="str">
        <f>IF(ISERROR(SEARCHB(" "&amp;BP$1&amp;" "," "&amp;$L293&amp;" "))=TRUE,"",BP$1)</f>
        <v/>
      </c>
      <c r="BQ293" s="55" t="str">
        <f>IF(ISERROR(SEARCHB(" "&amp;BQ$1&amp;" "," "&amp;$L293&amp;" "))=TRUE,"",BQ$1)</f>
        <v/>
      </c>
      <c r="BR293" s="62" t="str">
        <f t="shared" si="25"/>
        <v>Base</v>
      </c>
      <c r="BS293" s="62" t="str">
        <f t="shared" si="26"/>
        <v/>
      </c>
      <c r="BT293" s="63">
        <f>J293-I293+1</f>
        <v>124</v>
      </c>
      <c r="BU293" s="64">
        <f t="shared" si="27"/>
        <v>6.4399999999999995</v>
      </c>
      <c r="BV293" s="64">
        <f t="shared" si="28"/>
        <v>13.879999999999999</v>
      </c>
      <c r="BW293" s="64">
        <f t="shared" si="29"/>
        <v>103.32</v>
      </c>
      <c r="BX293" s="65">
        <f>BU293+I293</f>
        <v>46040.44</v>
      </c>
      <c r="BY293" s="65">
        <f>BV293+I293</f>
        <v>46047.88</v>
      </c>
      <c r="BZ293" s="65">
        <f>IF(WEEKDAY(BW293+I293)=1,BW293+I293+1,IF(WEEKDAY(BW293+I293)=7,BW293+I293+2,BW293+I293))</f>
        <v>46139.32</v>
      </c>
    </row>
    <row r="294" spans="1:78" s="58" customFormat="1" ht="15.5" x14ac:dyDescent="0.35">
      <c r="A294" t="s">
        <v>1719</v>
      </c>
      <c r="B294" t="s">
        <v>1229</v>
      </c>
      <c r="C294" t="s">
        <v>38</v>
      </c>
      <c r="D294" t="s">
        <v>1030</v>
      </c>
      <c r="E294" t="s">
        <v>867</v>
      </c>
      <c r="F294" t="s">
        <v>716</v>
      </c>
      <c r="G294" t="s">
        <v>217</v>
      </c>
      <c r="H294" t="s">
        <v>38</v>
      </c>
      <c r="I294" s="13" t="s">
        <v>1231</v>
      </c>
      <c r="J294" s="13" t="s">
        <v>1225</v>
      </c>
      <c r="K294" s="13" t="s">
        <v>1233</v>
      </c>
      <c r="L294" t="s">
        <v>1718</v>
      </c>
      <c r="M294" t="s">
        <v>162</v>
      </c>
      <c r="N294">
        <v>24</v>
      </c>
      <c r="O294">
        <v>0</v>
      </c>
      <c r="P294">
        <v>0</v>
      </c>
      <c r="Q294">
        <v>0</v>
      </c>
      <c r="R294">
        <v>0</v>
      </c>
      <c r="S294" t="s">
        <v>1057</v>
      </c>
      <c r="T294" t="s">
        <v>535</v>
      </c>
      <c r="U294">
        <v>0</v>
      </c>
      <c r="V294" t="s">
        <v>856</v>
      </c>
      <c r="W294">
        <v>3</v>
      </c>
      <c r="X294" t="s">
        <v>195</v>
      </c>
      <c r="Y294" t="s">
        <v>856</v>
      </c>
      <c r="Z294" t="s">
        <v>283</v>
      </c>
      <c r="AA294" t="s">
        <v>856</v>
      </c>
      <c r="AB294" t="s">
        <v>856</v>
      </c>
      <c r="AC294" t="s">
        <v>856</v>
      </c>
      <c r="AD294" t="s">
        <v>856</v>
      </c>
      <c r="AE294" t="s">
        <v>856</v>
      </c>
      <c r="AF294" s="13" t="s">
        <v>1231</v>
      </c>
      <c r="AG294" s="13" t="s">
        <v>1225</v>
      </c>
      <c r="AH294" t="s">
        <v>856</v>
      </c>
      <c r="AI294" t="s">
        <v>856</v>
      </c>
      <c r="AJ294" t="s">
        <v>856</v>
      </c>
      <c r="AK294" t="s">
        <v>856</v>
      </c>
      <c r="AL294" t="s">
        <v>856</v>
      </c>
      <c r="AM294" t="s">
        <v>856</v>
      </c>
      <c r="AN294" t="s">
        <v>856</v>
      </c>
      <c r="AO294" t="s">
        <v>856</v>
      </c>
      <c r="AP294" t="s">
        <v>856</v>
      </c>
      <c r="AQ294" t="s">
        <v>856</v>
      </c>
      <c r="AR294" t="s">
        <v>856</v>
      </c>
      <c r="AS294" t="s">
        <v>856</v>
      </c>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24"/>
        <v>480</v>
      </c>
      <c r="BD294" s="55" t="str">
        <f>IF(ISERROR(SEARCHB(" "&amp;BD$1&amp;" "," "&amp;$L294&amp;" "))=TRUE,"",BD$1)</f>
        <v/>
      </c>
      <c r="BE294" s="55" t="str">
        <f>IF(ISERROR(SEARCHB(" "&amp;BE$1&amp;" "," "&amp;$L294&amp;" "))=TRUE,"",BE$1)</f>
        <v/>
      </c>
      <c r="BF294" s="55" t="str">
        <f>IF(ISERROR(SEARCHB(" "&amp;BF$1&amp;" "," "&amp;$L294&amp;" "))=TRUE,"",BF$1)</f>
        <v/>
      </c>
      <c r="BG294" s="55" t="str">
        <f>IF(ISERROR(SEARCHB(" "&amp;BG$1&amp;" "," "&amp;$L294&amp;" "))=TRUE,"",BG$1)</f>
        <v/>
      </c>
      <c r="BH294" s="55" t="str">
        <f>IF(ISERROR(SEARCHB(" "&amp;BH$1&amp;" "," "&amp;$L294&amp;" "))=TRUE,"",BH$1)</f>
        <v/>
      </c>
      <c r="BI294" s="55" t="str">
        <f>IF(ISERROR(SEARCHB(" "&amp;BI$1&amp;" "," "&amp;$L294&amp;" "))=TRUE,"",BI$1)</f>
        <v/>
      </c>
      <c r="BJ294" s="55" t="str">
        <f>IF(ISERROR(SEARCHB(" "&amp;BJ$1&amp;" "," "&amp;$L294&amp;" "))=TRUE,"",BJ$1)</f>
        <v/>
      </c>
      <c r="BK294" s="55" t="str">
        <f>IF(ISERROR(SEARCHB(" "&amp;BK$1&amp;" "," "&amp;$L294&amp;" "))=TRUE,"",BK$1)</f>
        <v/>
      </c>
      <c r="BL294" s="55" t="str">
        <f>IF(ISERROR(SEARCHB(" "&amp;BL$1&amp;" "," "&amp;$L294&amp;" "))=TRUE,"",BL$1)</f>
        <v/>
      </c>
      <c r="BM294" s="55" t="str">
        <f>IF(ISERROR(SEARCHB(" "&amp;BM$1&amp;" "," "&amp;$L294&amp;" "))=TRUE,"",BM$1)</f>
        <v/>
      </c>
      <c r="BN294" s="55" t="str">
        <f>IF(ISERROR(SEARCHB(" "&amp;BN$1&amp;" "," "&amp;$L294&amp;" "))=TRUE,"",BN$1)</f>
        <v/>
      </c>
      <c r="BO294" s="55" t="str">
        <f>IF(ISERROR(SEARCHB(" "&amp;BO$1&amp;" "," "&amp;$L294&amp;" "))=TRUE,"",BO$1)</f>
        <v/>
      </c>
      <c r="BP294" s="55" t="str">
        <f>IF(ISERROR(SEARCHB(" "&amp;BP$1&amp;" "," "&amp;$L294&amp;" "))=TRUE,"",BP$1)</f>
        <v/>
      </c>
      <c r="BQ294" s="55" t="str">
        <f>IF(ISERROR(SEARCHB(" "&amp;BQ$1&amp;" "," "&amp;$L294&amp;" "))=TRUE,"",BQ$1)</f>
        <v/>
      </c>
      <c r="BR294" s="62" t="str">
        <f t="shared" si="25"/>
        <v>Base</v>
      </c>
      <c r="BS294" s="62" t="str">
        <f t="shared" si="26"/>
        <v/>
      </c>
      <c r="BT294" s="63">
        <f>J294-I294+1</f>
        <v>124</v>
      </c>
      <c r="BU294" s="64">
        <f t="shared" si="27"/>
        <v>6.4399999999999995</v>
      </c>
      <c r="BV294" s="64">
        <f t="shared" si="28"/>
        <v>13.879999999999999</v>
      </c>
      <c r="BW294" s="64">
        <f t="shared" si="29"/>
        <v>103.32</v>
      </c>
      <c r="BX294" s="65">
        <f>BU294+I294</f>
        <v>46040.44</v>
      </c>
      <c r="BY294" s="65">
        <f>BV294+I294</f>
        <v>46047.88</v>
      </c>
      <c r="BZ294" s="65">
        <f>IF(WEEKDAY(BW294+I294)=1,BW294+I294+1,IF(WEEKDAY(BW294+I294)=7,BW294+I294+2,BW294+I294))</f>
        <v>46139.32</v>
      </c>
    </row>
    <row r="295" spans="1:78" s="58" customFormat="1" ht="15.5" x14ac:dyDescent="0.35">
      <c r="A295" t="s">
        <v>1717</v>
      </c>
      <c r="B295" t="s">
        <v>1229</v>
      </c>
      <c r="C295" t="s">
        <v>379</v>
      </c>
      <c r="D295" t="s">
        <v>860</v>
      </c>
      <c r="E295" t="s">
        <v>593</v>
      </c>
      <c r="F295" t="s">
        <v>380</v>
      </c>
      <c r="G295" t="s">
        <v>287</v>
      </c>
      <c r="H295" t="s">
        <v>379</v>
      </c>
      <c r="I295" s="13" t="s">
        <v>1231</v>
      </c>
      <c r="J295" s="13" t="s">
        <v>1225</v>
      </c>
      <c r="K295" s="13" t="s">
        <v>1233</v>
      </c>
      <c r="L295" t="s">
        <v>20</v>
      </c>
      <c r="M295" t="s">
        <v>194</v>
      </c>
      <c r="N295">
        <v>12</v>
      </c>
      <c r="O295">
        <v>0</v>
      </c>
      <c r="P295">
        <v>0</v>
      </c>
      <c r="Q295">
        <v>0</v>
      </c>
      <c r="R295">
        <v>0</v>
      </c>
      <c r="S295" t="s">
        <v>198</v>
      </c>
      <c r="T295" t="s">
        <v>198</v>
      </c>
      <c r="U295">
        <v>0</v>
      </c>
      <c r="V295" t="s">
        <v>856</v>
      </c>
      <c r="W295">
        <v>1</v>
      </c>
      <c r="X295" t="s">
        <v>20</v>
      </c>
      <c r="Y295" t="s">
        <v>856</v>
      </c>
      <c r="Z295"/>
      <c r="AA295" t="s">
        <v>207</v>
      </c>
      <c r="AB295" t="s">
        <v>1082</v>
      </c>
      <c r="AC295" t="s">
        <v>196</v>
      </c>
      <c r="AD295" t="s">
        <v>204</v>
      </c>
      <c r="AE295" t="s">
        <v>480</v>
      </c>
      <c r="AF295" s="13" t="s">
        <v>1231</v>
      </c>
      <c r="AG295" s="13" t="s">
        <v>1225</v>
      </c>
      <c r="AH295" t="s">
        <v>856</v>
      </c>
      <c r="AI295" t="s">
        <v>856</v>
      </c>
      <c r="AJ295" t="s">
        <v>856</v>
      </c>
      <c r="AK295" t="s">
        <v>856</v>
      </c>
      <c r="AL295" t="s">
        <v>856</v>
      </c>
      <c r="AM295" t="s">
        <v>856</v>
      </c>
      <c r="AN295" t="s">
        <v>856</v>
      </c>
      <c r="AO295" t="s">
        <v>856</v>
      </c>
      <c r="AP295" t="s">
        <v>856</v>
      </c>
      <c r="AQ295" t="s">
        <v>856</v>
      </c>
      <c r="AR295" t="s">
        <v>856</v>
      </c>
      <c r="AS295" t="s">
        <v>856</v>
      </c>
      <c r="AT295" s="59">
        <f>VLOOKUP($BR295,Tables!$D$14:$I$27,2,FALSE)*W295</f>
        <v>160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24"/>
        <v>160</v>
      </c>
      <c r="BD295" s="55" t="str">
        <f>IF(ISERROR(SEARCHB(" "&amp;BD$1&amp;" "," "&amp;$L295&amp;" "))=TRUE,"",BD$1)</f>
        <v/>
      </c>
      <c r="BE295" s="55" t="str">
        <f>IF(ISERROR(SEARCHB(" "&amp;BE$1&amp;" "," "&amp;$L295&amp;" "))=TRUE,"",BE$1)</f>
        <v/>
      </c>
      <c r="BF295" s="55" t="str">
        <f>IF(ISERROR(SEARCHB(" "&amp;BF$1&amp;" "," "&amp;$L295&amp;" "))=TRUE,"",BF$1)</f>
        <v/>
      </c>
      <c r="BG295" s="55" t="str">
        <f>IF(ISERROR(SEARCHB(" "&amp;BG$1&amp;" "," "&amp;$L295&amp;" "))=TRUE,"",BG$1)</f>
        <v/>
      </c>
      <c r="BH295" s="55" t="str">
        <f>IF(ISERROR(SEARCHB(" "&amp;BH$1&amp;" "," "&amp;$L295&amp;" "))=TRUE,"",BH$1)</f>
        <v/>
      </c>
      <c r="BI295" s="55" t="str">
        <f>IF(ISERROR(SEARCHB(" "&amp;BI$1&amp;" "," "&amp;$L295&amp;" "))=TRUE,"",BI$1)</f>
        <v/>
      </c>
      <c r="BJ295" s="55" t="str">
        <f>IF(ISERROR(SEARCHB(" "&amp;BJ$1&amp;" "," "&amp;$L295&amp;" "))=TRUE,"",BJ$1)</f>
        <v/>
      </c>
      <c r="BK295" s="55" t="str">
        <f>IF(ISERROR(SEARCHB(" "&amp;BK$1&amp;" "," "&amp;$L295&amp;" "))=TRUE,"",BK$1)</f>
        <v/>
      </c>
      <c r="BL295" s="55" t="str">
        <f>IF(ISERROR(SEARCHB(" "&amp;BL$1&amp;" "," "&amp;$L295&amp;" "))=TRUE,"",BL$1)</f>
        <v/>
      </c>
      <c r="BM295" s="55" t="str">
        <f>IF(ISERROR(SEARCHB(" "&amp;BM$1&amp;" "," "&amp;$L295&amp;" "))=TRUE,"",BM$1)</f>
        <v/>
      </c>
      <c r="BN295" s="55" t="str">
        <f>IF(ISERROR(SEARCHB(" "&amp;BN$1&amp;" "," "&amp;$L295&amp;" "))=TRUE,"",BN$1)</f>
        <v/>
      </c>
      <c r="BO295" s="55" t="str">
        <f>IF(ISERROR(SEARCHB(" "&amp;BO$1&amp;" "," "&amp;$L295&amp;" "))=TRUE,"",BO$1)</f>
        <v/>
      </c>
      <c r="BP295" s="55" t="str">
        <f>IF(ISERROR(SEARCHB(" "&amp;BP$1&amp;" "," "&amp;$L295&amp;" "))=TRUE,"",BP$1)</f>
        <v/>
      </c>
      <c r="BQ295" s="55" t="str">
        <f>IF(ISERROR(SEARCHB(" "&amp;BQ$1&amp;" "," "&amp;$L295&amp;" "))=TRUE,"",BQ$1)</f>
        <v/>
      </c>
      <c r="BR295" s="62" t="str">
        <f t="shared" si="25"/>
        <v>Base</v>
      </c>
      <c r="BS295" s="62" t="str">
        <f t="shared" si="26"/>
        <v/>
      </c>
      <c r="BT295" s="63">
        <f>J295-I295+1</f>
        <v>124</v>
      </c>
      <c r="BU295" s="64">
        <f t="shared" si="27"/>
        <v>6.4399999999999995</v>
      </c>
      <c r="BV295" s="64">
        <f t="shared" si="28"/>
        <v>13.879999999999999</v>
      </c>
      <c r="BW295" s="64">
        <f t="shared" si="29"/>
        <v>103.32</v>
      </c>
      <c r="BX295" s="65">
        <f>BU295+I295</f>
        <v>46040.44</v>
      </c>
      <c r="BY295" s="65">
        <f>BV295+I295</f>
        <v>46047.88</v>
      </c>
      <c r="BZ295" s="65">
        <f>IF(WEEKDAY(BW295+I295)=1,BW295+I295+1,IF(WEEKDAY(BW295+I295)=7,BW295+I295+2,BW295+I295))</f>
        <v>46139.32</v>
      </c>
    </row>
    <row r="296" spans="1:78" s="58" customFormat="1" ht="15.5" x14ac:dyDescent="0.35">
      <c r="A296" t="s">
        <v>1716</v>
      </c>
      <c r="B296" t="s">
        <v>1229</v>
      </c>
      <c r="C296" t="s">
        <v>379</v>
      </c>
      <c r="D296" t="s">
        <v>906</v>
      </c>
      <c r="E296" t="s">
        <v>591</v>
      </c>
      <c r="F296" t="s">
        <v>717</v>
      </c>
      <c r="G296" t="s">
        <v>287</v>
      </c>
      <c r="H296" t="s">
        <v>379</v>
      </c>
      <c r="I296" s="13" t="s">
        <v>1226</v>
      </c>
      <c r="J296" s="13" t="s">
        <v>1712</v>
      </c>
      <c r="K296" s="13" t="s">
        <v>1715</v>
      </c>
      <c r="L296" t="s">
        <v>1227</v>
      </c>
      <c r="M296" t="s">
        <v>194</v>
      </c>
      <c r="N296">
        <v>8</v>
      </c>
      <c r="O296">
        <v>0</v>
      </c>
      <c r="P296">
        <v>0</v>
      </c>
      <c r="Q296">
        <v>0</v>
      </c>
      <c r="R296">
        <v>0</v>
      </c>
      <c r="S296" t="s">
        <v>1714</v>
      </c>
      <c r="T296" t="s">
        <v>1713</v>
      </c>
      <c r="U296">
        <v>0</v>
      </c>
      <c r="V296" t="s">
        <v>856</v>
      </c>
      <c r="W296">
        <v>4</v>
      </c>
      <c r="X296" t="s">
        <v>195</v>
      </c>
      <c r="Y296" t="s">
        <v>856</v>
      </c>
      <c r="Z296"/>
      <c r="AA296" t="s">
        <v>207</v>
      </c>
      <c r="AB296" t="s">
        <v>1082</v>
      </c>
      <c r="AC296" t="s">
        <v>196</v>
      </c>
      <c r="AD296" t="s">
        <v>355</v>
      </c>
      <c r="AE296" t="s">
        <v>480</v>
      </c>
      <c r="AF296" s="13" t="s">
        <v>1226</v>
      </c>
      <c r="AG296" s="13" t="s">
        <v>1712</v>
      </c>
      <c r="AH296" t="s">
        <v>856</v>
      </c>
      <c r="AI296" t="s">
        <v>856</v>
      </c>
      <c r="AJ296" t="s">
        <v>856</v>
      </c>
      <c r="AK296" t="s">
        <v>856</v>
      </c>
      <c r="AL296" t="s">
        <v>856</v>
      </c>
      <c r="AM296" t="s">
        <v>856</v>
      </c>
      <c r="AN296" t="s">
        <v>856</v>
      </c>
      <c r="AO296" t="s">
        <v>856</v>
      </c>
      <c r="AP296" t="s">
        <v>856</v>
      </c>
      <c r="AQ296" t="s">
        <v>856</v>
      </c>
      <c r="AR296" t="s">
        <v>856</v>
      </c>
      <c r="AS296" t="s">
        <v>856</v>
      </c>
      <c r="AT296" s="59">
        <f>VLOOKUP($BR296,Tables!$D$14:$I$27,2,FALSE)*W296</f>
        <v>640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320</v>
      </c>
      <c r="BB296" s="59">
        <f>IF(OR(BR296="T200",BR296="HYBT200"),W296*Tables!$E$24,0)</f>
        <v>0</v>
      </c>
      <c r="BC296" s="61">
        <f t="shared" si="24"/>
        <v>960</v>
      </c>
      <c r="BD296" s="55" t="str">
        <f>IF(ISERROR(SEARCHB(" "&amp;BD$1&amp;" "," "&amp;$L296&amp;" "))=TRUE,"",BD$1)</f>
        <v/>
      </c>
      <c r="BE296" s="55" t="str">
        <f>IF(ISERROR(SEARCHB(" "&amp;BE$1&amp;" "," "&amp;$L296&amp;" "))=TRUE,"",BE$1)</f>
        <v/>
      </c>
      <c r="BF296" s="55" t="str">
        <f>IF(ISERROR(SEARCHB(" "&amp;BF$1&amp;" "," "&amp;$L296&amp;" "))=TRUE,"",BF$1)</f>
        <v/>
      </c>
      <c r="BG296" s="55" t="str">
        <f>IF(ISERROR(SEARCHB(" "&amp;BG$1&amp;" "," "&amp;$L296&amp;" "))=TRUE,"",BG$1)</f>
        <v/>
      </c>
      <c r="BH296" s="55" t="str">
        <f>IF(ISERROR(SEARCHB(" "&amp;BH$1&amp;" "," "&amp;$L296&amp;" "))=TRUE,"",BH$1)</f>
        <v/>
      </c>
      <c r="BI296" s="55" t="str">
        <f>IF(ISERROR(SEARCHB(" "&amp;BI$1&amp;" "," "&amp;$L296&amp;" "))=TRUE,"",BI$1)</f>
        <v/>
      </c>
      <c r="BJ296" s="55" t="str">
        <f>IF(ISERROR(SEARCHB(" "&amp;BJ$1&amp;" "," "&amp;$L296&amp;" "))=TRUE,"",BJ$1)</f>
        <v/>
      </c>
      <c r="BK296" s="55" t="str">
        <f>IF(ISERROR(SEARCHB(" "&amp;BK$1&amp;" "," "&amp;$L296&amp;" "))=TRUE,"",BK$1)</f>
        <v/>
      </c>
      <c r="BL296" s="55" t="str">
        <f>IF(ISERROR(SEARCHB(" "&amp;BL$1&amp;" "," "&amp;$L296&amp;" "))=TRUE,"",BL$1)</f>
        <v/>
      </c>
      <c r="BM296" s="55" t="str">
        <f>IF(ISERROR(SEARCHB(" "&amp;BM$1&amp;" "," "&amp;$L296&amp;" "))=TRUE,"",BM$1)</f>
        <v/>
      </c>
      <c r="BN296" s="55" t="str">
        <f>IF(ISERROR(SEARCHB(" "&amp;BN$1&amp;" "," "&amp;$L296&amp;" "))=TRUE,"",BN$1)</f>
        <v/>
      </c>
      <c r="BO296" s="55" t="str">
        <f>IF(ISERROR(SEARCHB(" "&amp;BO$1&amp;" "," "&amp;$L296&amp;" "))=TRUE,"",BO$1)</f>
        <v/>
      </c>
      <c r="BP296" s="55" t="str">
        <f>IF(ISERROR(SEARCHB(" "&amp;BP$1&amp;" "," "&amp;$L296&amp;" "))=TRUE,"",BP$1)</f>
        <v>T150</v>
      </c>
      <c r="BQ296" s="55" t="str">
        <f>IF(ISERROR(SEARCHB(" "&amp;BQ$1&amp;" "," "&amp;$L296&amp;" "))=TRUE,"",BQ$1)</f>
        <v/>
      </c>
      <c r="BR296" s="62" t="str">
        <f t="shared" si="25"/>
        <v>T150</v>
      </c>
      <c r="BS296" s="62" t="str">
        <f t="shared" si="26"/>
        <v/>
      </c>
      <c r="BT296" s="63">
        <f>J296-I296+1</f>
        <v>66</v>
      </c>
      <c r="BU296" s="64">
        <f t="shared" si="27"/>
        <v>2.96</v>
      </c>
      <c r="BV296" s="64">
        <f t="shared" si="28"/>
        <v>6.92</v>
      </c>
      <c r="BW296" s="64">
        <f t="shared" si="29"/>
        <v>54.6</v>
      </c>
      <c r="BX296" s="65">
        <f>BU296+I296</f>
        <v>46037.96</v>
      </c>
      <c r="BY296" s="65">
        <f>BV296+I296</f>
        <v>46041.919999999998</v>
      </c>
      <c r="BZ296" s="65">
        <f>IF(WEEKDAY(BW296+I296)=1,BW296+I296+1,IF(WEEKDAY(BW296+I296)=7,BW296+I296+2,BW296+I296))</f>
        <v>46090.6</v>
      </c>
    </row>
    <row r="297" spans="1:78" s="58" customFormat="1" ht="15.5" x14ac:dyDescent="0.35">
      <c r="A297" t="s">
        <v>1711</v>
      </c>
      <c r="B297" t="s">
        <v>1229</v>
      </c>
      <c r="C297" t="s">
        <v>379</v>
      </c>
      <c r="D297" t="s">
        <v>878</v>
      </c>
      <c r="E297" t="s">
        <v>593</v>
      </c>
      <c r="F297" t="s">
        <v>718</v>
      </c>
      <c r="G297" t="s">
        <v>287</v>
      </c>
      <c r="H297" t="s">
        <v>379</v>
      </c>
      <c r="I297" s="13" t="s">
        <v>1707</v>
      </c>
      <c r="J297" s="13" t="s">
        <v>1225</v>
      </c>
      <c r="K297" s="13" t="s">
        <v>1710</v>
      </c>
      <c r="L297" t="s">
        <v>1227</v>
      </c>
      <c r="M297" t="s">
        <v>194</v>
      </c>
      <c r="N297">
        <v>8</v>
      </c>
      <c r="O297">
        <v>0</v>
      </c>
      <c r="P297">
        <v>0</v>
      </c>
      <c r="Q297">
        <v>0</v>
      </c>
      <c r="R297">
        <v>0</v>
      </c>
      <c r="S297" t="s">
        <v>1709</v>
      </c>
      <c r="T297" t="s">
        <v>1708</v>
      </c>
      <c r="U297">
        <v>0</v>
      </c>
      <c r="V297" t="s">
        <v>856</v>
      </c>
      <c r="W297">
        <v>3</v>
      </c>
      <c r="X297" t="s">
        <v>195</v>
      </c>
      <c r="Y297" t="s">
        <v>856</v>
      </c>
      <c r="Z297"/>
      <c r="AA297" t="s">
        <v>207</v>
      </c>
      <c r="AB297" t="s">
        <v>1082</v>
      </c>
      <c r="AC297" t="s">
        <v>196</v>
      </c>
      <c r="AD297" t="s">
        <v>1</v>
      </c>
      <c r="AE297" t="s">
        <v>480</v>
      </c>
      <c r="AF297" s="13" t="s">
        <v>1707</v>
      </c>
      <c r="AG297" s="13" t="s">
        <v>1225</v>
      </c>
      <c r="AH297" t="s">
        <v>856</v>
      </c>
      <c r="AI297" t="s">
        <v>856</v>
      </c>
      <c r="AJ297" t="s">
        <v>856</v>
      </c>
      <c r="AK297" t="s">
        <v>856</v>
      </c>
      <c r="AL297" t="s">
        <v>856</v>
      </c>
      <c r="AM297" t="s">
        <v>856</v>
      </c>
      <c r="AN297" t="s">
        <v>856</v>
      </c>
      <c r="AO297" t="s">
        <v>856</v>
      </c>
      <c r="AP297" t="s">
        <v>856</v>
      </c>
      <c r="AQ297" t="s">
        <v>856</v>
      </c>
      <c r="AR297" t="s">
        <v>856</v>
      </c>
      <c r="AS297" t="s">
        <v>856</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240</v>
      </c>
      <c r="BB297" s="59">
        <f>IF(OR(BR297="T200",BR297="HYBT200"),W297*Tables!$E$24,0)</f>
        <v>0</v>
      </c>
      <c r="BC297" s="61">
        <f t="shared" si="24"/>
        <v>720</v>
      </c>
      <c r="BD297" s="55" t="str">
        <f>IF(ISERROR(SEARCHB(" "&amp;BD$1&amp;" "," "&amp;$L297&amp;" "))=TRUE,"",BD$1)</f>
        <v/>
      </c>
      <c r="BE297" s="55" t="str">
        <f>IF(ISERROR(SEARCHB(" "&amp;BE$1&amp;" "," "&amp;$L297&amp;" "))=TRUE,"",BE$1)</f>
        <v/>
      </c>
      <c r="BF297" s="55" t="str">
        <f>IF(ISERROR(SEARCHB(" "&amp;BF$1&amp;" "," "&amp;$L297&amp;" "))=TRUE,"",BF$1)</f>
        <v/>
      </c>
      <c r="BG297" s="55" t="str">
        <f>IF(ISERROR(SEARCHB(" "&amp;BG$1&amp;" "," "&amp;$L297&amp;" "))=TRUE,"",BG$1)</f>
        <v/>
      </c>
      <c r="BH297" s="55" t="str">
        <f>IF(ISERROR(SEARCHB(" "&amp;BH$1&amp;" "," "&amp;$L297&amp;" "))=TRUE,"",BH$1)</f>
        <v/>
      </c>
      <c r="BI297" s="55" t="str">
        <f>IF(ISERROR(SEARCHB(" "&amp;BI$1&amp;" "," "&amp;$L297&amp;" "))=TRUE,"",BI$1)</f>
        <v/>
      </c>
      <c r="BJ297" s="55" t="str">
        <f>IF(ISERROR(SEARCHB(" "&amp;BJ$1&amp;" "," "&amp;$L297&amp;" "))=TRUE,"",BJ$1)</f>
        <v/>
      </c>
      <c r="BK297" s="55" t="str">
        <f>IF(ISERROR(SEARCHB(" "&amp;BK$1&amp;" "," "&amp;$L297&amp;" "))=TRUE,"",BK$1)</f>
        <v/>
      </c>
      <c r="BL297" s="55" t="str">
        <f>IF(ISERROR(SEARCHB(" "&amp;BL$1&amp;" "," "&amp;$L297&amp;" "))=TRUE,"",BL$1)</f>
        <v/>
      </c>
      <c r="BM297" s="55" t="str">
        <f>IF(ISERROR(SEARCHB(" "&amp;BM$1&amp;" "," "&amp;$L297&amp;" "))=TRUE,"",BM$1)</f>
        <v/>
      </c>
      <c r="BN297" s="55" t="str">
        <f>IF(ISERROR(SEARCHB(" "&amp;BN$1&amp;" "," "&amp;$L297&amp;" "))=TRUE,"",BN$1)</f>
        <v/>
      </c>
      <c r="BO297" s="55" t="str">
        <f>IF(ISERROR(SEARCHB(" "&amp;BO$1&amp;" "," "&amp;$L297&amp;" "))=TRUE,"",BO$1)</f>
        <v/>
      </c>
      <c r="BP297" s="55" t="str">
        <f>IF(ISERROR(SEARCHB(" "&amp;BP$1&amp;" "," "&amp;$L297&amp;" "))=TRUE,"",BP$1)</f>
        <v>T150</v>
      </c>
      <c r="BQ297" s="55" t="str">
        <f>IF(ISERROR(SEARCHB(" "&amp;BQ$1&amp;" "," "&amp;$L297&amp;" "))=TRUE,"",BQ$1)</f>
        <v/>
      </c>
      <c r="BR297" s="62" t="str">
        <f t="shared" si="25"/>
        <v>T150</v>
      </c>
      <c r="BS297" s="62" t="str">
        <f t="shared" si="26"/>
        <v/>
      </c>
      <c r="BT297" s="63">
        <f>J297-I297+1</f>
        <v>53</v>
      </c>
      <c r="BU297" s="64">
        <f t="shared" si="27"/>
        <v>2.1799999999999997</v>
      </c>
      <c r="BV297" s="64">
        <f t="shared" si="28"/>
        <v>5.3599999999999994</v>
      </c>
      <c r="BW297" s="64">
        <f t="shared" si="29"/>
        <v>43.68</v>
      </c>
      <c r="BX297" s="65">
        <f>BU297+I297</f>
        <v>46107.18</v>
      </c>
      <c r="BY297" s="65">
        <f>BV297+I297</f>
        <v>46110.36</v>
      </c>
      <c r="BZ297" s="65">
        <f>IF(WEEKDAY(BW297+I297)=1,BW297+I297+1,IF(WEEKDAY(BW297+I297)=7,BW297+I297+2,BW297+I297))</f>
        <v>46148.68</v>
      </c>
    </row>
    <row r="298" spans="1:78" s="58" customFormat="1" ht="15.5" x14ac:dyDescent="0.35">
      <c r="A298" t="s">
        <v>1706</v>
      </c>
      <c r="B298" t="s">
        <v>1229</v>
      </c>
      <c r="C298" t="s">
        <v>379</v>
      </c>
      <c r="D298" t="s">
        <v>954</v>
      </c>
      <c r="E298" t="s">
        <v>593</v>
      </c>
      <c r="F298" t="s">
        <v>719</v>
      </c>
      <c r="G298" t="s">
        <v>287</v>
      </c>
      <c r="H298" t="s">
        <v>379</v>
      </c>
      <c r="I298" s="13" t="s">
        <v>1526</v>
      </c>
      <c r="J298" s="13" t="s">
        <v>1225</v>
      </c>
      <c r="K298" s="13" t="s">
        <v>1705</v>
      </c>
      <c r="L298" t="s">
        <v>1264</v>
      </c>
      <c r="M298" t="s">
        <v>162</v>
      </c>
      <c r="N298">
        <v>8</v>
      </c>
      <c r="O298">
        <v>0</v>
      </c>
      <c r="P298">
        <v>0</v>
      </c>
      <c r="Q298">
        <v>0</v>
      </c>
      <c r="R298">
        <v>0</v>
      </c>
      <c r="S298" t="s">
        <v>1083</v>
      </c>
      <c r="T298" t="s">
        <v>282</v>
      </c>
      <c r="U298">
        <v>0</v>
      </c>
      <c r="V298" t="s">
        <v>856</v>
      </c>
      <c r="W298">
        <v>1</v>
      </c>
      <c r="X298" t="s">
        <v>195</v>
      </c>
      <c r="Y298" t="s">
        <v>856</v>
      </c>
      <c r="Z298" t="s">
        <v>1704</v>
      </c>
      <c r="AA298" t="s">
        <v>856</v>
      </c>
      <c r="AB298" t="s">
        <v>856</v>
      </c>
      <c r="AC298" t="s">
        <v>856</v>
      </c>
      <c r="AD298" t="s">
        <v>856</v>
      </c>
      <c r="AE298" t="s">
        <v>856</v>
      </c>
      <c r="AF298" s="13" t="s">
        <v>1526</v>
      </c>
      <c r="AG298" s="13" t="s">
        <v>1225</v>
      </c>
      <c r="AH298" t="s">
        <v>856</v>
      </c>
      <c r="AI298" t="s">
        <v>856</v>
      </c>
      <c r="AJ298" t="s">
        <v>856</v>
      </c>
      <c r="AK298" t="s">
        <v>856</v>
      </c>
      <c r="AL298" t="s">
        <v>856</v>
      </c>
      <c r="AM298" t="s">
        <v>856</v>
      </c>
      <c r="AN298" t="s">
        <v>856</v>
      </c>
      <c r="AO298" t="s">
        <v>856</v>
      </c>
      <c r="AP298" t="s">
        <v>856</v>
      </c>
      <c r="AQ298" t="s">
        <v>856</v>
      </c>
      <c r="AR298" t="s">
        <v>856</v>
      </c>
      <c r="AS298" t="s">
        <v>856</v>
      </c>
      <c r="AT298" s="59">
        <f>VLOOKUP($BR298,Tables!$D$14:$I$27,2,FALSE)*W298</f>
        <v>160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80</v>
      </c>
      <c r="BB298" s="59">
        <f>IF(OR(BR298="T200",BR298="HYBT200"),W298*Tables!$E$24,0)</f>
        <v>0</v>
      </c>
      <c r="BC298" s="61">
        <f t="shared" si="24"/>
        <v>240</v>
      </c>
      <c r="BD298" s="55" t="str">
        <f>IF(ISERROR(SEARCHB(" "&amp;BD$1&amp;" "," "&amp;$L298&amp;" "))=TRUE,"",BD$1)</f>
        <v/>
      </c>
      <c r="BE298" s="55" t="str">
        <f>IF(ISERROR(SEARCHB(" "&amp;BE$1&amp;" "," "&amp;$L298&amp;" "))=TRUE,"",BE$1)</f>
        <v/>
      </c>
      <c r="BF298" s="55" t="str">
        <f>IF(ISERROR(SEARCHB(" "&amp;BF$1&amp;" "," "&amp;$L298&amp;" "))=TRUE,"",BF$1)</f>
        <v/>
      </c>
      <c r="BG298" s="55" t="str">
        <f>IF(ISERROR(SEARCHB(" "&amp;BG$1&amp;" "," "&amp;$L298&amp;" "))=TRUE,"",BG$1)</f>
        <v/>
      </c>
      <c r="BH298" s="55" t="str">
        <f>IF(ISERROR(SEARCHB(" "&amp;BH$1&amp;" "," "&amp;$L298&amp;" "))=TRUE,"",BH$1)</f>
        <v/>
      </c>
      <c r="BI298" s="55" t="str">
        <f>IF(ISERROR(SEARCHB(" "&amp;BI$1&amp;" "," "&amp;$L298&amp;" "))=TRUE,"",BI$1)</f>
        <v/>
      </c>
      <c r="BJ298" s="55" t="str">
        <f>IF(ISERROR(SEARCHB(" "&amp;BJ$1&amp;" "," "&amp;$L298&amp;" "))=TRUE,"",BJ$1)</f>
        <v/>
      </c>
      <c r="BK298" s="55" t="str">
        <f>IF(ISERROR(SEARCHB(" "&amp;BK$1&amp;" "," "&amp;$L298&amp;" "))=TRUE,"",BK$1)</f>
        <v/>
      </c>
      <c r="BL298" s="55" t="str">
        <f>IF(ISERROR(SEARCHB(" "&amp;BL$1&amp;" "," "&amp;$L298&amp;" "))=TRUE,"",BL$1)</f>
        <v/>
      </c>
      <c r="BM298" s="55" t="str">
        <f>IF(ISERROR(SEARCHB(" "&amp;BM$1&amp;" "," "&amp;$L298&amp;" "))=TRUE,"",BM$1)</f>
        <v/>
      </c>
      <c r="BN298" s="55" t="str">
        <f>IF(ISERROR(SEARCHB(" "&amp;BN$1&amp;" "," "&amp;$L298&amp;" "))=TRUE,"",BN$1)</f>
        <v/>
      </c>
      <c r="BO298" s="55" t="str">
        <f>IF(ISERROR(SEARCHB(" "&amp;BO$1&amp;" "," "&amp;$L298&amp;" "))=TRUE,"",BO$1)</f>
        <v/>
      </c>
      <c r="BP298" s="55" t="str">
        <f>IF(ISERROR(SEARCHB(" "&amp;BP$1&amp;" "," "&amp;$L298&amp;" "))=TRUE,"",BP$1)</f>
        <v>T150</v>
      </c>
      <c r="BQ298" s="55" t="str">
        <f>IF(ISERROR(SEARCHB(" "&amp;BQ$1&amp;" "," "&amp;$L298&amp;" "))=TRUE,"",BQ$1)</f>
        <v/>
      </c>
      <c r="BR298" s="62" t="str">
        <f t="shared" si="25"/>
        <v>T150</v>
      </c>
      <c r="BS298" s="62" t="str">
        <f t="shared" si="26"/>
        <v/>
      </c>
      <c r="BT298" s="63">
        <f>J298-I298+1</f>
        <v>54</v>
      </c>
      <c r="BU298" s="64">
        <f t="shared" si="27"/>
        <v>2.2399999999999998</v>
      </c>
      <c r="BV298" s="64">
        <f t="shared" si="28"/>
        <v>5.4799999999999995</v>
      </c>
      <c r="BW298" s="64">
        <f t="shared" si="29"/>
        <v>44.519999999999996</v>
      </c>
      <c r="BX298" s="65">
        <f>BU298+I298</f>
        <v>46106.239999999998</v>
      </c>
      <c r="BY298" s="65">
        <f>BV298+I298</f>
        <v>46109.48</v>
      </c>
      <c r="BZ298" s="65">
        <f>IF(WEEKDAY(BW298+I298)=1,BW298+I298+1,IF(WEEKDAY(BW298+I298)=7,BW298+I298+2,BW298+I298))</f>
        <v>46148.52</v>
      </c>
    </row>
    <row r="299" spans="1:78" s="58" customFormat="1" ht="15.5" x14ac:dyDescent="0.35">
      <c r="A299" t="s">
        <v>1703</v>
      </c>
      <c r="B299" t="s">
        <v>1229</v>
      </c>
      <c r="C299" t="s">
        <v>43</v>
      </c>
      <c r="D299" t="s">
        <v>943</v>
      </c>
      <c r="E299" t="s">
        <v>867</v>
      </c>
      <c r="F299" t="s">
        <v>277</v>
      </c>
      <c r="G299" t="s">
        <v>217</v>
      </c>
      <c r="H299" t="s">
        <v>43</v>
      </c>
      <c r="I299" s="13" t="s">
        <v>1231</v>
      </c>
      <c r="J299" s="13" t="s">
        <v>1225</v>
      </c>
      <c r="K299" s="13" t="s">
        <v>1233</v>
      </c>
      <c r="L299" t="s">
        <v>1290</v>
      </c>
      <c r="M299" t="s">
        <v>162</v>
      </c>
      <c r="N299">
        <v>24</v>
      </c>
      <c r="O299">
        <v>0</v>
      </c>
      <c r="P299">
        <v>0</v>
      </c>
      <c r="Q299">
        <v>0</v>
      </c>
      <c r="R299">
        <v>0</v>
      </c>
      <c r="S299" t="s">
        <v>198</v>
      </c>
      <c r="T299" t="s">
        <v>198</v>
      </c>
      <c r="U299">
        <v>0</v>
      </c>
      <c r="V299" t="s">
        <v>856</v>
      </c>
      <c r="W299">
        <v>3</v>
      </c>
      <c r="X299" t="s">
        <v>298</v>
      </c>
      <c r="Y299" t="s">
        <v>856</v>
      </c>
      <c r="Z299" t="s">
        <v>283</v>
      </c>
      <c r="AA299" t="s">
        <v>856</v>
      </c>
      <c r="AB299" t="s">
        <v>856</v>
      </c>
      <c r="AC299" t="s">
        <v>856</v>
      </c>
      <c r="AD299" t="s">
        <v>856</v>
      </c>
      <c r="AE299" t="s">
        <v>856</v>
      </c>
      <c r="AF299" s="13" t="s">
        <v>1231</v>
      </c>
      <c r="AG299" s="13" t="s">
        <v>1225</v>
      </c>
      <c r="AH299" t="s">
        <v>856</v>
      </c>
      <c r="AI299" t="s">
        <v>856</v>
      </c>
      <c r="AJ299" t="s">
        <v>856</v>
      </c>
      <c r="AK299" t="s">
        <v>856</v>
      </c>
      <c r="AL299" t="s">
        <v>856</v>
      </c>
      <c r="AM299" t="s">
        <v>856</v>
      </c>
      <c r="AN299" t="s">
        <v>856</v>
      </c>
      <c r="AO299" t="s">
        <v>856</v>
      </c>
      <c r="AP299" t="s">
        <v>856</v>
      </c>
      <c r="AQ299" t="s">
        <v>856</v>
      </c>
      <c r="AR299" t="s">
        <v>856</v>
      </c>
      <c r="AS299" t="s">
        <v>856</v>
      </c>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24"/>
        <v>480</v>
      </c>
      <c r="BD299" s="55" t="str">
        <f>IF(ISERROR(SEARCHB(" "&amp;BD$1&amp;" "," "&amp;$L299&amp;" "))=TRUE,"",BD$1)</f>
        <v/>
      </c>
      <c r="BE299" s="55" t="str">
        <f>IF(ISERROR(SEARCHB(" "&amp;BE$1&amp;" "," "&amp;$L299&amp;" "))=TRUE,"",BE$1)</f>
        <v/>
      </c>
      <c r="BF299" s="55" t="str">
        <f>IF(ISERROR(SEARCHB(" "&amp;BF$1&amp;" "," "&amp;$L299&amp;" "))=TRUE,"",BF$1)</f>
        <v/>
      </c>
      <c r="BG299" s="55" t="str">
        <f>IF(ISERROR(SEARCHB(" "&amp;BG$1&amp;" "," "&amp;$L299&amp;" "))=TRUE,"",BG$1)</f>
        <v/>
      </c>
      <c r="BH299" s="55" t="str">
        <f>IF(ISERROR(SEARCHB(" "&amp;BH$1&amp;" "," "&amp;$L299&amp;" "))=TRUE,"",BH$1)</f>
        <v/>
      </c>
      <c r="BI299" s="55" t="str">
        <f>IF(ISERROR(SEARCHB(" "&amp;BI$1&amp;" "," "&amp;$L299&amp;" "))=TRUE,"",BI$1)</f>
        <v/>
      </c>
      <c r="BJ299" s="55" t="str">
        <f>IF(ISERROR(SEARCHB(" "&amp;BJ$1&amp;" "," "&amp;$L299&amp;" "))=TRUE,"",BJ$1)</f>
        <v/>
      </c>
      <c r="BK299" s="55" t="str">
        <f>IF(ISERROR(SEARCHB(" "&amp;BK$1&amp;" "," "&amp;$L299&amp;" "))=TRUE,"",BK$1)</f>
        <v/>
      </c>
      <c r="BL299" s="55" t="str">
        <f>IF(ISERROR(SEARCHB(" "&amp;BL$1&amp;" "," "&amp;$L299&amp;" "))=TRUE,"",BL$1)</f>
        <v/>
      </c>
      <c r="BM299" s="55" t="str">
        <f>IF(ISERROR(SEARCHB(" "&amp;BM$1&amp;" "," "&amp;$L299&amp;" "))=TRUE,"",BM$1)</f>
        <v/>
      </c>
      <c r="BN299" s="55" t="str">
        <f>IF(ISERROR(SEARCHB(" "&amp;BN$1&amp;" "," "&amp;$L299&amp;" "))=TRUE,"",BN$1)</f>
        <v/>
      </c>
      <c r="BO299" s="55" t="str">
        <f>IF(ISERROR(SEARCHB(" "&amp;BO$1&amp;" "," "&amp;$L299&amp;" "))=TRUE,"",BO$1)</f>
        <v/>
      </c>
      <c r="BP299" s="55" t="str">
        <f>IF(ISERROR(SEARCHB(" "&amp;BP$1&amp;" "," "&amp;$L299&amp;" "))=TRUE,"",BP$1)</f>
        <v/>
      </c>
      <c r="BQ299" s="55" t="str">
        <f>IF(ISERROR(SEARCHB(" "&amp;BQ$1&amp;" "," "&amp;$L299&amp;" "))=TRUE,"",BQ$1)</f>
        <v/>
      </c>
      <c r="BR299" s="62" t="str">
        <f t="shared" si="25"/>
        <v>Base</v>
      </c>
      <c r="BS299" s="62" t="str">
        <f t="shared" si="26"/>
        <v/>
      </c>
      <c r="BT299" s="63">
        <f>J299-I299+1</f>
        <v>124</v>
      </c>
      <c r="BU299" s="64">
        <f t="shared" si="27"/>
        <v>6.4399999999999995</v>
      </c>
      <c r="BV299" s="64">
        <f t="shared" si="28"/>
        <v>13.879999999999999</v>
      </c>
      <c r="BW299" s="64">
        <f t="shared" si="29"/>
        <v>103.32</v>
      </c>
      <c r="BX299" s="65">
        <f>BU299+I299</f>
        <v>46040.44</v>
      </c>
      <c r="BY299" s="65">
        <f>BV299+I299</f>
        <v>46047.88</v>
      </c>
      <c r="BZ299" s="65">
        <f>IF(WEEKDAY(BW299+I299)=1,BW299+I299+1,IF(WEEKDAY(BW299+I299)=7,BW299+I299+2,BW299+I299))</f>
        <v>46139.32</v>
      </c>
    </row>
    <row r="300" spans="1:78" s="58" customFormat="1" ht="15.5" x14ac:dyDescent="0.35">
      <c r="A300" t="s">
        <v>1702</v>
      </c>
      <c r="B300" t="s">
        <v>1229</v>
      </c>
      <c r="C300" t="s">
        <v>43</v>
      </c>
      <c r="D300" t="s">
        <v>943</v>
      </c>
      <c r="E300" t="s">
        <v>855</v>
      </c>
      <c r="F300" t="s">
        <v>277</v>
      </c>
      <c r="G300" t="s">
        <v>217</v>
      </c>
      <c r="H300" t="s">
        <v>43</v>
      </c>
      <c r="I300" s="13" t="s">
        <v>1231</v>
      </c>
      <c r="J300" s="13" t="s">
        <v>1225</v>
      </c>
      <c r="K300" s="13" t="s">
        <v>1233</v>
      </c>
      <c r="L300" t="s">
        <v>1359</v>
      </c>
      <c r="M300" t="s">
        <v>194</v>
      </c>
      <c r="N300">
        <v>24</v>
      </c>
      <c r="O300">
        <v>0</v>
      </c>
      <c r="P300">
        <v>0</v>
      </c>
      <c r="Q300">
        <v>0</v>
      </c>
      <c r="R300">
        <v>0</v>
      </c>
      <c r="S300" t="s">
        <v>198</v>
      </c>
      <c r="T300" t="s">
        <v>198</v>
      </c>
      <c r="U300">
        <v>0</v>
      </c>
      <c r="V300" t="s">
        <v>856</v>
      </c>
      <c r="W300">
        <v>3</v>
      </c>
      <c r="X300" t="s">
        <v>20</v>
      </c>
      <c r="Y300" t="s">
        <v>856</v>
      </c>
      <c r="Z300"/>
      <c r="AA300" t="s">
        <v>20</v>
      </c>
      <c r="AB300" t="s">
        <v>999</v>
      </c>
      <c r="AC300" t="s">
        <v>209</v>
      </c>
      <c r="AD300" t="s">
        <v>210</v>
      </c>
      <c r="AE300" t="s">
        <v>473</v>
      </c>
      <c r="AF300" s="13" t="s">
        <v>1231</v>
      </c>
      <c r="AG300" s="13" t="s">
        <v>1225</v>
      </c>
      <c r="AH300" t="s">
        <v>856</v>
      </c>
      <c r="AI300" t="s">
        <v>856</v>
      </c>
      <c r="AJ300" t="s">
        <v>856</v>
      </c>
      <c r="AK300" t="s">
        <v>856</v>
      </c>
      <c r="AL300" t="s">
        <v>856</v>
      </c>
      <c r="AM300" t="s">
        <v>856</v>
      </c>
      <c r="AN300" t="s">
        <v>856</v>
      </c>
      <c r="AO300" t="s">
        <v>856</v>
      </c>
      <c r="AP300" t="s">
        <v>856</v>
      </c>
      <c r="AQ300" t="s">
        <v>856</v>
      </c>
      <c r="AR300" t="s">
        <v>856</v>
      </c>
      <c r="AS300" t="s">
        <v>856</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24"/>
        <v>480</v>
      </c>
      <c r="BD300" s="55" t="str">
        <f>IF(ISERROR(SEARCHB(" "&amp;BD$1&amp;" "," "&amp;$L300&amp;" "))=TRUE,"",BD$1)</f>
        <v/>
      </c>
      <c r="BE300" s="55" t="str">
        <f>IF(ISERROR(SEARCHB(" "&amp;BE$1&amp;" "," "&amp;$L300&amp;" "))=TRUE,"",BE$1)</f>
        <v/>
      </c>
      <c r="BF300" s="55" t="str">
        <f>IF(ISERROR(SEARCHB(" "&amp;BF$1&amp;" "," "&amp;$L300&amp;" "))=TRUE,"",BF$1)</f>
        <v/>
      </c>
      <c r="BG300" s="55" t="str">
        <f>IF(ISERROR(SEARCHB(" "&amp;BG$1&amp;" "," "&amp;$L300&amp;" "))=TRUE,"",BG$1)</f>
        <v/>
      </c>
      <c r="BH300" s="55" t="str">
        <f>IF(ISERROR(SEARCHB(" "&amp;BH$1&amp;" "," "&amp;$L300&amp;" "))=TRUE,"",BH$1)</f>
        <v/>
      </c>
      <c r="BI300" s="55" t="str">
        <f>IF(ISERROR(SEARCHB(" "&amp;BI$1&amp;" "," "&amp;$L300&amp;" "))=TRUE,"",BI$1)</f>
        <v/>
      </c>
      <c r="BJ300" s="55" t="str">
        <f>IF(ISERROR(SEARCHB(" "&amp;BJ$1&amp;" "," "&amp;$L300&amp;" "))=TRUE,"",BJ$1)</f>
        <v/>
      </c>
      <c r="BK300" s="55" t="str">
        <f>IF(ISERROR(SEARCHB(" "&amp;BK$1&amp;" "," "&amp;$L300&amp;" "))=TRUE,"",BK$1)</f>
        <v/>
      </c>
      <c r="BL300" s="55" t="str">
        <f>IF(ISERROR(SEARCHB(" "&amp;BL$1&amp;" "," "&amp;$L300&amp;" "))=TRUE,"",BL$1)</f>
        <v/>
      </c>
      <c r="BM300" s="55" t="str">
        <f>IF(ISERROR(SEARCHB(" "&amp;BM$1&amp;" "," "&amp;$L300&amp;" "))=TRUE,"",BM$1)</f>
        <v/>
      </c>
      <c r="BN300" s="55" t="str">
        <f>IF(ISERROR(SEARCHB(" "&amp;BN$1&amp;" "," "&amp;$L300&amp;" "))=TRUE,"",BN$1)</f>
        <v/>
      </c>
      <c r="BO300" s="55" t="str">
        <f>IF(ISERROR(SEARCHB(" "&amp;BO$1&amp;" "," "&amp;$L300&amp;" "))=TRUE,"",BO$1)</f>
        <v/>
      </c>
      <c r="BP300" s="55" t="str">
        <f>IF(ISERROR(SEARCHB(" "&amp;BP$1&amp;" "," "&amp;$L300&amp;" "))=TRUE,"",BP$1)</f>
        <v/>
      </c>
      <c r="BQ300" s="55" t="str">
        <f>IF(ISERROR(SEARCHB(" "&amp;BQ$1&amp;" "," "&amp;$L300&amp;" "))=TRUE,"",BQ$1)</f>
        <v/>
      </c>
      <c r="BR300" s="62" t="str">
        <f t="shared" si="25"/>
        <v>Base</v>
      </c>
      <c r="BS300" s="62" t="str">
        <f t="shared" si="26"/>
        <v/>
      </c>
      <c r="BT300" s="63">
        <f>J300-I300+1</f>
        <v>124</v>
      </c>
      <c r="BU300" s="64">
        <f t="shared" si="27"/>
        <v>6.4399999999999995</v>
      </c>
      <c r="BV300" s="64">
        <f t="shared" si="28"/>
        <v>13.879999999999999</v>
      </c>
      <c r="BW300" s="64">
        <f t="shared" si="29"/>
        <v>103.32</v>
      </c>
      <c r="BX300" s="65">
        <f>BU300+I300</f>
        <v>46040.44</v>
      </c>
      <c r="BY300" s="65">
        <f>BV300+I300</f>
        <v>46047.88</v>
      </c>
      <c r="BZ300" s="65">
        <f>IF(WEEKDAY(BW300+I300)=1,BW300+I300+1,IF(WEEKDAY(BW300+I300)=7,BW300+I300+2,BW300+I300))</f>
        <v>46139.32</v>
      </c>
    </row>
    <row r="301" spans="1:78" s="58" customFormat="1" ht="15.5" x14ac:dyDescent="0.35">
      <c r="A301" t="s">
        <v>1701</v>
      </c>
      <c r="B301" t="s">
        <v>1229</v>
      </c>
      <c r="C301" t="s">
        <v>44</v>
      </c>
      <c r="D301" t="s">
        <v>1085</v>
      </c>
      <c r="E301" t="s">
        <v>867</v>
      </c>
      <c r="F301" t="s">
        <v>720</v>
      </c>
      <c r="G301" t="s">
        <v>217</v>
      </c>
      <c r="H301" t="s">
        <v>44</v>
      </c>
      <c r="I301" s="13" t="s">
        <v>1226</v>
      </c>
      <c r="J301" s="13" t="s">
        <v>1225</v>
      </c>
      <c r="K301" s="13" t="s">
        <v>1228</v>
      </c>
      <c r="L301" t="s">
        <v>1395</v>
      </c>
      <c r="M301" t="s">
        <v>194</v>
      </c>
      <c r="N301">
        <v>24</v>
      </c>
      <c r="O301">
        <v>0</v>
      </c>
      <c r="P301">
        <v>0</v>
      </c>
      <c r="Q301">
        <v>0</v>
      </c>
      <c r="R301">
        <v>0</v>
      </c>
      <c r="S301" t="s">
        <v>1086</v>
      </c>
      <c r="T301" t="s">
        <v>227</v>
      </c>
      <c r="U301">
        <v>0</v>
      </c>
      <c r="V301" t="s">
        <v>856</v>
      </c>
      <c r="W301">
        <v>3</v>
      </c>
      <c r="X301" t="s">
        <v>195</v>
      </c>
      <c r="Y301" t="s">
        <v>856</v>
      </c>
      <c r="Z301"/>
      <c r="AA301" t="s">
        <v>195</v>
      </c>
      <c r="AB301" t="s">
        <v>1078</v>
      </c>
      <c r="AC301" t="s">
        <v>8</v>
      </c>
      <c r="AD301" t="s">
        <v>221</v>
      </c>
      <c r="AE301" t="s">
        <v>480</v>
      </c>
      <c r="AF301" s="13" t="s">
        <v>1226</v>
      </c>
      <c r="AG301" s="13" t="s">
        <v>1225</v>
      </c>
      <c r="AH301" t="s">
        <v>856</v>
      </c>
      <c r="AI301" t="s">
        <v>856</v>
      </c>
      <c r="AJ301" t="s">
        <v>856</v>
      </c>
      <c r="AK301" t="s">
        <v>856</v>
      </c>
      <c r="AL301" t="s">
        <v>856</v>
      </c>
      <c r="AM301" t="s">
        <v>856</v>
      </c>
      <c r="AN301" t="s">
        <v>856</v>
      </c>
      <c r="AO301" t="s">
        <v>856</v>
      </c>
      <c r="AP301" t="s">
        <v>856</v>
      </c>
      <c r="AQ301" t="s">
        <v>856</v>
      </c>
      <c r="AR301" t="s">
        <v>856</v>
      </c>
      <c r="AS301" t="s">
        <v>856</v>
      </c>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24"/>
        <v>480</v>
      </c>
      <c r="BD301" s="55" t="str">
        <f>IF(ISERROR(SEARCHB(" "&amp;BD$1&amp;" "," "&amp;$L301&amp;" "))=TRUE,"",BD$1)</f>
        <v/>
      </c>
      <c r="BE301" s="55" t="str">
        <f>IF(ISERROR(SEARCHB(" "&amp;BE$1&amp;" "," "&amp;$L301&amp;" "))=TRUE,"",BE$1)</f>
        <v/>
      </c>
      <c r="BF301" s="55" t="str">
        <f>IF(ISERROR(SEARCHB(" "&amp;BF$1&amp;" "," "&amp;$L301&amp;" "))=TRUE,"",BF$1)</f>
        <v/>
      </c>
      <c r="BG301" s="55" t="str">
        <f>IF(ISERROR(SEARCHB(" "&amp;BG$1&amp;" "," "&amp;$L301&amp;" "))=TRUE,"",BG$1)</f>
        <v/>
      </c>
      <c r="BH301" s="55" t="str">
        <f>IF(ISERROR(SEARCHB(" "&amp;BH$1&amp;" "," "&amp;$L301&amp;" "))=TRUE,"",BH$1)</f>
        <v/>
      </c>
      <c r="BI301" s="55" t="str">
        <f>IF(ISERROR(SEARCHB(" "&amp;BI$1&amp;" "," "&amp;$L301&amp;" "))=TRUE,"",BI$1)</f>
        <v/>
      </c>
      <c r="BJ301" s="55" t="str">
        <f>IF(ISERROR(SEARCHB(" "&amp;BJ$1&amp;" "," "&amp;$L301&amp;" "))=TRUE,"",BJ$1)</f>
        <v/>
      </c>
      <c r="BK301" s="55" t="str">
        <f>IF(ISERROR(SEARCHB(" "&amp;BK$1&amp;" "," "&amp;$L301&amp;" "))=TRUE,"",BK$1)</f>
        <v/>
      </c>
      <c r="BL301" s="55" t="str">
        <f>IF(ISERROR(SEARCHB(" "&amp;BL$1&amp;" "," "&amp;$L301&amp;" "))=TRUE,"",BL$1)</f>
        <v/>
      </c>
      <c r="BM301" s="55" t="str">
        <f>IF(ISERROR(SEARCHB(" "&amp;BM$1&amp;" "," "&amp;$L301&amp;" "))=TRUE,"",BM$1)</f>
        <v/>
      </c>
      <c r="BN301" s="55" t="str">
        <f>IF(ISERROR(SEARCHB(" "&amp;BN$1&amp;" "," "&amp;$L301&amp;" "))=TRUE,"",BN$1)</f>
        <v/>
      </c>
      <c r="BO301" s="55" t="str">
        <f>IF(ISERROR(SEARCHB(" "&amp;BO$1&amp;" "," "&amp;$L301&amp;" "))=TRUE,"",BO$1)</f>
        <v/>
      </c>
      <c r="BP301" s="55" t="str">
        <f>IF(ISERROR(SEARCHB(" "&amp;BP$1&amp;" "," "&amp;$L301&amp;" "))=TRUE,"",BP$1)</f>
        <v/>
      </c>
      <c r="BQ301" s="55" t="str">
        <f>IF(ISERROR(SEARCHB(" "&amp;BQ$1&amp;" "," "&amp;$L301&amp;" "))=TRUE,"",BQ$1)</f>
        <v/>
      </c>
      <c r="BR301" s="62" t="str">
        <f t="shared" si="25"/>
        <v>Base</v>
      </c>
      <c r="BS301" s="62" t="str">
        <f t="shared" si="26"/>
        <v/>
      </c>
      <c r="BT301" s="63">
        <f>J301-I301+1</f>
        <v>123</v>
      </c>
      <c r="BU301" s="64">
        <f t="shared" si="27"/>
        <v>6.38</v>
      </c>
      <c r="BV301" s="64">
        <f t="shared" si="28"/>
        <v>13.76</v>
      </c>
      <c r="BW301" s="64">
        <f t="shared" si="29"/>
        <v>102.47999999999999</v>
      </c>
      <c r="BX301" s="65">
        <f>BU301+I301</f>
        <v>46041.38</v>
      </c>
      <c r="BY301" s="65">
        <f>BV301+I301</f>
        <v>46048.76</v>
      </c>
      <c r="BZ301" s="65">
        <f>IF(WEEKDAY(BW301+I301)=1,BW301+I301+1,IF(WEEKDAY(BW301+I301)=7,BW301+I301+2,BW301+I301))</f>
        <v>46139.48</v>
      </c>
    </row>
    <row r="302" spans="1:78" s="58" customFormat="1" ht="15.5" x14ac:dyDescent="0.35">
      <c r="A302" t="s">
        <v>1700</v>
      </c>
      <c r="B302" t="s">
        <v>1229</v>
      </c>
      <c r="C302" t="s">
        <v>44</v>
      </c>
      <c r="D302" t="s">
        <v>1019</v>
      </c>
      <c r="E302" t="s">
        <v>867</v>
      </c>
      <c r="F302" t="s">
        <v>721</v>
      </c>
      <c r="G302" t="s">
        <v>217</v>
      </c>
      <c r="H302" t="s">
        <v>44</v>
      </c>
      <c r="I302" s="13" t="s">
        <v>1226</v>
      </c>
      <c r="J302" s="13" t="s">
        <v>1225</v>
      </c>
      <c r="K302" s="13" t="s">
        <v>1228</v>
      </c>
      <c r="L302" t="s">
        <v>1699</v>
      </c>
      <c r="M302" t="s">
        <v>194</v>
      </c>
      <c r="N302">
        <v>24</v>
      </c>
      <c r="O302">
        <v>0</v>
      </c>
      <c r="P302">
        <v>0</v>
      </c>
      <c r="Q302">
        <v>0</v>
      </c>
      <c r="R302">
        <v>0</v>
      </c>
      <c r="S302" t="s">
        <v>1086</v>
      </c>
      <c r="T302" t="s">
        <v>227</v>
      </c>
      <c r="U302">
        <v>0</v>
      </c>
      <c r="V302" t="s">
        <v>856</v>
      </c>
      <c r="W302">
        <v>3</v>
      </c>
      <c r="X302" t="s">
        <v>195</v>
      </c>
      <c r="Y302" t="s">
        <v>856</v>
      </c>
      <c r="Z302"/>
      <c r="AA302" t="s">
        <v>195</v>
      </c>
      <c r="AB302" t="s">
        <v>1078</v>
      </c>
      <c r="AC302" t="s">
        <v>201</v>
      </c>
      <c r="AD302" t="s">
        <v>325</v>
      </c>
      <c r="AE302" t="s">
        <v>480</v>
      </c>
      <c r="AF302" s="13" t="s">
        <v>1226</v>
      </c>
      <c r="AG302" s="13" t="s">
        <v>1225</v>
      </c>
      <c r="AH302" t="s">
        <v>856</v>
      </c>
      <c r="AI302" t="s">
        <v>856</v>
      </c>
      <c r="AJ302" t="s">
        <v>856</v>
      </c>
      <c r="AK302" t="s">
        <v>856</v>
      </c>
      <c r="AL302" t="s">
        <v>856</v>
      </c>
      <c r="AM302" t="s">
        <v>856</v>
      </c>
      <c r="AN302" t="s">
        <v>856</v>
      </c>
      <c r="AO302" t="s">
        <v>856</v>
      </c>
      <c r="AP302" t="s">
        <v>856</v>
      </c>
      <c r="AQ302" t="s">
        <v>856</v>
      </c>
      <c r="AR302" t="s">
        <v>856</v>
      </c>
      <c r="AS302" t="s">
        <v>856</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24"/>
        <v>480</v>
      </c>
      <c r="BD302" s="55" t="str">
        <f>IF(ISERROR(SEARCHB(" "&amp;BD$1&amp;" "," "&amp;$L302&amp;" "))=TRUE,"",BD$1)</f>
        <v/>
      </c>
      <c r="BE302" s="55" t="str">
        <f>IF(ISERROR(SEARCHB(" "&amp;BE$1&amp;" "," "&amp;$L302&amp;" "))=TRUE,"",BE$1)</f>
        <v/>
      </c>
      <c r="BF302" s="55" t="str">
        <f>IF(ISERROR(SEARCHB(" "&amp;BF$1&amp;" "," "&amp;$L302&amp;" "))=TRUE,"",BF$1)</f>
        <v/>
      </c>
      <c r="BG302" s="55" t="str">
        <f>IF(ISERROR(SEARCHB(" "&amp;BG$1&amp;" "," "&amp;$L302&amp;" "))=TRUE,"",BG$1)</f>
        <v/>
      </c>
      <c r="BH302" s="55" t="str">
        <f>IF(ISERROR(SEARCHB(" "&amp;BH$1&amp;" "," "&amp;$L302&amp;" "))=TRUE,"",BH$1)</f>
        <v/>
      </c>
      <c r="BI302" s="55" t="str">
        <f>IF(ISERROR(SEARCHB(" "&amp;BI$1&amp;" "," "&amp;$L302&amp;" "))=TRUE,"",BI$1)</f>
        <v/>
      </c>
      <c r="BJ302" s="55" t="str">
        <f>IF(ISERROR(SEARCHB(" "&amp;BJ$1&amp;" "," "&amp;$L302&amp;" "))=TRUE,"",BJ$1)</f>
        <v/>
      </c>
      <c r="BK302" s="55" t="str">
        <f>IF(ISERROR(SEARCHB(" "&amp;BK$1&amp;" "," "&amp;$L302&amp;" "))=TRUE,"",BK$1)</f>
        <v/>
      </c>
      <c r="BL302" s="55" t="str">
        <f>IF(ISERROR(SEARCHB(" "&amp;BL$1&amp;" "," "&amp;$L302&amp;" "))=TRUE,"",BL$1)</f>
        <v/>
      </c>
      <c r="BM302" s="55" t="str">
        <f>IF(ISERROR(SEARCHB(" "&amp;BM$1&amp;" "," "&amp;$L302&amp;" "))=TRUE,"",BM$1)</f>
        <v/>
      </c>
      <c r="BN302" s="55" t="str">
        <f>IF(ISERROR(SEARCHB(" "&amp;BN$1&amp;" "," "&amp;$L302&amp;" "))=TRUE,"",BN$1)</f>
        <v/>
      </c>
      <c r="BO302" s="55" t="str">
        <f>IF(ISERROR(SEARCHB(" "&amp;BO$1&amp;" "," "&amp;$L302&amp;" "))=TRUE,"",BO$1)</f>
        <v/>
      </c>
      <c r="BP302" s="55" t="str">
        <f>IF(ISERROR(SEARCHB(" "&amp;BP$1&amp;" "," "&amp;$L302&amp;" "))=TRUE,"",BP$1)</f>
        <v/>
      </c>
      <c r="BQ302" s="55" t="str">
        <f>IF(ISERROR(SEARCHB(" "&amp;BQ$1&amp;" "," "&amp;$L302&amp;" "))=TRUE,"",BQ$1)</f>
        <v/>
      </c>
      <c r="BR302" s="62" t="str">
        <f t="shared" si="25"/>
        <v>Base</v>
      </c>
      <c r="BS302" s="62" t="str">
        <f t="shared" si="26"/>
        <v/>
      </c>
      <c r="BT302" s="63">
        <f>J302-I302+1</f>
        <v>123</v>
      </c>
      <c r="BU302" s="64">
        <f t="shared" si="27"/>
        <v>6.38</v>
      </c>
      <c r="BV302" s="64">
        <f t="shared" si="28"/>
        <v>13.76</v>
      </c>
      <c r="BW302" s="64">
        <f t="shared" si="29"/>
        <v>102.47999999999999</v>
      </c>
      <c r="BX302" s="65">
        <f>BU302+I302</f>
        <v>46041.38</v>
      </c>
      <c r="BY302" s="65">
        <f>BV302+I302</f>
        <v>46048.76</v>
      </c>
      <c r="BZ302" s="65">
        <f>IF(WEEKDAY(BW302+I302)=1,BW302+I302+1,IF(WEEKDAY(BW302+I302)=7,BW302+I302+2,BW302+I302))</f>
        <v>46139.48</v>
      </c>
    </row>
    <row r="303" spans="1:78" s="58" customFormat="1" ht="15.5" x14ac:dyDescent="0.35">
      <c r="A303" t="s">
        <v>1698</v>
      </c>
      <c r="B303" t="s">
        <v>1229</v>
      </c>
      <c r="C303" t="s">
        <v>44</v>
      </c>
      <c r="D303" t="s">
        <v>909</v>
      </c>
      <c r="E303" t="s">
        <v>867</v>
      </c>
      <c r="F303" t="s">
        <v>45</v>
      </c>
      <c r="G303" t="s">
        <v>217</v>
      </c>
      <c r="H303" t="s">
        <v>44</v>
      </c>
      <c r="I303" s="13" t="s">
        <v>1231</v>
      </c>
      <c r="J303" s="13" t="s">
        <v>1225</v>
      </c>
      <c r="K303" s="13" t="s">
        <v>1233</v>
      </c>
      <c r="L303" t="s">
        <v>1395</v>
      </c>
      <c r="M303" t="s">
        <v>194</v>
      </c>
      <c r="N303">
        <v>24</v>
      </c>
      <c r="O303">
        <v>0</v>
      </c>
      <c r="P303">
        <v>0</v>
      </c>
      <c r="Q303">
        <v>0</v>
      </c>
      <c r="R303">
        <v>0</v>
      </c>
      <c r="S303" t="s">
        <v>1087</v>
      </c>
      <c r="T303" t="s">
        <v>1088</v>
      </c>
      <c r="U303">
        <v>0</v>
      </c>
      <c r="V303" t="s">
        <v>856</v>
      </c>
      <c r="W303">
        <v>3</v>
      </c>
      <c r="X303" t="s">
        <v>195</v>
      </c>
      <c r="Y303" t="s">
        <v>856</v>
      </c>
      <c r="Z303"/>
      <c r="AA303" t="s">
        <v>195</v>
      </c>
      <c r="AB303" t="s">
        <v>1078</v>
      </c>
      <c r="AC303" t="s">
        <v>201</v>
      </c>
      <c r="AD303" t="s">
        <v>325</v>
      </c>
      <c r="AE303" t="s">
        <v>473</v>
      </c>
      <c r="AF303" s="13" t="s">
        <v>1231</v>
      </c>
      <c r="AG303" s="13" t="s">
        <v>1225</v>
      </c>
      <c r="AH303" t="s">
        <v>856</v>
      </c>
      <c r="AI303" t="s">
        <v>856</v>
      </c>
      <c r="AJ303" t="s">
        <v>856</v>
      </c>
      <c r="AK303" t="s">
        <v>856</v>
      </c>
      <c r="AL303" t="s">
        <v>856</v>
      </c>
      <c r="AM303" t="s">
        <v>856</v>
      </c>
      <c r="AN303" t="s">
        <v>856</v>
      </c>
      <c r="AO303" t="s">
        <v>856</v>
      </c>
      <c r="AP303" t="s">
        <v>856</v>
      </c>
      <c r="AQ303" t="s">
        <v>856</v>
      </c>
      <c r="AR303" t="s">
        <v>856</v>
      </c>
      <c r="AS303" t="s">
        <v>856</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24"/>
        <v>480</v>
      </c>
      <c r="BD303" s="55" t="str">
        <f>IF(ISERROR(SEARCHB(" "&amp;BD$1&amp;" "," "&amp;$L303&amp;" "))=TRUE,"",BD$1)</f>
        <v/>
      </c>
      <c r="BE303" s="55" t="str">
        <f>IF(ISERROR(SEARCHB(" "&amp;BE$1&amp;" "," "&amp;$L303&amp;" "))=TRUE,"",BE$1)</f>
        <v/>
      </c>
      <c r="BF303" s="55" t="str">
        <f>IF(ISERROR(SEARCHB(" "&amp;BF$1&amp;" "," "&amp;$L303&amp;" "))=TRUE,"",BF$1)</f>
        <v/>
      </c>
      <c r="BG303" s="55" t="str">
        <f>IF(ISERROR(SEARCHB(" "&amp;BG$1&amp;" "," "&amp;$L303&amp;" "))=TRUE,"",BG$1)</f>
        <v/>
      </c>
      <c r="BH303" s="55" t="str">
        <f>IF(ISERROR(SEARCHB(" "&amp;BH$1&amp;" "," "&amp;$L303&amp;" "))=TRUE,"",BH$1)</f>
        <v/>
      </c>
      <c r="BI303" s="55" t="str">
        <f>IF(ISERROR(SEARCHB(" "&amp;BI$1&amp;" "," "&amp;$L303&amp;" "))=TRUE,"",BI$1)</f>
        <v/>
      </c>
      <c r="BJ303" s="55" t="str">
        <f>IF(ISERROR(SEARCHB(" "&amp;BJ$1&amp;" "," "&amp;$L303&amp;" "))=TRUE,"",BJ$1)</f>
        <v/>
      </c>
      <c r="BK303" s="55" t="str">
        <f>IF(ISERROR(SEARCHB(" "&amp;BK$1&amp;" "," "&amp;$L303&amp;" "))=TRUE,"",BK$1)</f>
        <v/>
      </c>
      <c r="BL303" s="55" t="str">
        <f>IF(ISERROR(SEARCHB(" "&amp;BL$1&amp;" "," "&amp;$L303&amp;" "))=TRUE,"",BL$1)</f>
        <v/>
      </c>
      <c r="BM303" s="55" t="str">
        <f>IF(ISERROR(SEARCHB(" "&amp;BM$1&amp;" "," "&amp;$L303&amp;" "))=TRUE,"",BM$1)</f>
        <v/>
      </c>
      <c r="BN303" s="55" t="str">
        <f>IF(ISERROR(SEARCHB(" "&amp;BN$1&amp;" "," "&amp;$L303&amp;" "))=TRUE,"",BN$1)</f>
        <v/>
      </c>
      <c r="BO303" s="55" t="str">
        <f>IF(ISERROR(SEARCHB(" "&amp;BO$1&amp;" "," "&amp;$L303&amp;" "))=TRUE,"",BO$1)</f>
        <v/>
      </c>
      <c r="BP303" s="55" t="str">
        <f>IF(ISERROR(SEARCHB(" "&amp;BP$1&amp;" "," "&amp;$L303&amp;" "))=TRUE,"",BP$1)</f>
        <v/>
      </c>
      <c r="BQ303" s="55" t="str">
        <f>IF(ISERROR(SEARCHB(" "&amp;BQ$1&amp;" "," "&amp;$L303&amp;" "))=TRUE,"",BQ$1)</f>
        <v/>
      </c>
      <c r="BR303" s="62" t="str">
        <f t="shared" si="25"/>
        <v>Base</v>
      </c>
      <c r="BS303" s="62" t="str">
        <f t="shared" si="26"/>
        <v/>
      </c>
      <c r="BT303" s="63">
        <f>J303-I303+1</f>
        <v>124</v>
      </c>
      <c r="BU303" s="64">
        <f t="shared" si="27"/>
        <v>6.4399999999999995</v>
      </c>
      <c r="BV303" s="64">
        <f t="shared" si="28"/>
        <v>13.879999999999999</v>
      </c>
      <c r="BW303" s="64">
        <f t="shared" si="29"/>
        <v>103.32</v>
      </c>
      <c r="BX303" s="65">
        <f>BU303+I303</f>
        <v>46040.44</v>
      </c>
      <c r="BY303" s="65">
        <f>BV303+I303</f>
        <v>46047.88</v>
      </c>
      <c r="BZ303" s="65">
        <f>IF(WEEKDAY(BW303+I303)=1,BW303+I303+1,IF(WEEKDAY(BW303+I303)=7,BW303+I303+2,BW303+I303))</f>
        <v>46139.32</v>
      </c>
    </row>
    <row r="304" spans="1:78" ht="15.5" x14ac:dyDescent="0.35">
      <c r="A304" t="s">
        <v>1697</v>
      </c>
      <c r="B304" t="s">
        <v>1229</v>
      </c>
      <c r="C304" t="s">
        <v>44</v>
      </c>
      <c r="D304" t="s">
        <v>909</v>
      </c>
      <c r="E304" t="s">
        <v>591</v>
      </c>
      <c r="F304" t="s">
        <v>45</v>
      </c>
      <c r="G304" t="s">
        <v>217</v>
      </c>
      <c r="H304" t="s">
        <v>44</v>
      </c>
      <c r="I304" s="13" t="s">
        <v>1231</v>
      </c>
      <c r="J304" s="13" t="s">
        <v>1244</v>
      </c>
      <c r="K304" s="13" t="s">
        <v>1245</v>
      </c>
      <c r="L304" t="s">
        <v>1281</v>
      </c>
      <c r="M304" t="s">
        <v>162</v>
      </c>
      <c r="N304">
        <v>24</v>
      </c>
      <c r="O304">
        <v>0</v>
      </c>
      <c r="P304">
        <v>0</v>
      </c>
      <c r="Q304">
        <v>0</v>
      </c>
      <c r="R304">
        <v>0</v>
      </c>
      <c r="S304" t="s">
        <v>1086</v>
      </c>
      <c r="T304" t="s">
        <v>227</v>
      </c>
      <c r="U304">
        <v>0</v>
      </c>
      <c r="V304" t="s">
        <v>856</v>
      </c>
      <c r="W304">
        <v>3</v>
      </c>
      <c r="X304" t="s">
        <v>195</v>
      </c>
      <c r="Y304" t="s">
        <v>856</v>
      </c>
      <c r="Z304" t="s">
        <v>283</v>
      </c>
      <c r="AA304" t="s">
        <v>856</v>
      </c>
      <c r="AB304" t="s">
        <v>856</v>
      </c>
      <c r="AC304" t="s">
        <v>856</v>
      </c>
      <c r="AD304" t="s">
        <v>856</v>
      </c>
      <c r="AE304" t="s">
        <v>856</v>
      </c>
      <c r="AF304" s="13" t="s">
        <v>1231</v>
      </c>
      <c r="AG304" s="13" t="s">
        <v>1244</v>
      </c>
      <c r="AH304" t="s">
        <v>856</v>
      </c>
      <c r="AI304" t="s">
        <v>856</v>
      </c>
      <c r="AJ304" t="s">
        <v>856</v>
      </c>
      <c r="AK304" t="s">
        <v>856</v>
      </c>
      <c r="AL304" t="s">
        <v>856</v>
      </c>
      <c r="AM304" t="s">
        <v>856</v>
      </c>
      <c r="AN304" t="s">
        <v>856</v>
      </c>
      <c r="AO304" t="s">
        <v>856</v>
      </c>
      <c r="AP304" t="s">
        <v>856</v>
      </c>
      <c r="AQ304" t="s">
        <v>856</v>
      </c>
      <c r="AR304" t="s">
        <v>856</v>
      </c>
      <c r="AS304" t="s">
        <v>856</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30">SUM(AT304:BB304)</f>
        <v>480</v>
      </c>
      <c r="BD304" s="55" t="str">
        <f>IF(ISERROR(SEARCHB(" "&amp;BD$1&amp;" "," "&amp;$L304&amp;" "))=TRUE,"",BD$1)</f>
        <v/>
      </c>
      <c r="BE304" s="55" t="str">
        <f>IF(ISERROR(SEARCHB(" "&amp;BE$1&amp;" "," "&amp;$L304&amp;" "))=TRUE,"",BE$1)</f>
        <v/>
      </c>
      <c r="BF304" s="55" t="str">
        <f>IF(ISERROR(SEARCHB(" "&amp;BF$1&amp;" "," "&amp;$L304&amp;" "))=TRUE,"",BF$1)</f>
        <v/>
      </c>
      <c r="BG304" s="55" t="str">
        <f>IF(ISERROR(SEARCHB(" "&amp;BG$1&amp;" "," "&amp;$L304&amp;" "))=TRUE,"",BG$1)</f>
        <v/>
      </c>
      <c r="BH304" s="55" t="str">
        <f>IF(ISERROR(SEARCHB(" "&amp;BH$1&amp;" "," "&amp;$L304&amp;" "))=TRUE,"",BH$1)</f>
        <v/>
      </c>
      <c r="BI304" s="55" t="str">
        <f>IF(ISERROR(SEARCHB(" "&amp;BI$1&amp;" "," "&amp;$L304&amp;" "))=TRUE,"",BI$1)</f>
        <v/>
      </c>
      <c r="BJ304" s="55" t="str">
        <f>IF(ISERROR(SEARCHB(" "&amp;BJ$1&amp;" "," "&amp;$L304&amp;" "))=TRUE,"",BJ$1)</f>
        <v/>
      </c>
      <c r="BK304" s="55" t="str">
        <f>IF(ISERROR(SEARCHB(" "&amp;BK$1&amp;" "," "&amp;$L304&amp;" "))=TRUE,"",BK$1)</f>
        <v/>
      </c>
      <c r="BL304" s="55" t="str">
        <f>IF(ISERROR(SEARCHB(" "&amp;BL$1&amp;" "," "&amp;$L304&amp;" "))=TRUE,"",BL$1)</f>
        <v/>
      </c>
      <c r="BM304" s="55" t="str">
        <f>IF(ISERROR(SEARCHB(" "&amp;BM$1&amp;" "," "&amp;$L304&amp;" "))=TRUE,"",BM$1)</f>
        <v/>
      </c>
      <c r="BN304" s="55" t="str">
        <f>IF(ISERROR(SEARCHB(" "&amp;BN$1&amp;" "," "&amp;$L304&amp;" "))=TRUE,"",BN$1)</f>
        <v/>
      </c>
      <c r="BO304" s="55" t="str">
        <f>IF(ISERROR(SEARCHB(" "&amp;BO$1&amp;" "," "&amp;$L304&amp;" "))=TRUE,"",BO$1)</f>
        <v/>
      </c>
      <c r="BP304" s="55" t="str">
        <f>IF(ISERROR(SEARCHB(" "&amp;BP$1&amp;" "," "&amp;$L304&amp;" "))=TRUE,"",BP$1)</f>
        <v/>
      </c>
      <c r="BQ304" s="55" t="str">
        <f>IF(ISERROR(SEARCHB(" "&amp;BQ$1&amp;" "," "&amp;$L304&amp;" "))=TRUE,"",BQ$1)</f>
        <v/>
      </c>
      <c r="BR304" s="62" t="str">
        <f t="shared" ref="BR304:BR364" si="31">IF(BD304&amp;BE304&amp;BF304&amp;BG304&amp;BH304&amp;BI304&amp;BJ304&amp;BK304&amp;BP304&amp;BQ304="","Base",BD304&amp;BE304&amp;BF304&amp;BG304&amp;BH304&amp;BI304&amp;BJ304&amp;BK304&amp;BP304&amp;BQ304)</f>
        <v>Base</v>
      </c>
      <c r="BS304" s="62" t="str">
        <f t="shared" ref="BS304:BS364" si="32">IF(BL304&amp;BM304&amp;BN304&amp;BO304="","",BL304&amp;BM304&amp;BN304&amp;BO304)</f>
        <v/>
      </c>
      <c r="BT304" s="63">
        <f>J304-I304+1</f>
        <v>54</v>
      </c>
      <c r="BU304" s="64">
        <f t="shared" ref="BU304:BU364" si="33">BT304*0.06-1</f>
        <v>2.2399999999999998</v>
      </c>
      <c r="BV304" s="64">
        <f t="shared" ref="BV304:BV364" si="34">BT304*0.12-1</f>
        <v>5.4799999999999995</v>
      </c>
      <c r="BW304" s="64">
        <f t="shared" ref="BW304:BW364" si="35">(BT304-1)*0.84</f>
        <v>44.519999999999996</v>
      </c>
      <c r="BX304" s="65">
        <f>BU304+I304</f>
        <v>46036.24</v>
      </c>
      <c r="BY304" s="65">
        <f>BV304+I304</f>
        <v>46039.48</v>
      </c>
      <c r="BZ304" s="65">
        <f>IF(WEEKDAY(BW304+I304)=1,BW304+I304+1,IF(WEEKDAY(BW304+I304)=7,BW304+I304+2,BW304+I304))</f>
        <v>46078.52</v>
      </c>
    </row>
    <row r="305" spans="1:78" ht="15.5" x14ac:dyDescent="0.35">
      <c r="A305" t="s">
        <v>1696</v>
      </c>
      <c r="B305" t="s">
        <v>1229</v>
      </c>
      <c r="C305" t="s">
        <v>44</v>
      </c>
      <c r="D305" t="s">
        <v>1032</v>
      </c>
      <c r="E305" t="s">
        <v>867</v>
      </c>
      <c r="F305" t="s">
        <v>46</v>
      </c>
      <c r="G305" t="s">
        <v>217</v>
      </c>
      <c r="H305" t="s">
        <v>44</v>
      </c>
      <c r="I305" s="13" t="s">
        <v>1231</v>
      </c>
      <c r="J305" s="13" t="s">
        <v>1225</v>
      </c>
      <c r="K305" s="13" t="s">
        <v>1233</v>
      </c>
      <c r="L305" t="s">
        <v>1395</v>
      </c>
      <c r="M305" t="s">
        <v>194</v>
      </c>
      <c r="N305">
        <v>24</v>
      </c>
      <c r="O305">
        <v>0</v>
      </c>
      <c r="P305">
        <v>0</v>
      </c>
      <c r="Q305">
        <v>0</v>
      </c>
      <c r="R305">
        <v>0</v>
      </c>
      <c r="S305" t="s">
        <v>1087</v>
      </c>
      <c r="T305" t="s">
        <v>1088</v>
      </c>
      <c r="U305">
        <v>0</v>
      </c>
      <c r="V305" t="s">
        <v>856</v>
      </c>
      <c r="W305">
        <v>3</v>
      </c>
      <c r="X305" t="s">
        <v>195</v>
      </c>
      <c r="Y305" t="s">
        <v>856</v>
      </c>
      <c r="Z305"/>
      <c r="AA305" t="s">
        <v>195</v>
      </c>
      <c r="AB305" t="s">
        <v>1695</v>
      </c>
      <c r="AC305" t="s">
        <v>8</v>
      </c>
      <c r="AD305" t="s">
        <v>221</v>
      </c>
      <c r="AE305" t="s">
        <v>473</v>
      </c>
      <c r="AF305" s="13" t="s">
        <v>1231</v>
      </c>
      <c r="AG305" s="13" t="s">
        <v>1225</v>
      </c>
      <c r="AH305" t="s">
        <v>856</v>
      </c>
      <c r="AI305" t="s">
        <v>856</v>
      </c>
      <c r="AJ305" t="s">
        <v>856</v>
      </c>
      <c r="AK305" t="s">
        <v>856</v>
      </c>
      <c r="AL305" t="s">
        <v>856</v>
      </c>
      <c r="AM305" t="s">
        <v>856</v>
      </c>
      <c r="AN305" t="s">
        <v>856</v>
      </c>
      <c r="AO305" t="s">
        <v>856</v>
      </c>
      <c r="AP305" t="s">
        <v>856</v>
      </c>
      <c r="AQ305" t="s">
        <v>856</v>
      </c>
      <c r="AR305" t="s">
        <v>856</v>
      </c>
      <c r="AS305" t="s">
        <v>856</v>
      </c>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30"/>
        <v>480</v>
      </c>
      <c r="BD305" s="55" t="str">
        <f>IF(ISERROR(SEARCHB(" "&amp;BD$1&amp;" "," "&amp;$L305&amp;" "))=TRUE,"",BD$1)</f>
        <v/>
      </c>
      <c r="BE305" s="55" t="str">
        <f>IF(ISERROR(SEARCHB(" "&amp;BE$1&amp;" "," "&amp;$L305&amp;" "))=TRUE,"",BE$1)</f>
        <v/>
      </c>
      <c r="BF305" s="55" t="str">
        <f>IF(ISERROR(SEARCHB(" "&amp;BF$1&amp;" "," "&amp;$L305&amp;" "))=TRUE,"",BF$1)</f>
        <v/>
      </c>
      <c r="BG305" s="55" t="str">
        <f>IF(ISERROR(SEARCHB(" "&amp;BG$1&amp;" "," "&amp;$L305&amp;" "))=TRUE,"",BG$1)</f>
        <v/>
      </c>
      <c r="BH305" s="55" t="str">
        <f>IF(ISERROR(SEARCHB(" "&amp;BH$1&amp;" "," "&amp;$L305&amp;" "))=TRUE,"",BH$1)</f>
        <v/>
      </c>
      <c r="BI305" s="55" t="str">
        <f>IF(ISERROR(SEARCHB(" "&amp;BI$1&amp;" "," "&amp;$L305&amp;" "))=TRUE,"",BI$1)</f>
        <v/>
      </c>
      <c r="BJ305" s="55" t="str">
        <f>IF(ISERROR(SEARCHB(" "&amp;BJ$1&amp;" "," "&amp;$L305&amp;" "))=TRUE,"",BJ$1)</f>
        <v/>
      </c>
      <c r="BK305" s="55" t="str">
        <f>IF(ISERROR(SEARCHB(" "&amp;BK$1&amp;" "," "&amp;$L305&amp;" "))=TRUE,"",BK$1)</f>
        <v/>
      </c>
      <c r="BL305" s="55" t="str">
        <f>IF(ISERROR(SEARCHB(" "&amp;BL$1&amp;" "," "&amp;$L305&amp;" "))=TRUE,"",BL$1)</f>
        <v/>
      </c>
      <c r="BM305" s="55" t="str">
        <f>IF(ISERROR(SEARCHB(" "&amp;BM$1&amp;" "," "&amp;$L305&amp;" "))=TRUE,"",BM$1)</f>
        <v/>
      </c>
      <c r="BN305" s="55" t="str">
        <f>IF(ISERROR(SEARCHB(" "&amp;BN$1&amp;" "," "&amp;$L305&amp;" "))=TRUE,"",BN$1)</f>
        <v/>
      </c>
      <c r="BO305" s="55" t="str">
        <f>IF(ISERROR(SEARCHB(" "&amp;BO$1&amp;" "," "&amp;$L305&amp;" "))=TRUE,"",BO$1)</f>
        <v/>
      </c>
      <c r="BP305" s="55" t="str">
        <f>IF(ISERROR(SEARCHB(" "&amp;BP$1&amp;" "," "&amp;$L305&amp;" "))=TRUE,"",BP$1)</f>
        <v/>
      </c>
      <c r="BQ305" s="55" t="str">
        <f>IF(ISERROR(SEARCHB(" "&amp;BQ$1&amp;" "," "&amp;$L305&amp;" "))=TRUE,"",BQ$1)</f>
        <v/>
      </c>
      <c r="BR305" s="62" t="str">
        <f t="shared" si="31"/>
        <v>Base</v>
      </c>
      <c r="BS305" s="62" t="str">
        <f t="shared" si="32"/>
        <v/>
      </c>
      <c r="BT305" s="63">
        <f>J305-I305+1</f>
        <v>124</v>
      </c>
      <c r="BU305" s="64">
        <f t="shared" si="33"/>
        <v>6.4399999999999995</v>
      </c>
      <c r="BV305" s="64">
        <f t="shared" si="34"/>
        <v>13.879999999999999</v>
      </c>
      <c r="BW305" s="64">
        <f t="shared" si="35"/>
        <v>103.32</v>
      </c>
      <c r="BX305" s="65">
        <f>BU305+I305</f>
        <v>46040.44</v>
      </c>
      <c r="BY305" s="65">
        <f>BV305+I305</f>
        <v>46047.88</v>
      </c>
      <c r="BZ305" s="65">
        <f>IF(WEEKDAY(BW305+I305)=1,BW305+I305+1,IF(WEEKDAY(BW305+I305)=7,BW305+I305+2,BW305+I305))</f>
        <v>46139.32</v>
      </c>
    </row>
    <row r="306" spans="1:78" ht="15.5" x14ac:dyDescent="0.35">
      <c r="A306" t="s">
        <v>1694</v>
      </c>
      <c r="B306" t="s">
        <v>1229</v>
      </c>
      <c r="C306" t="s">
        <v>44</v>
      </c>
      <c r="D306" t="s">
        <v>1032</v>
      </c>
      <c r="E306" t="s">
        <v>960</v>
      </c>
      <c r="F306" t="s">
        <v>46</v>
      </c>
      <c r="G306" t="s">
        <v>217</v>
      </c>
      <c r="H306" t="s">
        <v>44</v>
      </c>
      <c r="I306" s="13" t="s">
        <v>1231</v>
      </c>
      <c r="J306" s="13" t="s">
        <v>1225</v>
      </c>
      <c r="K306" s="13" t="s">
        <v>1233</v>
      </c>
      <c r="L306" t="s">
        <v>448</v>
      </c>
      <c r="M306" t="s">
        <v>194</v>
      </c>
      <c r="N306">
        <v>3</v>
      </c>
      <c r="O306">
        <v>0</v>
      </c>
      <c r="P306">
        <v>0</v>
      </c>
      <c r="Q306">
        <v>0</v>
      </c>
      <c r="R306">
        <v>0</v>
      </c>
      <c r="S306" t="s">
        <v>198</v>
      </c>
      <c r="T306" t="s">
        <v>198</v>
      </c>
      <c r="U306">
        <v>0</v>
      </c>
      <c r="V306" t="s">
        <v>856</v>
      </c>
      <c r="W306">
        <v>3</v>
      </c>
      <c r="X306" t="s">
        <v>20</v>
      </c>
      <c r="Y306" t="s">
        <v>856</v>
      </c>
      <c r="Z306"/>
      <c r="AA306" t="s">
        <v>856</v>
      </c>
      <c r="AB306" t="s">
        <v>856</v>
      </c>
      <c r="AC306" t="s">
        <v>208</v>
      </c>
      <c r="AD306" t="s">
        <v>330</v>
      </c>
      <c r="AE306" t="s">
        <v>473</v>
      </c>
      <c r="AF306" s="13" t="s">
        <v>1231</v>
      </c>
      <c r="AG306" s="13" t="s">
        <v>1225</v>
      </c>
      <c r="AH306" t="s">
        <v>856</v>
      </c>
      <c r="AI306" t="s">
        <v>856</v>
      </c>
      <c r="AJ306" t="s">
        <v>856</v>
      </c>
      <c r="AK306" t="s">
        <v>856</v>
      </c>
      <c r="AL306" t="s">
        <v>856</v>
      </c>
      <c r="AM306" t="s">
        <v>856</v>
      </c>
      <c r="AN306" t="s">
        <v>856</v>
      </c>
      <c r="AO306" t="s">
        <v>856</v>
      </c>
      <c r="AP306" t="s">
        <v>856</v>
      </c>
      <c r="AQ306" t="s">
        <v>856</v>
      </c>
      <c r="AR306" t="s">
        <v>856</v>
      </c>
      <c r="AS306" t="s">
        <v>856</v>
      </c>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30"/>
        <v>480</v>
      </c>
      <c r="BD306" s="55" t="str">
        <f>IF(ISERROR(SEARCHB(" "&amp;BD$1&amp;" "," "&amp;$L306&amp;" "))=TRUE,"",BD$1)</f>
        <v/>
      </c>
      <c r="BE306" s="55" t="str">
        <f>IF(ISERROR(SEARCHB(" "&amp;BE$1&amp;" "," "&amp;$L306&amp;" "))=TRUE,"",BE$1)</f>
        <v/>
      </c>
      <c r="BF306" s="55" t="str">
        <f>IF(ISERROR(SEARCHB(" "&amp;BF$1&amp;" "," "&amp;$L306&amp;" "))=TRUE,"",BF$1)</f>
        <v/>
      </c>
      <c r="BG306" s="55" t="str">
        <f>IF(ISERROR(SEARCHB(" "&amp;BG$1&amp;" "," "&amp;$L306&amp;" "))=TRUE,"",BG$1)</f>
        <v/>
      </c>
      <c r="BH306" s="55" t="str">
        <f>IF(ISERROR(SEARCHB(" "&amp;BH$1&amp;" "," "&amp;$L306&amp;" "))=TRUE,"",BH$1)</f>
        <v/>
      </c>
      <c r="BI306" s="55" t="str">
        <f>IF(ISERROR(SEARCHB(" "&amp;BI$1&amp;" "," "&amp;$L306&amp;" "))=TRUE,"",BI$1)</f>
        <v/>
      </c>
      <c r="BJ306" s="55" t="str">
        <f>IF(ISERROR(SEARCHB(" "&amp;BJ$1&amp;" "," "&amp;$L306&amp;" "))=TRUE,"",BJ$1)</f>
        <v/>
      </c>
      <c r="BK306" s="55" t="str">
        <f>IF(ISERROR(SEARCHB(" "&amp;BK$1&amp;" "," "&amp;$L306&amp;" "))=TRUE,"",BK$1)</f>
        <v/>
      </c>
      <c r="BL306" s="55" t="str">
        <f>IF(ISERROR(SEARCHB(" "&amp;BL$1&amp;" "," "&amp;$L306&amp;" "))=TRUE,"",BL$1)</f>
        <v/>
      </c>
      <c r="BM306" s="55" t="str">
        <f>IF(ISERROR(SEARCHB(" "&amp;BM$1&amp;" "," "&amp;$L306&amp;" "))=TRUE,"",BM$1)</f>
        <v/>
      </c>
      <c r="BN306" s="55" t="str">
        <f>IF(ISERROR(SEARCHB(" "&amp;BN$1&amp;" "," "&amp;$L306&amp;" "))=TRUE,"",BN$1)</f>
        <v/>
      </c>
      <c r="BO306" s="55" t="str">
        <f>IF(ISERROR(SEARCHB(" "&amp;BO$1&amp;" "," "&amp;$L306&amp;" "))=TRUE,"",BO$1)</f>
        <v/>
      </c>
      <c r="BP306" s="55" t="str">
        <f>IF(ISERROR(SEARCHB(" "&amp;BP$1&amp;" "," "&amp;$L306&amp;" "))=TRUE,"",BP$1)</f>
        <v/>
      </c>
      <c r="BQ306" s="55" t="str">
        <f>IF(ISERROR(SEARCHB(" "&amp;BQ$1&amp;" "," "&amp;$L306&amp;" "))=TRUE,"",BQ$1)</f>
        <v/>
      </c>
      <c r="BR306" s="62" t="str">
        <f t="shared" si="31"/>
        <v>Base</v>
      </c>
      <c r="BS306" s="62" t="str">
        <f t="shared" si="32"/>
        <v/>
      </c>
      <c r="BT306" s="63">
        <f>J306-I306+1</f>
        <v>124</v>
      </c>
      <c r="BU306" s="64">
        <f t="shared" si="33"/>
        <v>6.4399999999999995</v>
      </c>
      <c r="BV306" s="64">
        <f t="shared" si="34"/>
        <v>13.879999999999999</v>
      </c>
      <c r="BW306" s="64">
        <f t="shared" si="35"/>
        <v>103.32</v>
      </c>
      <c r="BX306" s="65">
        <f>BU306+I306</f>
        <v>46040.44</v>
      </c>
      <c r="BY306" s="65">
        <f>BV306+I306</f>
        <v>46047.88</v>
      </c>
      <c r="BZ306" s="65">
        <f>IF(WEEKDAY(BW306+I306)=1,BW306+I306+1,IF(WEEKDAY(BW306+I306)=7,BW306+I306+2,BW306+I306))</f>
        <v>46139.32</v>
      </c>
    </row>
    <row r="307" spans="1:78" ht="15.5" x14ac:dyDescent="0.35">
      <c r="A307" t="s">
        <v>1693</v>
      </c>
      <c r="B307" t="s">
        <v>1229</v>
      </c>
      <c r="C307" t="s">
        <v>44</v>
      </c>
      <c r="D307" t="s">
        <v>1032</v>
      </c>
      <c r="E307" t="s">
        <v>882</v>
      </c>
      <c r="F307" t="s">
        <v>46</v>
      </c>
      <c r="G307" t="s">
        <v>217</v>
      </c>
      <c r="H307" t="s">
        <v>44</v>
      </c>
      <c r="I307" s="13" t="s">
        <v>1231</v>
      </c>
      <c r="J307" s="13" t="s">
        <v>1225</v>
      </c>
      <c r="K307" s="13" t="s">
        <v>1233</v>
      </c>
      <c r="L307" t="s">
        <v>1687</v>
      </c>
      <c r="M307" t="s">
        <v>331</v>
      </c>
      <c r="N307">
        <v>30</v>
      </c>
      <c r="O307">
        <v>0</v>
      </c>
      <c r="P307">
        <v>0</v>
      </c>
      <c r="Q307">
        <v>0</v>
      </c>
      <c r="R307">
        <v>0</v>
      </c>
      <c r="S307" t="s">
        <v>1086</v>
      </c>
      <c r="T307" t="s">
        <v>227</v>
      </c>
      <c r="U307">
        <v>0</v>
      </c>
      <c r="V307" t="s">
        <v>856</v>
      </c>
      <c r="W307">
        <v>3</v>
      </c>
      <c r="X307" t="s">
        <v>195</v>
      </c>
      <c r="Y307" t="s">
        <v>856</v>
      </c>
      <c r="Z307" t="s">
        <v>722</v>
      </c>
      <c r="AA307" t="s">
        <v>332</v>
      </c>
      <c r="AB307" t="s">
        <v>200</v>
      </c>
      <c r="AC307" t="s">
        <v>444</v>
      </c>
      <c r="AD307" t="s">
        <v>339</v>
      </c>
      <c r="AE307" t="s">
        <v>473</v>
      </c>
      <c r="AF307" s="13" t="s">
        <v>1231</v>
      </c>
      <c r="AG307" s="13" t="s">
        <v>1225</v>
      </c>
      <c r="AH307" t="s">
        <v>856</v>
      </c>
      <c r="AI307" t="s">
        <v>856</v>
      </c>
      <c r="AJ307" t="s">
        <v>856</v>
      </c>
      <c r="AK307" t="s">
        <v>856</v>
      </c>
      <c r="AL307" t="s">
        <v>856</v>
      </c>
      <c r="AM307" t="s">
        <v>856</v>
      </c>
      <c r="AN307" t="s">
        <v>856</v>
      </c>
      <c r="AO307" t="s">
        <v>856</v>
      </c>
      <c r="AP307" t="s">
        <v>856</v>
      </c>
      <c r="AQ307" t="s">
        <v>856</v>
      </c>
      <c r="AR307" t="s">
        <v>856</v>
      </c>
      <c r="AS307" t="s">
        <v>856</v>
      </c>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30"/>
        <v>480</v>
      </c>
      <c r="BD307" s="55" t="str">
        <f>IF(ISERROR(SEARCHB(" "&amp;BD$1&amp;" "," "&amp;$L307&amp;" "))=TRUE,"",BD$1)</f>
        <v/>
      </c>
      <c r="BE307" s="55" t="str">
        <f>IF(ISERROR(SEARCHB(" "&amp;BE$1&amp;" "," "&amp;$L307&amp;" "))=TRUE,"",BE$1)</f>
        <v/>
      </c>
      <c r="BF307" s="55" t="str">
        <f>IF(ISERROR(SEARCHB(" "&amp;BF$1&amp;" "," "&amp;$L307&amp;" "))=TRUE,"",BF$1)</f>
        <v/>
      </c>
      <c r="BG307" s="55" t="str">
        <f>IF(ISERROR(SEARCHB(" "&amp;BG$1&amp;" "," "&amp;$L307&amp;" "))=TRUE,"",BG$1)</f>
        <v/>
      </c>
      <c r="BH307" s="55" t="str">
        <f>IF(ISERROR(SEARCHB(" "&amp;BH$1&amp;" "," "&amp;$L307&amp;" "))=TRUE,"",BH$1)</f>
        <v/>
      </c>
      <c r="BI307" s="55" t="str">
        <f>IF(ISERROR(SEARCHB(" "&amp;BI$1&amp;" "," "&amp;$L307&amp;" "))=TRUE,"",BI$1)</f>
        <v/>
      </c>
      <c r="BJ307" s="55" t="str">
        <f>IF(ISERROR(SEARCHB(" "&amp;BJ$1&amp;" "," "&amp;$L307&amp;" "))=TRUE,"",BJ$1)</f>
        <v/>
      </c>
      <c r="BK307" s="55" t="str">
        <f>IF(ISERROR(SEARCHB(" "&amp;BK$1&amp;" "," "&amp;$L307&amp;" "))=TRUE,"",BK$1)</f>
        <v/>
      </c>
      <c r="BL307" s="55" t="str">
        <f>IF(ISERROR(SEARCHB(" "&amp;BL$1&amp;" "," "&amp;$L307&amp;" "))=TRUE,"",BL$1)</f>
        <v/>
      </c>
      <c r="BM307" s="55" t="str">
        <f>IF(ISERROR(SEARCHB(" "&amp;BM$1&amp;" "," "&amp;$L307&amp;" "))=TRUE,"",BM$1)</f>
        <v/>
      </c>
      <c r="BN307" s="55" t="str">
        <f>IF(ISERROR(SEARCHB(" "&amp;BN$1&amp;" "," "&amp;$L307&amp;" "))=TRUE,"",BN$1)</f>
        <v/>
      </c>
      <c r="BO307" s="55" t="str">
        <f>IF(ISERROR(SEARCHB(" "&amp;BO$1&amp;" "," "&amp;$L307&amp;" "))=TRUE,"",BO$1)</f>
        <v/>
      </c>
      <c r="BP307" s="55" t="str">
        <f>IF(ISERROR(SEARCHB(" "&amp;BP$1&amp;" "," "&amp;$L307&amp;" "))=TRUE,"",BP$1)</f>
        <v/>
      </c>
      <c r="BQ307" s="55" t="str">
        <f>IF(ISERROR(SEARCHB(" "&amp;BQ$1&amp;" "," "&amp;$L307&amp;" "))=TRUE,"",BQ$1)</f>
        <v/>
      </c>
      <c r="BR307" s="62" t="str">
        <f t="shared" si="31"/>
        <v>Base</v>
      </c>
      <c r="BS307" s="62" t="str">
        <f t="shared" si="32"/>
        <v/>
      </c>
      <c r="BT307" s="63">
        <f>J307-I307+1</f>
        <v>124</v>
      </c>
      <c r="BU307" s="64">
        <f t="shared" si="33"/>
        <v>6.4399999999999995</v>
      </c>
      <c r="BV307" s="64">
        <f t="shared" si="34"/>
        <v>13.879999999999999</v>
      </c>
      <c r="BW307" s="64">
        <f t="shared" si="35"/>
        <v>103.32</v>
      </c>
      <c r="BX307" s="65">
        <f>BU307+I307</f>
        <v>46040.44</v>
      </c>
      <c r="BY307" s="65">
        <f>BV307+I307</f>
        <v>46047.88</v>
      </c>
      <c r="BZ307" s="65">
        <f>IF(WEEKDAY(BW307+I307)=1,BW307+I307+1,IF(WEEKDAY(BW307+I307)=7,BW307+I307+2,BW307+I307))</f>
        <v>46139.32</v>
      </c>
    </row>
    <row r="308" spans="1:78" ht="15.5" x14ac:dyDescent="0.35">
      <c r="A308" t="s">
        <v>1692</v>
      </c>
      <c r="B308" t="s">
        <v>1229</v>
      </c>
      <c r="C308" t="s">
        <v>44</v>
      </c>
      <c r="D308" t="s">
        <v>1032</v>
      </c>
      <c r="E308" t="s">
        <v>987</v>
      </c>
      <c r="F308" t="s">
        <v>46</v>
      </c>
      <c r="G308" t="s">
        <v>217</v>
      </c>
      <c r="H308" t="s">
        <v>44</v>
      </c>
      <c r="I308" s="13" t="s">
        <v>1231</v>
      </c>
      <c r="J308" s="13" t="s">
        <v>1520</v>
      </c>
      <c r="K308" s="13" t="s">
        <v>1526</v>
      </c>
      <c r="L308" t="s">
        <v>1279</v>
      </c>
      <c r="M308" t="s">
        <v>487</v>
      </c>
      <c r="N308">
        <v>30</v>
      </c>
      <c r="O308">
        <v>0</v>
      </c>
      <c r="P308">
        <v>0</v>
      </c>
      <c r="Q308">
        <v>0</v>
      </c>
      <c r="R308">
        <v>0</v>
      </c>
      <c r="S308" t="s">
        <v>1089</v>
      </c>
      <c r="T308" t="s">
        <v>542</v>
      </c>
      <c r="U308">
        <v>0</v>
      </c>
      <c r="V308" t="s">
        <v>856</v>
      </c>
      <c r="W308">
        <v>3</v>
      </c>
      <c r="X308" t="s">
        <v>195</v>
      </c>
      <c r="Y308" t="s">
        <v>856</v>
      </c>
      <c r="Z308" t="s">
        <v>488</v>
      </c>
      <c r="AA308" t="s">
        <v>489</v>
      </c>
      <c r="AB308" t="s">
        <v>200</v>
      </c>
      <c r="AC308" t="s">
        <v>206</v>
      </c>
      <c r="AD308" t="s">
        <v>750</v>
      </c>
      <c r="AE308" t="s">
        <v>471</v>
      </c>
      <c r="AF308" s="13" t="s">
        <v>1231</v>
      </c>
      <c r="AG308" s="13" t="s">
        <v>1520</v>
      </c>
      <c r="AH308" t="s">
        <v>856</v>
      </c>
      <c r="AI308" t="s">
        <v>856</v>
      </c>
      <c r="AJ308" t="s">
        <v>856</v>
      </c>
      <c r="AK308" t="s">
        <v>856</v>
      </c>
      <c r="AL308" t="s">
        <v>856</v>
      </c>
      <c r="AM308" t="s">
        <v>856</v>
      </c>
      <c r="AN308" t="s">
        <v>856</v>
      </c>
      <c r="AO308" t="s">
        <v>856</v>
      </c>
      <c r="AP308" t="s">
        <v>856</v>
      </c>
      <c r="AQ308" t="s">
        <v>856</v>
      </c>
      <c r="AR308" t="s">
        <v>856</v>
      </c>
      <c r="AS308" t="s">
        <v>856</v>
      </c>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30"/>
        <v>480</v>
      </c>
      <c r="BD308" s="55" t="str">
        <f>IF(ISERROR(SEARCHB(" "&amp;BD$1&amp;" "," "&amp;$L308&amp;" "))=TRUE,"",BD$1)</f>
        <v/>
      </c>
      <c r="BE308" s="55" t="str">
        <f>IF(ISERROR(SEARCHB(" "&amp;BE$1&amp;" "," "&amp;$L308&amp;" "))=TRUE,"",BE$1)</f>
        <v/>
      </c>
      <c r="BF308" s="55" t="str">
        <f>IF(ISERROR(SEARCHB(" "&amp;BF$1&amp;" "," "&amp;$L308&amp;" "))=TRUE,"",BF$1)</f>
        <v/>
      </c>
      <c r="BG308" s="55" t="str">
        <f>IF(ISERROR(SEARCHB(" "&amp;BG$1&amp;" "," "&amp;$L308&amp;" "))=TRUE,"",BG$1)</f>
        <v/>
      </c>
      <c r="BH308" s="55" t="str">
        <f>IF(ISERROR(SEARCHB(" "&amp;BH$1&amp;" "," "&amp;$L308&amp;" "))=TRUE,"",BH$1)</f>
        <v/>
      </c>
      <c r="BI308" s="55" t="str">
        <f>IF(ISERROR(SEARCHB(" "&amp;BI$1&amp;" "," "&amp;$L308&amp;" "))=TRUE,"",BI$1)</f>
        <v/>
      </c>
      <c r="BJ308" s="55" t="str">
        <f>IF(ISERROR(SEARCHB(" "&amp;BJ$1&amp;" "," "&amp;$L308&amp;" "))=TRUE,"",BJ$1)</f>
        <v/>
      </c>
      <c r="BK308" s="55" t="str">
        <f>IF(ISERROR(SEARCHB(" "&amp;BK$1&amp;" "," "&amp;$L308&amp;" "))=TRUE,"",BK$1)</f>
        <v/>
      </c>
      <c r="BL308" s="55" t="str">
        <f>IF(ISERROR(SEARCHB(" "&amp;BL$1&amp;" "," "&amp;$L308&amp;" "))=TRUE,"",BL$1)</f>
        <v/>
      </c>
      <c r="BM308" s="55" t="str">
        <f>IF(ISERROR(SEARCHB(" "&amp;BM$1&amp;" "," "&amp;$L308&amp;" "))=TRUE,"",BM$1)</f>
        <v/>
      </c>
      <c r="BN308" s="55" t="str">
        <f>IF(ISERROR(SEARCHB(" "&amp;BN$1&amp;" "," "&amp;$L308&amp;" "))=TRUE,"",BN$1)</f>
        <v/>
      </c>
      <c r="BO308" s="55" t="str">
        <f>IF(ISERROR(SEARCHB(" "&amp;BO$1&amp;" "," "&amp;$L308&amp;" "))=TRUE,"",BO$1)</f>
        <v/>
      </c>
      <c r="BP308" s="55" t="str">
        <f>IF(ISERROR(SEARCHB(" "&amp;BP$1&amp;" "," "&amp;$L308&amp;" "))=TRUE,"",BP$1)</f>
        <v/>
      </c>
      <c r="BQ308" s="55" t="str">
        <f>IF(ISERROR(SEARCHB(" "&amp;BQ$1&amp;" "," "&amp;$L308&amp;" "))=TRUE,"",BQ$1)</f>
        <v/>
      </c>
      <c r="BR308" s="62" t="str">
        <f t="shared" si="31"/>
        <v>Base</v>
      </c>
      <c r="BS308" s="62" t="str">
        <f t="shared" si="32"/>
        <v/>
      </c>
      <c r="BT308" s="63">
        <f>J308-I308+1</f>
        <v>141</v>
      </c>
      <c r="BU308" s="64">
        <f t="shared" si="33"/>
        <v>7.4599999999999991</v>
      </c>
      <c r="BV308" s="64">
        <f t="shared" si="34"/>
        <v>15.919999999999998</v>
      </c>
      <c r="BW308" s="64">
        <f t="shared" si="35"/>
        <v>117.6</v>
      </c>
      <c r="BX308" s="65">
        <f>BU308+I308</f>
        <v>46041.46</v>
      </c>
      <c r="BY308" s="65">
        <f>BV308+I308</f>
        <v>46049.919999999998</v>
      </c>
      <c r="BZ308" s="65">
        <f>IF(WEEKDAY(BW308+I308)=1,BW308+I308+1,IF(WEEKDAY(BW308+I308)=7,BW308+I308+2,BW308+I308))</f>
        <v>46153.599999999999</v>
      </c>
    </row>
    <row r="309" spans="1:78" ht="15.5" x14ac:dyDescent="0.35">
      <c r="A309" t="s">
        <v>1691</v>
      </c>
      <c r="B309" t="s">
        <v>1229</v>
      </c>
      <c r="C309" t="s">
        <v>44</v>
      </c>
      <c r="D309" t="s">
        <v>1032</v>
      </c>
      <c r="E309" t="s">
        <v>988</v>
      </c>
      <c r="F309" t="s">
        <v>46</v>
      </c>
      <c r="G309" t="s">
        <v>217</v>
      </c>
      <c r="H309" t="s">
        <v>44</v>
      </c>
      <c r="I309" s="13" t="s">
        <v>1231</v>
      </c>
      <c r="J309" s="13" t="s">
        <v>1520</v>
      </c>
      <c r="K309" s="13" t="s">
        <v>1526</v>
      </c>
      <c r="L309" t="s">
        <v>1279</v>
      </c>
      <c r="M309" t="s">
        <v>487</v>
      </c>
      <c r="N309">
        <v>30</v>
      </c>
      <c r="O309">
        <v>0</v>
      </c>
      <c r="P309">
        <v>0</v>
      </c>
      <c r="Q309">
        <v>0</v>
      </c>
      <c r="R309">
        <v>0</v>
      </c>
      <c r="S309" t="s">
        <v>1089</v>
      </c>
      <c r="T309" t="s">
        <v>542</v>
      </c>
      <c r="U309">
        <v>0</v>
      </c>
      <c r="V309" t="s">
        <v>856</v>
      </c>
      <c r="W309">
        <v>3</v>
      </c>
      <c r="X309" t="s">
        <v>195</v>
      </c>
      <c r="Y309" t="s">
        <v>856</v>
      </c>
      <c r="Z309" t="s">
        <v>488</v>
      </c>
      <c r="AA309" t="s">
        <v>489</v>
      </c>
      <c r="AB309" t="s">
        <v>200</v>
      </c>
      <c r="AC309" t="s">
        <v>710</v>
      </c>
      <c r="AD309" t="s">
        <v>522</v>
      </c>
      <c r="AE309" t="s">
        <v>471</v>
      </c>
      <c r="AF309" s="13" t="s">
        <v>1231</v>
      </c>
      <c r="AG309" s="13" t="s">
        <v>1520</v>
      </c>
      <c r="AH309" t="s">
        <v>856</v>
      </c>
      <c r="AI309" t="s">
        <v>856</v>
      </c>
      <c r="AJ309" t="s">
        <v>856</v>
      </c>
      <c r="AK309" t="s">
        <v>856</v>
      </c>
      <c r="AL309" t="s">
        <v>856</v>
      </c>
      <c r="AM309" t="s">
        <v>856</v>
      </c>
      <c r="AN309" t="s">
        <v>856</v>
      </c>
      <c r="AO309" t="s">
        <v>856</v>
      </c>
      <c r="AP309" t="s">
        <v>856</v>
      </c>
      <c r="AQ309" t="s">
        <v>856</v>
      </c>
      <c r="AR309" t="s">
        <v>856</v>
      </c>
      <c r="AS309" t="s">
        <v>856</v>
      </c>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30"/>
        <v>480</v>
      </c>
      <c r="BD309" s="55" t="str">
        <f>IF(ISERROR(SEARCHB(" "&amp;BD$1&amp;" "," "&amp;$L309&amp;" "))=TRUE,"",BD$1)</f>
        <v/>
      </c>
      <c r="BE309" s="55" t="str">
        <f>IF(ISERROR(SEARCHB(" "&amp;BE$1&amp;" "," "&amp;$L309&amp;" "))=TRUE,"",BE$1)</f>
        <v/>
      </c>
      <c r="BF309" s="55" t="str">
        <f>IF(ISERROR(SEARCHB(" "&amp;BF$1&amp;" "," "&amp;$L309&amp;" "))=TRUE,"",BF$1)</f>
        <v/>
      </c>
      <c r="BG309" s="55" t="str">
        <f>IF(ISERROR(SEARCHB(" "&amp;BG$1&amp;" "," "&amp;$L309&amp;" "))=TRUE,"",BG$1)</f>
        <v/>
      </c>
      <c r="BH309" s="55" t="str">
        <f>IF(ISERROR(SEARCHB(" "&amp;BH$1&amp;" "," "&amp;$L309&amp;" "))=TRUE,"",BH$1)</f>
        <v/>
      </c>
      <c r="BI309" s="55" t="str">
        <f>IF(ISERROR(SEARCHB(" "&amp;BI$1&amp;" "," "&amp;$L309&amp;" "))=TRUE,"",BI$1)</f>
        <v/>
      </c>
      <c r="BJ309" s="55" t="str">
        <f>IF(ISERROR(SEARCHB(" "&amp;BJ$1&amp;" "," "&amp;$L309&amp;" "))=TRUE,"",BJ$1)</f>
        <v/>
      </c>
      <c r="BK309" s="55" t="str">
        <f>IF(ISERROR(SEARCHB(" "&amp;BK$1&amp;" "," "&amp;$L309&amp;" "))=TRUE,"",BK$1)</f>
        <v/>
      </c>
      <c r="BL309" s="55" t="str">
        <f>IF(ISERROR(SEARCHB(" "&amp;BL$1&amp;" "," "&amp;$L309&amp;" "))=TRUE,"",BL$1)</f>
        <v/>
      </c>
      <c r="BM309" s="55" t="str">
        <f>IF(ISERROR(SEARCHB(" "&amp;BM$1&amp;" "," "&amp;$L309&amp;" "))=TRUE,"",BM$1)</f>
        <v/>
      </c>
      <c r="BN309" s="55" t="str">
        <f>IF(ISERROR(SEARCHB(" "&amp;BN$1&amp;" "," "&amp;$L309&amp;" "))=TRUE,"",BN$1)</f>
        <v/>
      </c>
      <c r="BO309" s="55" t="str">
        <f>IF(ISERROR(SEARCHB(" "&amp;BO$1&amp;" "," "&amp;$L309&amp;" "))=TRUE,"",BO$1)</f>
        <v/>
      </c>
      <c r="BP309" s="55" t="str">
        <f>IF(ISERROR(SEARCHB(" "&amp;BP$1&amp;" "," "&amp;$L309&amp;" "))=TRUE,"",BP$1)</f>
        <v/>
      </c>
      <c r="BQ309" s="55" t="str">
        <f>IF(ISERROR(SEARCHB(" "&amp;BQ$1&amp;" "," "&amp;$L309&amp;" "))=TRUE,"",BQ$1)</f>
        <v/>
      </c>
      <c r="BR309" s="62" t="str">
        <f t="shared" si="31"/>
        <v>Base</v>
      </c>
      <c r="BS309" s="62" t="str">
        <f t="shared" si="32"/>
        <v/>
      </c>
      <c r="BT309" s="63">
        <f>J309-I309+1</f>
        <v>141</v>
      </c>
      <c r="BU309" s="64">
        <f t="shared" si="33"/>
        <v>7.4599999999999991</v>
      </c>
      <c r="BV309" s="64">
        <f t="shared" si="34"/>
        <v>15.919999999999998</v>
      </c>
      <c r="BW309" s="64">
        <f t="shared" si="35"/>
        <v>117.6</v>
      </c>
      <c r="BX309" s="65">
        <f>BU309+I309</f>
        <v>46041.46</v>
      </c>
      <c r="BY309" s="65">
        <f>BV309+I309</f>
        <v>46049.919999999998</v>
      </c>
      <c r="BZ309" s="65">
        <f>IF(WEEKDAY(BW309+I309)=1,BW309+I309+1,IF(WEEKDAY(BW309+I309)=7,BW309+I309+2,BW309+I309))</f>
        <v>46153.599999999999</v>
      </c>
    </row>
    <row r="310" spans="1:78" ht="15.5" x14ac:dyDescent="0.35">
      <c r="A310" t="s">
        <v>1690</v>
      </c>
      <c r="B310" t="s">
        <v>1229</v>
      </c>
      <c r="C310" t="s">
        <v>44</v>
      </c>
      <c r="D310" t="s">
        <v>1032</v>
      </c>
      <c r="E310" t="s">
        <v>990</v>
      </c>
      <c r="F310" t="s">
        <v>46</v>
      </c>
      <c r="G310" t="s">
        <v>217</v>
      </c>
      <c r="H310" t="s">
        <v>44</v>
      </c>
      <c r="I310" s="13" t="s">
        <v>1252</v>
      </c>
      <c r="J310" s="13" t="s">
        <v>1251</v>
      </c>
      <c r="K310" s="13" t="s">
        <v>1233</v>
      </c>
      <c r="L310" t="s">
        <v>1687</v>
      </c>
      <c r="M310" t="s">
        <v>337</v>
      </c>
      <c r="N310">
        <v>30</v>
      </c>
      <c r="O310">
        <v>0</v>
      </c>
      <c r="P310">
        <v>0</v>
      </c>
      <c r="Q310">
        <v>0</v>
      </c>
      <c r="R310">
        <v>0</v>
      </c>
      <c r="S310" t="s">
        <v>1090</v>
      </c>
      <c r="T310" t="s">
        <v>543</v>
      </c>
      <c r="U310">
        <v>0</v>
      </c>
      <c r="V310" t="s">
        <v>856</v>
      </c>
      <c r="W310">
        <v>3</v>
      </c>
      <c r="X310" t="s">
        <v>1253</v>
      </c>
      <c r="Y310" t="s">
        <v>856</v>
      </c>
      <c r="Z310" t="s">
        <v>497</v>
      </c>
      <c r="AA310" t="s">
        <v>491</v>
      </c>
      <c r="AB310" t="s">
        <v>200</v>
      </c>
      <c r="AC310" t="s">
        <v>211</v>
      </c>
      <c r="AD310" t="s">
        <v>499</v>
      </c>
      <c r="AE310" t="s">
        <v>471</v>
      </c>
      <c r="AF310" s="13" t="s">
        <v>1252</v>
      </c>
      <c r="AG310" s="13" t="s">
        <v>1251</v>
      </c>
      <c r="AH310" t="s">
        <v>856</v>
      </c>
      <c r="AI310" t="s">
        <v>856</v>
      </c>
      <c r="AJ310" t="s">
        <v>856</v>
      </c>
      <c r="AK310" t="s">
        <v>856</v>
      </c>
      <c r="AL310" t="s">
        <v>856</v>
      </c>
      <c r="AM310" t="s">
        <v>856</v>
      </c>
      <c r="AN310" t="s">
        <v>856</v>
      </c>
      <c r="AO310" t="s">
        <v>856</v>
      </c>
      <c r="AP310" t="s">
        <v>856</v>
      </c>
      <c r="AQ310" t="s">
        <v>856</v>
      </c>
      <c r="AR310" t="s">
        <v>856</v>
      </c>
      <c r="AS310" t="s">
        <v>856</v>
      </c>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30"/>
        <v>480</v>
      </c>
      <c r="BD310" s="55" t="str">
        <f>IF(ISERROR(SEARCHB(" "&amp;BD$1&amp;" "," "&amp;$L310&amp;" "))=TRUE,"",BD$1)</f>
        <v/>
      </c>
      <c r="BE310" s="55" t="str">
        <f>IF(ISERROR(SEARCHB(" "&amp;BE$1&amp;" "," "&amp;$L310&amp;" "))=TRUE,"",BE$1)</f>
        <v/>
      </c>
      <c r="BF310" s="55" t="str">
        <f>IF(ISERROR(SEARCHB(" "&amp;BF$1&amp;" "," "&amp;$L310&amp;" "))=TRUE,"",BF$1)</f>
        <v/>
      </c>
      <c r="BG310" s="55" t="str">
        <f>IF(ISERROR(SEARCHB(" "&amp;BG$1&amp;" "," "&amp;$L310&amp;" "))=TRUE,"",BG$1)</f>
        <v/>
      </c>
      <c r="BH310" s="55" t="str">
        <f>IF(ISERROR(SEARCHB(" "&amp;BH$1&amp;" "," "&amp;$L310&amp;" "))=TRUE,"",BH$1)</f>
        <v/>
      </c>
      <c r="BI310" s="55" t="str">
        <f>IF(ISERROR(SEARCHB(" "&amp;BI$1&amp;" "," "&amp;$L310&amp;" "))=TRUE,"",BI$1)</f>
        <v/>
      </c>
      <c r="BJ310" s="55" t="str">
        <f>IF(ISERROR(SEARCHB(" "&amp;BJ$1&amp;" "," "&amp;$L310&amp;" "))=TRUE,"",BJ$1)</f>
        <v/>
      </c>
      <c r="BK310" s="55" t="str">
        <f>IF(ISERROR(SEARCHB(" "&amp;BK$1&amp;" "," "&amp;$L310&amp;" "))=TRUE,"",BK$1)</f>
        <v/>
      </c>
      <c r="BL310" s="55" t="str">
        <f>IF(ISERROR(SEARCHB(" "&amp;BL$1&amp;" "," "&amp;$L310&amp;" "))=TRUE,"",BL$1)</f>
        <v/>
      </c>
      <c r="BM310" s="55" t="str">
        <f>IF(ISERROR(SEARCHB(" "&amp;BM$1&amp;" "," "&amp;$L310&amp;" "))=TRUE,"",BM$1)</f>
        <v/>
      </c>
      <c r="BN310" s="55" t="str">
        <f>IF(ISERROR(SEARCHB(" "&amp;BN$1&amp;" "," "&amp;$L310&amp;" "))=TRUE,"",BN$1)</f>
        <v/>
      </c>
      <c r="BO310" s="55" t="str">
        <f>IF(ISERROR(SEARCHB(" "&amp;BO$1&amp;" "," "&amp;$L310&amp;" "))=TRUE,"",BO$1)</f>
        <v/>
      </c>
      <c r="BP310" s="55" t="str">
        <f>IF(ISERROR(SEARCHB(" "&amp;BP$1&amp;" "," "&amp;$L310&amp;" "))=TRUE,"",BP$1)</f>
        <v/>
      </c>
      <c r="BQ310" s="55" t="str">
        <f>IF(ISERROR(SEARCHB(" "&amp;BQ$1&amp;" "," "&amp;$L310&amp;" "))=TRUE,"",BQ$1)</f>
        <v/>
      </c>
      <c r="BR310" s="62" t="str">
        <f t="shared" si="31"/>
        <v>Base</v>
      </c>
      <c r="BS310" s="62" t="str">
        <f t="shared" si="32"/>
        <v/>
      </c>
      <c r="BT310" s="63">
        <f>J310-I310+1</f>
        <v>138</v>
      </c>
      <c r="BU310" s="64">
        <f t="shared" si="33"/>
        <v>7.2799999999999994</v>
      </c>
      <c r="BV310" s="64">
        <f t="shared" si="34"/>
        <v>15.559999999999999</v>
      </c>
      <c r="BW310" s="64">
        <f t="shared" si="35"/>
        <v>115.08</v>
      </c>
      <c r="BX310" s="65">
        <f>BU310+I310</f>
        <v>46034.28</v>
      </c>
      <c r="BY310" s="65">
        <f>BV310+I310</f>
        <v>46042.559999999998</v>
      </c>
      <c r="BZ310" s="65">
        <f>IF(WEEKDAY(BW310+I310)=1,BW310+I310+1,IF(WEEKDAY(BW310+I310)=7,BW310+I310+2,BW310+I310))</f>
        <v>46142.080000000002</v>
      </c>
    </row>
    <row r="311" spans="1:78" ht="15.5" x14ac:dyDescent="0.35">
      <c r="A311" t="s">
        <v>1689</v>
      </c>
      <c r="B311" t="s">
        <v>1229</v>
      </c>
      <c r="C311" t="s">
        <v>44</v>
      </c>
      <c r="D311" t="s">
        <v>1032</v>
      </c>
      <c r="E311" t="s">
        <v>991</v>
      </c>
      <c r="F311" t="s">
        <v>46</v>
      </c>
      <c r="G311" t="s">
        <v>217</v>
      </c>
      <c r="H311" t="s">
        <v>44</v>
      </c>
      <c r="I311" s="13" t="s">
        <v>1252</v>
      </c>
      <c r="J311" s="13" t="s">
        <v>1251</v>
      </c>
      <c r="K311" s="13" t="s">
        <v>1233</v>
      </c>
      <c r="L311" t="s">
        <v>1687</v>
      </c>
      <c r="M311" t="s">
        <v>337</v>
      </c>
      <c r="N311">
        <v>30</v>
      </c>
      <c r="O311">
        <v>0</v>
      </c>
      <c r="P311">
        <v>0</v>
      </c>
      <c r="Q311">
        <v>0</v>
      </c>
      <c r="R311">
        <v>0</v>
      </c>
      <c r="S311" t="s">
        <v>1090</v>
      </c>
      <c r="T311" t="s">
        <v>543</v>
      </c>
      <c r="U311">
        <v>0</v>
      </c>
      <c r="V311" t="s">
        <v>856</v>
      </c>
      <c r="W311">
        <v>3</v>
      </c>
      <c r="X311" t="s">
        <v>1253</v>
      </c>
      <c r="Y311" t="s">
        <v>856</v>
      </c>
      <c r="Z311" t="s">
        <v>497</v>
      </c>
      <c r="AA311" t="s">
        <v>491</v>
      </c>
      <c r="AB311" t="s">
        <v>200</v>
      </c>
      <c r="AC311" t="s">
        <v>508</v>
      </c>
      <c r="AD311" t="s">
        <v>31</v>
      </c>
      <c r="AE311" t="s">
        <v>471</v>
      </c>
      <c r="AF311" s="13" t="s">
        <v>1252</v>
      </c>
      <c r="AG311" s="13" t="s">
        <v>1251</v>
      </c>
      <c r="AH311" t="s">
        <v>856</v>
      </c>
      <c r="AI311" t="s">
        <v>856</v>
      </c>
      <c r="AJ311" t="s">
        <v>856</v>
      </c>
      <c r="AK311" t="s">
        <v>856</v>
      </c>
      <c r="AL311" t="s">
        <v>856</v>
      </c>
      <c r="AM311" t="s">
        <v>856</v>
      </c>
      <c r="AN311" t="s">
        <v>856</v>
      </c>
      <c r="AO311" t="s">
        <v>856</v>
      </c>
      <c r="AP311" t="s">
        <v>856</v>
      </c>
      <c r="AQ311" t="s">
        <v>856</v>
      </c>
      <c r="AR311" t="s">
        <v>856</v>
      </c>
      <c r="AS311" t="s">
        <v>856</v>
      </c>
      <c r="AT311" s="59">
        <f>VLOOKUP($BR311,Tables!$D$14:$I$27,2,FALSE)*W311</f>
        <v>480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30"/>
        <v>480</v>
      </c>
      <c r="BD311" s="55" t="str">
        <f>IF(ISERROR(SEARCHB(" "&amp;BD$1&amp;" "," "&amp;$L311&amp;" "))=TRUE,"",BD$1)</f>
        <v/>
      </c>
      <c r="BE311" s="55" t="str">
        <f>IF(ISERROR(SEARCHB(" "&amp;BE$1&amp;" "," "&amp;$L311&amp;" "))=TRUE,"",BE$1)</f>
        <v/>
      </c>
      <c r="BF311" s="55" t="str">
        <f>IF(ISERROR(SEARCHB(" "&amp;BF$1&amp;" "," "&amp;$L311&amp;" "))=TRUE,"",BF$1)</f>
        <v/>
      </c>
      <c r="BG311" s="55" t="str">
        <f>IF(ISERROR(SEARCHB(" "&amp;BG$1&amp;" "," "&amp;$L311&amp;" "))=TRUE,"",BG$1)</f>
        <v/>
      </c>
      <c r="BH311" s="55" t="str">
        <f>IF(ISERROR(SEARCHB(" "&amp;BH$1&amp;" "," "&amp;$L311&amp;" "))=TRUE,"",BH$1)</f>
        <v/>
      </c>
      <c r="BI311" s="55" t="str">
        <f>IF(ISERROR(SEARCHB(" "&amp;BI$1&amp;" "," "&amp;$L311&amp;" "))=TRUE,"",BI$1)</f>
        <v/>
      </c>
      <c r="BJ311" s="55" t="str">
        <f>IF(ISERROR(SEARCHB(" "&amp;BJ$1&amp;" "," "&amp;$L311&amp;" "))=TRUE,"",BJ$1)</f>
        <v/>
      </c>
      <c r="BK311" s="55" t="str">
        <f>IF(ISERROR(SEARCHB(" "&amp;BK$1&amp;" "," "&amp;$L311&amp;" "))=TRUE,"",BK$1)</f>
        <v/>
      </c>
      <c r="BL311" s="55" t="str">
        <f>IF(ISERROR(SEARCHB(" "&amp;BL$1&amp;" "," "&amp;$L311&amp;" "))=TRUE,"",BL$1)</f>
        <v/>
      </c>
      <c r="BM311" s="55" t="str">
        <f>IF(ISERROR(SEARCHB(" "&amp;BM$1&amp;" "," "&amp;$L311&amp;" "))=TRUE,"",BM$1)</f>
        <v/>
      </c>
      <c r="BN311" s="55" t="str">
        <f>IF(ISERROR(SEARCHB(" "&amp;BN$1&amp;" "," "&amp;$L311&amp;" "))=TRUE,"",BN$1)</f>
        <v/>
      </c>
      <c r="BO311" s="55" t="str">
        <f>IF(ISERROR(SEARCHB(" "&amp;BO$1&amp;" "," "&amp;$L311&amp;" "))=TRUE,"",BO$1)</f>
        <v/>
      </c>
      <c r="BP311" s="55" t="str">
        <f>IF(ISERROR(SEARCHB(" "&amp;BP$1&amp;" "," "&amp;$L311&amp;" "))=TRUE,"",BP$1)</f>
        <v/>
      </c>
      <c r="BQ311" s="55" t="str">
        <f>IF(ISERROR(SEARCHB(" "&amp;BQ$1&amp;" "," "&amp;$L311&amp;" "))=TRUE,"",BQ$1)</f>
        <v/>
      </c>
      <c r="BR311" s="62" t="str">
        <f t="shared" si="31"/>
        <v>Base</v>
      </c>
      <c r="BS311" s="62" t="str">
        <f t="shared" si="32"/>
        <v/>
      </c>
      <c r="BT311" s="63">
        <f>J311-I311+1</f>
        <v>138</v>
      </c>
      <c r="BU311" s="64">
        <f t="shared" si="33"/>
        <v>7.2799999999999994</v>
      </c>
      <c r="BV311" s="64">
        <f t="shared" si="34"/>
        <v>15.559999999999999</v>
      </c>
      <c r="BW311" s="64">
        <f t="shared" si="35"/>
        <v>115.08</v>
      </c>
      <c r="BX311" s="65">
        <f>BU311+I311</f>
        <v>46034.28</v>
      </c>
      <c r="BY311" s="65">
        <f>BV311+I311</f>
        <v>46042.559999999998</v>
      </c>
      <c r="BZ311" s="65">
        <f>IF(WEEKDAY(BW311+I311)=1,BW311+I311+1,IF(WEEKDAY(BW311+I311)=7,BW311+I311+2,BW311+I311))</f>
        <v>46142.080000000002</v>
      </c>
    </row>
    <row r="312" spans="1:78" ht="15.5" x14ac:dyDescent="0.35">
      <c r="A312" t="s">
        <v>1688</v>
      </c>
      <c r="B312" t="s">
        <v>1229</v>
      </c>
      <c r="C312" t="s">
        <v>44</v>
      </c>
      <c r="D312" t="s">
        <v>1032</v>
      </c>
      <c r="E312" t="s">
        <v>992</v>
      </c>
      <c r="F312" t="s">
        <v>46</v>
      </c>
      <c r="G312" t="s">
        <v>217</v>
      </c>
      <c r="H312" t="s">
        <v>44</v>
      </c>
      <c r="I312" s="13" t="s">
        <v>1252</v>
      </c>
      <c r="J312" s="13" t="s">
        <v>1251</v>
      </c>
      <c r="K312" s="13" t="s">
        <v>1233</v>
      </c>
      <c r="L312" t="s">
        <v>1687</v>
      </c>
      <c r="M312" t="s">
        <v>337</v>
      </c>
      <c r="N312">
        <v>30</v>
      </c>
      <c r="O312">
        <v>0</v>
      </c>
      <c r="P312">
        <v>0</v>
      </c>
      <c r="Q312">
        <v>0</v>
      </c>
      <c r="R312">
        <v>0</v>
      </c>
      <c r="S312" t="s">
        <v>1090</v>
      </c>
      <c r="T312" t="s">
        <v>543</v>
      </c>
      <c r="U312">
        <v>0</v>
      </c>
      <c r="V312" t="s">
        <v>856</v>
      </c>
      <c r="W312">
        <v>3</v>
      </c>
      <c r="X312" t="s">
        <v>1253</v>
      </c>
      <c r="Y312" t="s">
        <v>856</v>
      </c>
      <c r="Z312" t="s">
        <v>497</v>
      </c>
      <c r="AA312" t="s">
        <v>491</v>
      </c>
      <c r="AB312" t="s">
        <v>200</v>
      </c>
      <c r="AC312" t="s">
        <v>509</v>
      </c>
      <c r="AD312" t="s">
        <v>510</v>
      </c>
      <c r="AE312" t="s">
        <v>471</v>
      </c>
      <c r="AF312" s="13" t="s">
        <v>1252</v>
      </c>
      <c r="AG312" s="13" t="s">
        <v>1251</v>
      </c>
      <c r="AH312" t="s">
        <v>856</v>
      </c>
      <c r="AI312" t="s">
        <v>856</v>
      </c>
      <c r="AJ312" t="s">
        <v>856</v>
      </c>
      <c r="AK312" t="s">
        <v>856</v>
      </c>
      <c r="AL312" t="s">
        <v>856</v>
      </c>
      <c r="AM312" t="s">
        <v>856</v>
      </c>
      <c r="AN312" t="s">
        <v>856</v>
      </c>
      <c r="AO312" t="s">
        <v>856</v>
      </c>
      <c r="AP312" t="s">
        <v>856</v>
      </c>
      <c r="AQ312" t="s">
        <v>856</v>
      </c>
      <c r="AR312" t="s">
        <v>856</v>
      </c>
      <c r="AS312" t="s">
        <v>856</v>
      </c>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30"/>
        <v>480</v>
      </c>
      <c r="BD312" s="55" t="str">
        <f>IF(ISERROR(SEARCHB(" "&amp;BD$1&amp;" "," "&amp;$L312&amp;" "))=TRUE,"",BD$1)</f>
        <v/>
      </c>
      <c r="BE312" s="55" t="str">
        <f>IF(ISERROR(SEARCHB(" "&amp;BE$1&amp;" "," "&amp;$L312&amp;" "))=TRUE,"",BE$1)</f>
        <v/>
      </c>
      <c r="BF312" s="55" t="str">
        <f>IF(ISERROR(SEARCHB(" "&amp;BF$1&amp;" "," "&amp;$L312&amp;" "))=TRUE,"",BF$1)</f>
        <v/>
      </c>
      <c r="BG312" s="55" t="str">
        <f>IF(ISERROR(SEARCHB(" "&amp;BG$1&amp;" "," "&amp;$L312&amp;" "))=TRUE,"",BG$1)</f>
        <v/>
      </c>
      <c r="BH312" s="55" t="str">
        <f>IF(ISERROR(SEARCHB(" "&amp;BH$1&amp;" "," "&amp;$L312&amp;" "))=TRUE,"",BH$1)</f>
        <v/>
      </c>
      <c r="BI312" s="55" t="str">
        <f>IF(ISERROR(SEARCHB(" "&amp;BI$1&amp;" "," "&amp;$L312&amp;" "))=TRUE,"",BI$1)</f>
        <v/>
      </c>
      <c r="BJ312" s="55" t="str">
        <f>IF(ISERROR(SEARCHB(" "&amp;BJ$1&amp;" "," "&amp;$L312&amp;" "))=TRUE,"",BJ$1)</f>
        <v/>
      </c>
      <c r="BK312" s="55" t="str">
        <f>IF(ISERROR(SEARCHB(" "&amp;BK$1&amp;" "," "&amp;$L312&amp;" "))=TRUE,"",BK$1)</f>
        <v/>
      </c>
      <c r="BL312" s="55" t="str">
        <f>IF(ISERROR(SEARCHB(" "&amp;BL$1&amp;" "," "&amp;$L312&amp;" "))=TRUE,"",BL$1)</f>
        <v/>
      </c>
      <c r="BM312" s="55" t="str">
        <f>IF(ISERROR(SEARCHB(" "&amp;BM$1&amp;" "," "&amp;$L312&amp;" "))=TRUE,"",BM$1)</f>
        <v/>
      </c>
      <c r="BN312" s="55" t="str">
        <f>IF(ISERROR(SEARCHB(" "&amp;BN$1&amp;" "," "&amp;$L312&amp;" "))=TRUE,"",BN$1)</f>
        <v/>
      </c>
      <c r="BO312" s="55" t="str">
        <f>IF(ISERROR(SEARCHB(" "&amp;BO$1&amp;" "," "&amp;$L312&amp;" "))=TRUE,"",BO$1)</f>
        <v/>
      </c>
      <c r="BP312" s="55" t="str">
        <f>IF(ISERROR(SEARCHB(" "&amp;BP$1&amp;" "," "&amp;$L312&amp;" "))=TRUE,"",BP$1)</f>
        <v/>
      </c>
      <c r="BQ312" s="55" t="str">
        <f>IF(ISERROR(SEARCHB(" "&amp;BQ$1&amp;" "," "&amp;$L312&amp;" "))=TRUE,"",BQ$1)</f>
        <v/>
      </c>
      <c r="BR312" s="62" t="str">
        <f t="shared" si="31"/>
        <v>Base</v>
      </c>
      <c r="BS312" s="62" t="str">
        <f t="shared" si="32"/>
        <v/>
      </c>
      <c r="BT312" s="63">
        <f>J312-I312+1</f>
        <v>138</v>
      </c>
      <c r="BU312" s="64">
        <f t="shared" si="33"/>
        <v>7.2799999999999994</v>
      </c>
      <c r="BV312" s="64">
        <f t="shared" si="34"/>
        <v>15.559999999999999</v>
      </c>
      <c r="BW312" s="64">
        <f t="shared" si="35"/>
        <v>115.08</v>
      </c>
      <c r="BX312" s="65">
        <f>BU312+I312</f>
        <v>46034.28</v>
      </c>
      <c r="BY312" s="65">
        <f>BV312+I312</f>
        <v>46042.559999999998</v>
      </c>
      <c r="BZ312" s="65">
        <f>IF(WEEKDAY(BW312+I312)=1,BW312+I312+1,IF(WEEKDAY(BW312+I312)=7,BW312+I312+2,BW312+I312))</f>
        <v>46142.080000000002</v>
      </c>
    </row>
    <row r="313" spans="1:78" ht="15.5" x14ac:dyDescent="0.35">
      <c r="A313" t="s">
        <v>1686</v>
      </c>
      <c r="B313" t="s">
        <v>1229</v>
      </c>
      <c r="C313" t="s">
        <v>44</v>
      </c>
      <c r="D313" t="s">
        <v>1032</v>
      </c>
      <c r="E313" t="s">
        <v>593</v>
      </c>
      <c r="F313" t="s">
        <v>46</v>
      </c>
      <c r="G313" t="s">
        <v>217</v>
      </c>
      <c r="H313" t="s">
        <v>44</v>
      </c>
      <c r="I313" s="13" t="s">
        <v>1235</v>
      </c>
      <c r="J313" s="13" t="s">
        <v>1225</v>
      </c>
      <c r="K313" s="13" t="s">
        <v>1236</v>
      </c>
      <c r="L313" t="s">
        <v>1281</v>
      </c>
      <c r="M313" t="s">
        <v>162</v>
      </c>
      <c r="N313">
        <v>24</v>
      </c>
      <c r="O313">
        <v>0</v>
      </c>
      <c r="P313">
        <v>0</v>
      </c>
      <c r="Q313">
        <v>0</v>
      </c>
      <c r="R313">
        <v>0</v>
      </c>
      <c r="S313" t="s">
        <v>198</v>
      </c>
      <c r="T313" t="s">
        <v>198</v>
      </c>
      <c r="U313">
        <v>0</v>
      </c>
      <c r="V313" t="s">
        <v>856</v>
      </c>
      <c r="W313">
        <v>3</v>
      </c>
      <c r="X313" t="s">
        <v>195</v>
      </c>
      <c r="Y313" t="s">
        <v>856</v>
      </c>
      <c r="Z313" t="s">
        <v>283</v>
      </c>
      <c r="AA313" t="s">
        <v>856</v>
      </c>
      <c r="AB313" t="s">
        <v>856</v>
      </c>
      <c r="AC313" t="s">
        <v>856</v>
      </c>
      <c r="AD313" t="s">
        <v>856</v>
      </c>
      <c r="AE313" t="s">
        <v>856</v>
      </c>
      <c r="AF313" s="13" t="s">
        <v>1235</v>
      </c>
      <c r="AG313" s="13" t="s">
        <v>1225</v>
      </c>
      <c r="AH313" t="s">
        <v>856</v>
      </c>
      <c r="AI313" t="s">
        <v>856</v>
      </c>
      <c r="AJ313" t="s">
        <v>856</v>
      </c>
      <c r="AK313" t="s">
        <v>856</v>
      </c>
      <c r="AL313" t="s">
        <v>856</v>
      </c>
      <c r="AM313" t="s">
        <v>856</v>
      </c>
      <c r="AN313" t="s">
        <v>856</v>
      </c>
      <c r="AO313" t="s">
        <v>856</v>
      </c>
      <c r="AP313" t="s">
        <v>856</v>
      </c>
      <c r="AQ313" t="s">
        <v>856</v>
      </c>
      <c r="AR313" t="s">
        <v>856</v>
      </c>
      <c r="AS313" t="s">
        <v>856</v>
      </c>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30"/>
        <v>480</v>
      </c>
      <c r="BD313" s="55" t="str">
        <f>IF(ISERROR(SEARCHB(" "&amp;BD$1&amp;" "," "&amp;$L313&amp;" "))=TRUE,"",BD$1)</f>
        <v/>
      </c>
      <c r="BE313" s="55" t="str">
        <f>IF(ISERROR(SEARCHB(" "&amp;BE$1&amp;" "," "&amp;$L313&amp;" "))=TRUE,"",BE$1)</f>
        <v/>
      </c>
      <c r="BF313" s="55" t="str">
        <f>IF(ISERROR(SEARCHB(" "&amp;BF$1&amp;" "," "&amp;$L313&amp;" "))=TRUE,"",BF$1)</f>
        <v/>
      </c>
      <c r="BG313" s="55" t="str">
        <f>IF(ISERROR(SEARCHB(" "&amp;BG$1&amp;" "," "&amp;$L313&amp;" "))=TRUE,"",BG$1)</f>
        <v/>
      </c>
      <c r="BH313" s="55" t="str">
        <f>IF(ISERROR(SEARCHB(" "&amp;BH$1&amp;" "," "&amp;$L313&amp;" "))=TRUE,"",BH$1)</f>
        <v/>
      </c>
      <c r="BI313" s="55" t="str">
        <f>IF(ISERROR(SEARCHB(" "&amp;BI$1&amp;" "," "&amp;$L313&amp;" "))=TRUE,"",BI$1)</f>
        <v/>
      </c>
      <c r="BJ313" s="55" t="str">
        <f>IF(ISERROR(SEARCHB(" "&amp;BJ$1&amp;" "," "&amp;$L313&amp;" "))=TRUE,"",BJ$1)</f>
        <v/>
      </c>
      <c r="BK313" s="55" t="str">
        <f>IF(ISERROR(SEARCHB(" "&amp;BK$1&amp;" "," "&amp;$L313&amp;" "))=TRUE,"",BK$1)</f>
        <v/>
      </c>
      <c r="BL313" s="55" t="str">
        <f>IF(ISERROR(SEARCHB(" "&amp;BL$1&amp;" "," "&amp;$L313&amp;" "))=TRUE,"",BL$1)</f>
        <v/>
      </c>
      <c r="BM313" s="55" t="str">
        <f>IF(ISERROR(SEARCHB(" "&amp;BM$1&amp;" "," "&amp;$L313&amp;" "))=TRUE,"",BM$1)</f>
        <v/>
      </c>
      <c r="BN313" s="55" t="str">
        <f>IF(ISERROR(SEARCHB(" "&amp;BN$1&amp;" "," "&amp;$L313&amp;" "))=TRUE,"",BN$1)</f>
        <v/>
      </c>
      <c r="BO313" s="55" t="str">
        <f>IF(ISERROR(SEARCHB(" "&amp;BO$1&amp;" "," "&amp;$L313&amp;" "))=TRUE,"",BO$1)</f>
        <v/>
      </c>
      <c r="BP313" s="55" t="str">
        <f>IF(ISERROR(SEARCHB(" "&amp;BP$1&amp;" "," "&amp;$L313&amp;" "))=TRUE,"",BP$1)</f>
        <v/>
      </c>
      <c r="BQ313" s="55" t="str">
        <f>IF(ISERROR(SEARCHB(" "&amp;BQ$1&amp;" "," "&amp;$L313&amp;" "))=TRUE,"",BQ$1)</f>
        <v/>
      </c>
      <c r="BR313" s="62" t="str">
        <f t="shared" si="31"/>
        <v>Base</v>
      </c>
      <c r="BS313" s="62" t="str">
        <f t="shared" si="32"/>
        <v/>
      </c>
      <c r="BT313" s="63">
        <f>J313-I313+1</f>
        <v>61</v>
      </c>
      <c r="BU313" s="64">
        <f t="shared" si="33"/>
        <v>2.6599999999999997</v>
      </c>
      <c r="BV313" s="64">
        <f t="shared" si="34"/>
        <v>6.3199999999999994</v>
      </c>
      <c r="BW313" s="64">
        <f t="shared" si="35"/>
        <v>50.4</v>
      </c>
      <c r="BX313" s="65">
        <f>BU313+I313</f>
        <v>46099.66</v>
      </c>
      <c r="BY313" s="65">
        <f>BV313+I313</f>
        <v>46103.32</v>
      </c>
      <c r="BZ313" s="65">
        <f>IF(WEEKDAY(BW313+I313)=1,BW313+I313+1,IF(WEEKDAY(BW313+I313)=7,BW313+I313+2,BW313+I313))</f>
        <v>46147.4</v>
      </c>
    </row>
    <row r="314" spans="1:78" ht="15.5" x14ac:dyDescent="0.35">
      <c r="A314" t="s">
        <v>1685</v>
      </c>
      <c r="B314" t="s">
        <v>1229</v>
      </c>
      <c r="C314" t="s">
        <v>44</v>
      </c>
      <c r="D314" t="s">
        <v>1032</v>
      </c>
      <c r="E314" t="s">
        <v>668</v>
      </c>
      <c r="F314" t="s">
        <v>46</v>
      </c>
      <c r="G314" t="s">
        <v>217</v>
      </c>
      <c r="H314" t="s">
        <v>44</v>
      </c>
      <c r="I314" s="13" t="s">
        <v>1235</v>
      </c>
      <c r="J314" s="13" t="s">
        <v>1225</v>
      </c>
      <c r="K314" s="13" t="s">
        <v>1236</v>
      </c>
      <c r="L314" t="s">
        <v>1281</v>
      </c>
      <c r="M314" t="s">
        <v>162</v>
      </c>
      <c r="N314">
        <v>24</v>
      </c>
      <c r="O314">
        <v>0</v>
      </c>
      <c r="P314">
        <v>0</v>
      </c>
      <c r="Q314">
        <v>0</v>
      </c>
      <c r="R314">
        <v>0</v>
      </c>
      <c r="S314" t="s">
        <v>198</v>
      </c>
      <c r="T314" t="s">
        <v>198</v>
      </c>
      <c r="U314">
        <v>0</v>
      </c>
      <c r="V314" t="s">
        <v>856</v>
      </c>
      <c r="W314">
        <v>3</v>
      </c>
      <c r="X314" t="s">
        <v>298</v>
      </c>
      <c r="Y314" t="s">
        <v>856</v>
      </c>
      <c r="Z314" t="s">
        <v>283</v>
      </c>
      <c r="AA314" t="s">
        <v>856</v>
      </c>
      <c r="AB314" t="s">
        <v>856</v>
      </c>
      <c r="AC314" t="s">
        <v>856</v>
      </c>
      <c r="AD314" t="s">
        <v>856</v>
      </c>
      <c r="AE314" t="s">
        <v>856</v>
      </c>
      <c r="AF314" s="13" t="s">
        <v>1235</v>
      </c>
      <c r="AG314" s="13" t="s">
        <v>1225</v>
      </c>
      <c r="AH314" t="s">
        <v>856</v>
      </c>
      <c r="AI314" t="s">
        <v>856</v>
      </c>
      <c r="AJ314" t="s">
        <v>856</v>
      </c>
      <c r="AK314" t="s">
        <v>856</v>
      </c>
      <c r="AL314" t="s">
        <v>856</v>
      </c>
      <c r="AM314" t="s">
        <v>856</v>
      </c>
      <c r="AN314" t="s">
        <v>856</v>
      </c>
      <c r="AO314" t="s">
        <v>856</v>
      </c>
      <c r="AP314" t="s">
        <v>856</v>
      </c>
      <c r="AQ314" t="s">
        <v>856</v>
      </c>
      <c r="AR314" t="s">
        <v>856</v>
      </c>
      <c r="AS314" t="s">
        <v>856</v>
      </c>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30"/>
        <v>480</v>
      </c>
      <c r="BD314" s="55" t="str">
        <f>IF(ISERROR(SEARCHB(" "&amp;BD$1&amp;" "," "&amp;$L314&amp;" "))=TRUE,"",BD$1)</f>
        <v/>
      </c>
      <c r="BE314" s="55" t="str">
        <f>IF(ISERROR(SEARCHB(" "&amp;BE$1&amp;" "," "&amp;$L314&amp;" "))=TRUE,"",BE$1)</f>
        <v/>
      </c>
      <c r="BF314" s="55" t="str">
        <f>IF(ISERROR(SEARCHB(" "&amp;BF$1&amp;" "," "&amp;$L314&amp;" "))=TRUE,"",BF$1)</f>
        <v/>
      </c>
      <c r="BG314" s="55" t="str">
        <f>IF(ISERROR(SEARCHB(" "&amp;BG$1&amp;" "," "&amp;$L314&amp;" "))=TRUE,"",BG$1)</f>
        <v/>
      </c>
      <c r="BH314" s="55" t="str">
        <f>IF(ISERROR(SEARCHB(" "&amp;BH$1&amp;" "," "&amp;$L314&amp;" "))=TRUE,"",BH$1)</f>
        <v/>
      </c>
      <c r="BI314" s="55" t="str">
        <f>IF(ISERROR(SEARCHB(" "&amp;BI$1&amp;" "," "&amp;$L314&amp;" "))=TRUE,"",BI$1)</f>
        <v/>
      </c>
      <c r="BJ314" s="55" t="str">
        <f>IF(ISERROR(SEARCHB(" "&amp;BJ$1&amp;" "," "&amp;$L314&amp;" "))=TRUE,"",BJ$1)</f>
        <v/>
      </c>
      <c r="BK314" s="55" t="str">
        <f>IF(ISERROR(SEARCHB(" "&amp;BK$1&amp;" "," "&amp;$L314&amp;" "))=TRUE,"",BK$1)</f>
        <v/>
      </c>
      <c r="BL314" s="55" t="str">
        <f>IF(ISERROR(SEARCHB(" "&amp;BL$1&amp;" "," "&amp;$L314&amp;" "))=TRUE,"",BL$1)</f>
        <v/>
      </c>
      <c r="BM314" s="55" t="str">
        <f>IF(ISERROR(SEARCHB(" "&amp;BM$1&amp;" "," "&amp;$L314&amp;" "))=TRUE,"",BM$1)</f>
        <v/>
      </c>
      <c r="BN314" s="55" t="str">
        <f>IF(ISERROR(SEARCHB(" "&amp;BN$1&amp;" "," "&amp;$L314&amp;" "))=TRUE,"",BN$1)</f>
        <v/>
      </c>
      <c r="BO314" s="55" t="str">
        <f>IF(ISERROR(SEARCHB(" "&amp;BO$1&amp;" "," "&amp;$L314&amp;" "))=TRUE,"",BO$1)</f>
        <v/>
      </c>
      <c r="BP314" s="55" t="str">
        <f>IF(ISERROR(SEARCHB(" "&amp;BP$1&amp;" "," "&amp;$L314&amp;" "))=TRUE,"",BP$1)</f>
        <v/>
      </c>
      <c r="BQ314" s="55" t="str">
        <f>IF(ISERROR(SEARCHB(" "&amp;BQ$1&amp;" "," "&amp;$L314&amp;" "))=TRUE,"",BQ$1)</f>
        <v/>
      </c>
      <c r="BR314" s="62" t="str">
        <f t="shared" si="31"/>
        <v>Base</v>
      </c>
      <c r="BS314" s="62" t="str">
        <f t="shared" si="32"/>
        <v/>
      </c>
      <c r="BT314" s="63">
        <f>J314-I314+1</f>
        <v>61</v>
      </c>
      <c r="BU314" s="64">
        <f t="shared" si="33"/>
        <v>2.6599999999999997</v>
      </c>
      <c r="BV314" s="64">
        <f t="shared" si="34"/>
        <v>6.3199999999999994</v>
      </c>
      <c r="BW314" s="64">
        <f t="shared" si="35"/>
        <v>50.4</v>
      </c>
      <c r="BX314" s="65">
        <f>BU314+I314</f>
        <v>46099.66</v>
      </c>
      <c r="BY314" s="65">
        <f>BV314+I314</f>
        <v>46103.32</v>
      </c>
      <c r="BZ314" s="65">
        <f>IF(WEEKDAY(BW314+I314)=1,BW314+I314+1,IF(WEEKDAY(BW314+I314)=7,BW314+I314+2,BW314+I314))</f>
        <v>46147.4</v>
      </c>
    </row>
    <row r="315" spans="1:78" ht="15.5" x14ac:dyDescent="0.35">
      <c r="A315" t="s">
        <v>1684</v>
      </c>
      <c r="B315" t="s">
        <v>1229</v>
      </c>
      <c r="C315" t="s">
        <v>44</v>
      </c>
      <c r="D315" t="s">
        <v>1091</v>
      </c>
      <c r="E315" t="s">
        <v>867</v>
      </c>
      <c r="F315" t="s">
        <v>724</v>
      </c>
      <c r="G315" t="s">
        <v>217</v>
      </c>
      <c r="H315" t="s">
        <v>44</v>
      </c>
      <c r="I315" s="13" t="s">
        <v>1226</v>
      </c>
      <c r="J315" s="13" t="s">
        <v>1225</v>
      </c>
      <c r="K315" s="13" t="s">
        <v>1228</v>
      </c>
      <c r="L315" t="s">
        <v>1395</v>
      </c>
      <c r="M315" t="s">
        <v>194</v>
      </c>
      <c r="N315">
        <v>24</v>
      </c>
      <c r="O315">
        <v>0</v>
      </c>
      <c r="P315">
        <v>0</v>
      </c>
      <c r="Q315">
        <v>0</v>
      </c>
      <c r="R315">
        <v>0</v>
      </c>
      <c r="S315" t="s">
        <v>1086</v>
      </c>
      <c r="T315" t="s">
        <v>227</v>
      </c>
      <c r="U315">
        <v>0</v>
      </c>
      <c r="V315" t="s">
        <v>856</v>
      </c>
      <c r="W315">
        <v>3</v>
      </c>
      <c r="X315" t="s">
        <v>195</v>
      </c>
      <c r="Y315" t="s">
        <v>856</v>
      </c>
      <c r="Z315"/>
      <c r="AA315" t="s">
        <v>195</v>
      </c>
      <c r="AB315" t="s">
        <v>1078</v>
      </c>
      <c r="AC315" t="s">
        <v>209</v>
      </c>
      <c r="AD315" t="s">
        <v>210</v>
      </c>
      <c r="AE315" t="s">
        <v>480</v>
      </c>
      <c r="AF315" s="13" t="s">
        <v>1226</v>
      </c>
      <c r="AG315" s="13" t="s">
        <v>1225</v>
      </c>
      <c r="AH315" t="s">
        <v>856</v>
      </c>
      <c r="AI315" t="s">
        <v>856</v>
      </c>
      <c r="AJ315" t="s">
        <v>856</v>
      </c>
      <c r="AK315" t="s">
        <v>856</v>
      </c>
      <c r="AL315" t="s">
        <v>856</v>
      </c>
      <c r="AM315" t="s">
        <v>856</v>
      </c>
      <c r="AN315" t="s">
        <v>856</v>
      </c>
      <c r="AO315" t="s">
        <v>856</v>
      </c>
      <c r="AP315" t="s">
        <v>856</v>
      </c>
      <c r="AQ315" t="s">
        <v>856</v>
      </c>
      <c r="AR315" t="s">
        <v>856</v>
      </c>
      <c r="AS315" t="s">
        <v>856</v>
      </c>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30"/>
        <v>480</v>
      </c>
      <c r="BD315" s="55" t="str">
        <f>IF(ISERROR(SEARCHB(" "&amp;BD$1&amp;" "," "&amp;$L315&amp;" "))=TRUE,"",BD$1)</f>
        <v/>
      </c>
      <c r="BE315" s="55" t="str">
        <f>IF(ISERROR(SEARCHB(" "&amp;BE$1&amp;" "," "&amp;$L315&amp;" "))=TRUE,"",BE$1)</f>
        <v/>
      </c>
      <c r="BF315" s="55" t="str">
        <f>IF(ISERROR(SEARCHB(" "&amp;BF$1&amp;" "," "&amp;$L315&amp;" "))=TRUE,"",BF$1)</f>
        <v/>
      </c>
      <c r="BG315" s="55" t="str">
        <f>IF(ISERROR(SEARCHB(" "&amp;BG$1&amp;" "," "&amp;$L315&amp;" "))=TRUE,"",BG$1)</f>
        <v/>
      </c>
      <c r="BH315" s="55" t="str">
        <f>IF(ISERROR(SEARCHB(" "&amp;BH$1&amp;" "," "&amp;$L315&amp;" "))=TRUE,"",BH$1)</f>
        <v/>
      </c>
      <c r="BI315" s="55" t="str">
        <f>IF(ISERROR(SEARCHB(" "&amp;BI$1&amp;" "," "&amp;$L315&amp;" "))=TRUE,"",BI$1)</f>
        <v/>
      </c>
      <c r="BJ315" s="55" t="str">
        <f>IF(ISERROR(SEARCHB(" "&amp;BJ$1&amp;" "," "&amp;$L315&amp;" "))=TRUE,"",BJ$1)</f>
        <v/>
      </c>
      <c r="BK315" s="55" t="str">
        <f>IF(ISERROR(SEARCHB(" "&amp;BK$1&amp;" "," "&amp;$L315&amp;" "))=TRUE,"",BK$1)</f>
        <v/>
      </c>
      <c r="BL315" s="55" t="str">
        <f>IF(ISERROR(SEARCHB(" "&amp;BL$1&amp;" "," "&amp;$L315&amp;" "))=TRUE,"",BL$1)</f>
        <v/>
      </c>
      <c r="BM315" s="55" t="str">
        <f>IF(ISERROR(SEARCHB(" "&amp;BM$1&amp;" "," "&amp;$L315&amp;" "))=TRUE,"",BM$1)</f>
        <v/>
      </c>
      <c r="BN315" s="55" t="str">
        <f>IF(ISERROR(SEARCHB(" "&amp;BN$1&amp;" "," "&amp;$L315&amp;" "))=TRUE,"",BN$1)</f>
        <v/>
      </c>
      <c r="BO315" s="55" t="str">
        <f>IF(ISERROR(SEARCHB(" "&amp;BO$1&amp;" "," "&amp;$L315&amp;" "))=TRUE,"",BO$1)</f>
        <v/>
      </c>
      <c r="BP315" s="55" t="str">
        <f>IF(ISERROR(SEARCHB(" "&amp;BP$1&amp;" "," "&amp;$L315&amp;" "))=TRUE,"",BP$1)</f>
        <v/>
      </c>
      <c r="BQ315" s="55" t="str">
        <f>IF(ISERROR(SEARCHB(" "&amp;BQ$1&amp;" "," "&amp;$L315&amp;" "))=TRUE,"",BQ$1)</f>
        <v/>
      </c>
      <c r="BR315" s="62" t="str">
        <f t="shared" si="31"/>
        <v>Base</v>
      </c>
      <c r="BS315" s="62" t="str">
        <f t="shared" si="32"/>
        <v/>
      </c>
      <c r="BT315" s="63">
        <f>J315-I315+1</f>
        <v>123</v>
      </c>
      <c r="BU315" s="64">
        <f t="shared" si="33"/>
        <v>6.38</v>
      </c>
      <c r="BV315" s="64">
        <f t="shared" si="34"/>
        <v>13.76</v>
      </c>
      <c r="BW315" s="64">
        <f t="shared" si="35"/>
        <v>102.47999999999999</v>
      </c>
      <c r="BX315" s="65">
        <f>BU315+I315</f>
        <v>46041.38</v>
      </c>
      <c r="BY315" s="65">
        <f>BV315+I315</f>
        <v>46048.76</v>
      </c>
      <c r="BZ315" s="65">
        <f>IF(WEEKDAY(BW315+I315)=1,BW315+I315+1,IF(WEEKDAY(BW315+I315)=7,BW315+I315+2,BW315+I315))</f>
        <v>46139.48</v>
      </c>
    </row>
    <row r="316" spans="1:78" ht="15.5" x14ac:dyDescent="0.35">
      <c r="A316" t="s">
        <v>1683</v>
      </c>
      <c r="B316" t="s">
        <v>1229</v>
      </c>
      <c r="C316" t="s">
        <v>278</v>
      </c>
      <c r="D316" t="s">
        <v>1092</v>
      </c>
      <c r="E316" t="s">
        <v>867</v>
      </c>
      <c r="F316" t="s">
        <v>69</v>
      </c>
      <c r="G316" t="s">
        <v>287</v>
      </c>
      <c r="H316" t="s">
        <v>278</v>
      </c>
      <c r="I316" s="13" t="s">
        <v>1231</v>
      </c>
      <c r="J316" s="13" t="s">
        <v>1225</v>
      </c>
      <c r="K316" s="13" t="s">
        <v>1233</v>
      </c>
      <c r="L316" t="s">
        <v>260</v>
      </c>
      <c r="M316" t="s">
        <v>162</v>
      </c>
      <c r="N316">
        <v>24</v>
      </c>
      <c r="O316">
        <v>0</v>
      </c>
      <c r="P316">
        <v>0</v>
      </c>
      <c r="Q316">
        <v>0</v>
      </c>
      <c r="R316">
        <v>0</v>
      </c>
      <c r="S316" t="s">
        <v>1093</v>
      </c>
      <c r="T316" t="s">
        <v>279</v>
      </c>
      <c r="U316">
        <v>0</v>
      </c>
      <c r="V316" t="s">
        <v>856</v>
      </c>
      <c r="W316">
        <v>3</v>
      </c>
      <c r="X316" t="s">
        <v>195</v>
      </c>
      <c r="Y316" t="s">
        <v>856</v>
      </c>
      <c r="Z316" t="s">
        <v>283</v>
      </c>
      <c r="AA316" t="s">
        <v>856</v>
      </c>
      <c r="AB316" t="s">
        <v>856</v>
      </c>
      <c r="AC316" t="s">
        <v>856</v>
      </c>
      <c r="AD316" t="s">
        <v>856</v>
      </c>
      <c r="AE316" t="s">
        <v>856</v>
      </c>
      <c r="AF316" s="13" t="s">
        <v>1231</v>
      </c>
      <c r="AG316" s="13" t="s">
        <v>1225</v>
      </c>
      <c r="AH316" t="s">
        <v>856</v>
      </c>
      <c r="AI316" t="s">
        <v>856</v>
      </c>
      <c r="AJ316" t="s">
        <v>856</v>
      </c>
      <c r="AK316" t="s">
        <v>856</v>
      </c>
      <c r="AL316" t="s">
        <v>856</v>
      </c>
      <c r="AM316" t="s">
        <v>856</v>
      </c>
      <c r="AN316" t="s">
        <v>856</v>
      </c>
      <c r="AO316" t="s">
        <v>856</v>
      </c>
      <c r="AP316" t="s">
        <v>856</v>
      </c>
      <c r="AQ316" t="s">
        <v>856</v>
      </c>
      <c r="AR316" t="s">
        <v>856</v>
      </c>
      <c r="AS316" t="s">
        <v>856</v>
      </c>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30"/>
        <v>480</v>
      </c>
      <c r="BD316" s="55" t="str">
        <f>IF(ISERROR(SEARCHB(" "&amp;BD$1&amp;" "," "&amp;$L316&amp;" "))=TRUE,"",BD$1)</f>
        <v/>
      </c>
      <c r="BE316" s="55" t="str">
        <f>IF(ISERROR(SEARCHB(" "&amp;BE$1&amp;" "," "&amp;$L316&amp;" "))=TRUE,"",BE$1)</f>
        <v/>
      </c>
      <c r="BF316" s="55" t="str">
        <f>IF(ISERROR(SEARCHB(" "&amp;BF$1&amp;" "," "&amp;$L316&amp;" "))=TRUE,"",BF$1)</f>
        <v/>
      </c>
      <c r="BG316" s="55" t="str">
        <f>IF(ISERROR(SEARCHB(" "&amp;BG$1&amp;" "," "&amp;$L316&amp;" "))=TRUE,"",BG$1)</f>
        <v/>
      </c>
      <c r="BH316" s="55" t="str">
        <f>IF(ISERROR(SEARCHB(" "&amp;BH$1&amp;" "," "&amp;$L316&amp;" "))=TRUE,"",BH$1)</f>
        <v/>
      </c>
      <c r="BI316" s="55" t="str">
        <f>IF(ISERROR(SEARCHB(" "&amp;BI$1&amp;" "," "&amp;$L316&amp;" "))=TRUE,"",BI$1)</f>
        <v/>
      </c>
      <c r="BJ316" s="55" t="str">
        <f>IF(ISERROR(SEARCHB(" "&amp;BJ$1&amp;" "," "&amp;$L316&amp;" "))=TRUE,"",BJ$1)</f>
        <v/>
      </c>
      <c r="BK316" s="55" t="str">
        <f>IF(ISERROR(SEARCHB(" "&amp;BK$1&amp;" "," "&amp;$L316&amp;" "))=TRUE,"",BK$1)</f>
        <v/>
      </c>
      <c r="BL316" s="55" t="str">
        <f>IF(ISERROR(SEARCHB(" "&amp;BL$1&amp;" "," "&amp;$L316&amp;" "))=TRUE,"",BL$1)</f>
        <v/>
      </c>
      <c r="BM316" s="55" t="str">
        <f>IF(ISERROR(SEARCHB(" "&amp;BM$1&amp;" "," "&amp;$L316&amp;" "))=TRUE,"",BM$1)</f>
        <v/>
      </c>
      <c r="BN316" s="55" t="str">
        <f>IF(ISERROR(SEARCHB(" "&amp;BN$1&amp;" "," "&amp;$L316&amp;" "))=TRUE,"",BN$1)</f>
        <v/>
      </c>
      <c r="BO316" s="55" t="str">
        <f>IF(ISERROR(SEARCHB(" "&amp;BO$1&amp;" "," "&amp;$L316&amp;" "))=TRUE,"",BO$1)</f>
        <v/>
      </c>
      <c r="BP316" s="55" t="str">
        <f>IF(ISERROR(SEARCHB(" "&amp;BP$1&amp;" "," "&amp;$L316&amp;" "))=TRUE,"",BP$1)</f>
        <v/>
      </c>
      <c r="BQ316" s="55" t="str">
        <f>IF(ISERROR(SEARCHB(" "&amp;BQ$1&amp;" "," "&amp;$L316&amp;" "))=TRUE,"",BQ$1)</f>
        <v/>
      </c>
      <c r="BR316" s="62" t="str">
        <f t="shared" si="31"/>
        <v>Base</v>
      </c>
      <c r="BS316" s="62" t="str">
        <f t="shared" si="32"/>
        <v/>
      </c>
      <c r="BT316" s="63">
        <f>J316-I316+1</f>
        <v>124</v>
      </c>
      <c r="BU316" s="64">
        <f t="shared" si="33"/>
        <v>6.4399999999999995</v>
      </c>
      <c r="BV316" s="64">
        <f t="shared" si="34"/>
        <v>13.879999999999999</v>
      </c>
      <c r="BW316" s="64">
        <f t="shared" si="35"/>
        <v>103.32</v>
      </c>
      <c r="BX316" s="65">
        <f>BU316+I316</f>
        <v>46040.44</v>
      </c>
      <c r="BY316" s="65">
        <f>BV316+I316</f>
        <v>46047.88</v>
      </c>
      <c r="BZ316" s="65">
        <f>IF(WEEKDAY(BW316+I316)=1,BW316+I316+1,IF(WEEKDAY(BW316+I316)=7,BW316+I316+2,BW316+I316))</f>
        <v>46139.32</v>
      </c>
    </row>
    <row r="317" spans="1:78" ht="15.5" x14ac:dyDescent="0.35">
      <c r="A317" t="s">
        <v>1682</v>
      </c>
      <c r="B317" t="s">
        <v>1229</v>
      </c>
      <c r="C317" t="s">
        <v>278</v>
      </c>
      <c r="D317" t="s">
        <v>1092</v>
      </c>
      <c r="E317" t="s">
        <v>855</v>
      </c>
      <c r="F317" t="s">
        <v>69</v>
      </c>
      <c r="G317" t="s">
        <v>287</v>
      </c>
      <c r="H317" t="s">
        <v>278</v>
      </c>
      <c r="I317" s="13" t="s">
        <v>1231</v>
      </c>
      <c r="J317" s="13" t="s">
        <v>1225</v>
      </c>
      <c r="K317" s="13" t="s">
        <v>1233</v>
      </c>
      <c r="L317" t="s">
        <v>260</v>
      </c>
      <c r="M317" t="s">
        <v>162</v>
      </c>
      <c r="N317">
        <v>24</v>
      </c>
      <c r="O317">
        <v>0</v>
      </c>
      <c r="P317">
        <v>0</v>
      </c>
      <c r="Q317">
        <v>0</v>
      </c>
      <c r="R317">
        <v>0</v>
      </c>
      <c r="S317" t="s">
        <v>1093</v>
      </c>
      <c r="T317" t="s">
        <v>279</v>
      </c>
      <c r="U317">
        <v>0</v>
      </c>
      <c r="V317" t="s">
        <v>856</v>
      </c>
      <c r="W317">
        <v>3</v>
      </c>
      <c r="X317" t="s">
        <v>195</v>
      </c>
      <c r="Y317" t="s">
        <v>856</v>
      </c>
      <c r="Z317" t="s">
        <v>283</v>
      </c>
      <c r="AA317" t="s">
        <v>856</v>
      </c>
      <c r="AB317" t="s">
        <v>856</v>
      </c>
      <c r="AC317" t="s">
        <v>856</v>
      </c>
      <c r="AD317" t="s">
        <v>856</v>
      </c>
      <c r="AE317" t="s">
        <v>856</v>
      </c>
      <c r="AF317" s="13" t="s">
        <v>1231</v>
      </c>
      <c r="AG317" s="13" t="s">
        <v>1225</v>
      </c>
      <c r="AH317" t="s">
        <v>856</v>
      </c>
      <c r="AI317" t="s">
        <v>856</v>
      </c>
      <c r="AJ317" t="s">
        <v>856</v>
      </c>
      <c r="AK317" t="s">
        <v>856</v>
      </c>
      <c r="AL317" t="s">
        <v>856</v>
      </c>
      <c r="AM317" t="s">
        <v>856</v>
      </c>
      <c r="AN317" t="s">
        <v>856</v>
      </c>
      <c r="AO317" t="s">
        <v>856</v>
      </c>
      <c r="AP317" t="s">
        <v>856</v>
      </c>
      <c r="AQ317" t="s">
        <v>856</v>
      </c>
      <c r="AR317" t="s">
        <v>856</v>
      </c>
      <c r="AS317" t="s">
        <v>856</v>
      </c>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30"/>
        <v>480</v>
      </c>
      <c r="BD317" s="55" t="str">
        <f>IF(ISERROR(SEARCHB(" "&amp;BD$1&amp;" "," "&amp;$L317&amp;" "))=TRUE,"",BD$1)</f>
        <v/>
      </c>
      <c r="BE317" s="55" t="str">
        <f>IF(ISERROR(SEARCHB(" "&amp;BE$1&amp;" "," "&amp;$L317&amp;" "))=TRUE,"",BE$1)</f>
        <v/>
      </c>
      <c r="BF317" s="55" t="str">
        <f>IF(ISERROR(SEARCHB(" "&amp;BF$1&amp;" "," "&amp;$L317&amp;" "))=TRUE,"",BF$1)</f>
        <v/>
      </c>
      <c r="BG317" s="55" t="str">
        <f>IF(ISERROR(SEARCHB(" "&amp;BG$1&amp;" "," "&amp;$L317&amp;" "))=TRUE,"",BG$1)</f>
        <v/>
      </c>
      <c r="BH317" s="55" t="str">
        <f>IF(ISERROR(SEARCHB(" "&amp;BH$1&amp;" "," "&amp;$L317&amp;" "))=TRUE,"",BH$1)</f>
        <v/>
      </c>
      <c r="BI317" s="55" t="str">
        <f>IF(ISERROR(SEARCHB(" "&amp;BI$1&amp;" "," "&amp;$L317&amp;" "))=TRUE,"",BI$1)</f>
        <v/>
      </c>
      <c r="BJ317" s="55" t="str">
        <f>IF(ISERROR(SEARCHB(" "&amp;BJ$1&amp;" "," "&amp;$L317&amp;" "))=TRUE,"",BJ$1)</f>
        <v/>
      </c>
      <c r="BK317" s="55" t="str">
        <f>IF(ISERROR(SEARCHB(" "&amp;BK$1&amp;" "," "&amp;$L317&amp;" "))=TRUE,"",BK$1)</f>
        <v/>
      </c>
      <c r="BL317" s="55" t="str">
        <f>IF(ISERROR(SEARCHB(" "&amp;BL$1&amp;" "," "&amp;$L317&amp;" "))=TRUE,"",BL$1)</f>
        <v/>
      </c>
      <c r="BM317" s="55" t="str">
        <f>IF(ISERROR(SEARCHB(" "&amp;BM$1&amp;" "," "&amp;$L317&amp;" "))=TRUE,"",BM$1)</f>
        <v/>
      </c>
      <c r="BN317" s="55" t="str">
        <f>IF(ISERROR(SEARCHB(" "&amp;BN$1&amp;" "," "&amp;$L317&amp;" "))=TRUE,"",BN$1)</f>
        <v/>
      </c>
      <c r="BO317" s="55" t="str">
        <f>IF(ISERROR(SEARCHB(" "&amp;BO$1&amp;" "," "&amp;$L317&amp;" "))=TRUE,"",BO$1)</f>
        <v/>
      </c>
      <c r="BP317" s="55" t="str">
        <f>IF(ISERROR(SEARCHB(" "&amp;BP$1&amp;" "," "&amp;$L317&amp;" "))=TRUE,"",BP$1)</f>
        <v/>
      </c>
      <c r="BQ317" s="55" t="str">
        <f>IF(ISERROR(SEARCHB(" "&amp;BQ$1&amp;" "," "&amp;$L317&amp;" "))=TRUE,"",BQ$1)</f>
        <v/>
      </c>
      <c r="BR317" s="62" t="str">
        <f t="shared" si="31"/>
        <v>Base</v>
      </c>
      <c r="BS317" s="62" t="str">
        <f t="shared" si="32"/>
        <v/>
      </c>
      <c r="BT317" s="63">
        <f>J317-I317+1</f>
        <v>124</v>
      </c>
      <c r="BU317" s="64">
        <f t="shared" si="33"/>
        <v>6.4399999999999995</v>
      </c>
      <c r="BV317" s="64">
        <f t="shared" si="34"/>
        <v>13.879999999999999</v>
      </c>
      <c r="BW317" s="64">
        <f t="shared" si="35"/>
        <v>103.32</v>
      </c>
      <c r="BX317" s="65">
        <f>BU317+I317</f>
        <v>46040.44</v>
      </c>
      <c r="BY317" s="65">
        <f>BV317+I317</f>
        <v>46047.88</v>
      </c>
      <c r="BZ317" s="65">
        <f>IF(WEEKDAY(BW317+I317)=1,BW317+I317+1,IF(WEEKDAY(BW317+I317)=7,BW317+I317+2,BW317+I317))</f>
        <v>46139.32</v>
      </c>
    </row>
    <row r="318" spans="1:78" ht="15.5" x14ac:dyDescent="0.35">
      <c r="A318" t="s">
        <v>1681</v>
      </c>
      <c r="B318" t="s">
        <v>1229</v>
      </c>
      <c r="C318" t="s">
        <v>278</v>
      </c>
      <c r="D318" t="s">
        <v>1094</v>
      </c>
      <c r="E318" t="s">
        <v>867</v>
      </c>
      <c r="F318" t="s">
        <v>725</v>
      </c>
      <c r="G318" t="s">
        <v>287</v>
      </c>
      <c r="H318" t="s">
        <v>278</v>
      </c>
      <c r="I318" s="13" t="s">
        <v>1231</v>
      </c>
      <c r="J318" s="13" t="s">
        <v>1225</v>
      </c>
      <c r="K318" s="13" t="s">
        <v>1233</v>
      </c>
      <c r="L318" t="s">
        <v>260</v>
      </c>
      <c r="M318" t="s">
        <v>162</v>
      </c>
      <c r="N318">
        <v>24</v>
      </c>
      <c r="O318">
        <v>0</v>
      </c>
      <c r="P318">
        <v>0</v>
      </c>
      <c r="Q318">
        <v>0</v>
      </c>
      <c r="R318">
        <v>0</v>
      </c>
      <c r="S318" t="s">
        <v>1095</v>
      </c>
      <c r="T318" t="s">
        <v>544</v>
      </c>
      <c r="U318">
        <v>0</v>
      </c>
      <c r="V318" t="s">
        <v>856</v>
      </c>
      <c r="W318">
        <v>3</v>
      </c>
      <c r="X318" t="s">
        <v>195</v>
      </c>
      <c r="Y318" t="s">
        <v>856</v>
      </c>
      <c r="Z318" t="s">
        <v>283</v>
      </c>
      <c r="AA318" t="s">
        <v>856</v>
      </c>
      <c r="AB318" t="s">
        <v>856</v>
      </c>
      <c r="AC318" t="s">
        <v>856</v>
      </c>
      <c r="AD318" t="s">
        <v>856</v>
      </c>
      <c r="AE318" t="s">
        <v>856</v>
      </c>
      <c r="AF318" s="13" t="s">
        <v>1231</v>
      </c>
      <c r="AG318" s="13" t="s">
        <v>1225</v>
      </c>
      <c r="AH318" t="s">
        <v>856</v>
      </c>
      <c r="AI318" t="s">
        <v>856</v>
      </c>
      <c r="AJ318" t="s">
        <v>856</v>
      </c>
      <c r="AK318" t="s">
        <v>856</v>
      </c>
      <c r="AL318" t="s">
        <v>856</v>
      </c>
      <c r="AM318" t="s">
        <v>856</v>
      </c>
      <c r="AN318" t="s">
        <v>856</v>
      </c>
      <c r="AO318" t="s">
        <v>856</v>
      </c>
      <c r="AP318" t="s">
        <v>856</v>
      </c>
      <c r="AQ318" t="s">
        <v>856</v>
      </c>
      <c r="AR318" t="s">
        <v>856</v>
      </c>
      <c r="AS318" t="s">
        <v>856</v>
      </c>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30"/>
        <v>480</v>
      </c>
      <c r="BD318" s="55" t="str">
        <f>IF(ISERROR(SEARCHB(" "&amp;BD$1&amp;" "," "&amp;$L318&amp;" "))=TRUE,"",BD$1)</f>
        <v/>
      </c>
      <c r="BE318" s="55" t="str">
        <f>IF(ISERROR(SEARCHB(" "&amp;BE$1&amp;" "," "&amp;$L318&amp;" "))=TRUE,"",BE$1)</f>
        <v/>
      </c>
      <c r="BF318" s="55" t="str">
        <f>IF(ISERROR(SEARCHB(" "&amp;BF$1&amp;" "," "&amp;$L318&amp;" "))=TRUE,"",BF$1)</f>
        <v/>
      </c>
      <c r="BG318" s="55" t="str">
        <f>IF(ISERROR(SEARCHB(" "&amp;BG$1&amp;" "," "&amp;$L318&amp;" "))=TRUE,"",BG$1)</f>
        <v/>
      </c>
      <c r="BH318" s="55" t="str">
        <f>IF(ISERROR(SEARCHB(" "&amp;BH$1&amp;" "," "&amp;$L318&amp;" "))=TRUE,"",BH$1)</f>
        <v/>
      </c>
      <c r="BI318" s="55" t="str">
        <f>IF(ISERROR(SEARCHB(" "&amp;BI$1&amp;" "," "&amp;$L318&amp;" "))=TRUE,"",BI$1)</f>
        <v/>
      </c>
      <c r="BJ318" s="55" t="str">
        <f>IF(ISERROR(SEARCHB(" "&amp;BJ$1&amp;" "," "&amp;$L318&amp;" "))=TRUE,"",BJ$1)</f>
        <v/>
      </c>
      <c r="BK318" s="55" t="str">
        <f>IF(ISERROR(SEARCHB(" "&amp;BK$1&amp;" "," "&amp;$L318&amp;" "))=TRUE,"",BK$1)</f>
        <v/>
      </c>
      <c r="BL318" s="55" t="str">
        <f>IF(ISERROR(SEARCHB(" "&amp;BL$1&amp;" "," "&amp;$L318&amp;" "))=TRUE,"",BL$1)</f>
        <v/>
      </c>
      <c r="BM318" s="55" t="str">
        <f>IF(ISERROR(SEARCHB(" "&amp;BM$1&amp;" "," "&amp;$L318&amp;" "))=TRUE,"",BM$1)</f>
        <v/>
      </c>
      <c r="BN318" s="55" t="str">
        <f>IF(ISERROR(SEARCHB(" "&amp;BN$1&amp;" "," "&amp;$L318&amp;" "))=TRUE,"",BN$1)</f>
        <v/>
      </c>
      <c r="BO318" s="55" t="str">
        <f>IF(ISERROR(SEARCHB(" "&amp;BO$1&amp;" "," "&amp;$L318&amp;" "))=TRUE,"",BO$1)</f>
        <v/>
      </c>
      <c r="BP318" s="55" t="str">
        <f>IF(ISERROR(SEARCHB(" "&amp;BP$1&amp;" "," "&amp;$L318&amp;" "))=TRUE,"",BP$1)</f>
        <v/>
      </c>
      <c r="BQ318" s="55" t="str">
        <f>IF(ISERROR(SEARCHB(" "&amp;BQ$1&amp;" "," "&amp;$L318&amp;" "))=TRUE,"",BQ$1)</f>
        <v/>
      </c>
      <c r="BR318" s="62" t="str">
        <f t="shared" si="31"/>
        <v>Base</v>
      </c>
      <c r="BS318" s="62" t="str">
        <f t="shared" si="32"/>
        <v/>
      </c>
      <c r="BT318" s="63">
        <f>J318-I318+1</f>
        <v>124</v>
      </c>
      <c r="BU318" s="64">
        <f t="shared" si="33"/>
        <v>6.4399999999999995</v>
      </c>
      <c r="BV318" s="64">
        <f t="shared" si="34"/>
        <v>13.879999999999999</v>
      </c>
      <c r="BW318" s="64">
        <f t="shared" si="35"/>
        <v>103.32</v>
      </c>
      <c r="BX318" s="65">
        <f>BU318+I318</f>
        <v>46040.44</v>
      </c>
      <c r="BY318" s="65">
        <f>BV318+I318</f>
        <v>46047.88</v>
      </c>
      <c r="BZ318" s="65">
        <f>IF(WEEKDAY(BW318+I318)=1,BW318+I318+1,IF(WEEKDAY(BW318+I318)=7,BW318+I318+2,BW318+I318))</f>
        <v>46139.32</v>
      </c>
    </row>
    <row r="319" spans="1:78" ht="15.5" x14ac:dyDescent="0.35">
      <c r="A319" t="s">
        <v>1680</v>
      </c>
      <c r="B319" t="s">
        <v>1229</v>
      </c>
      <c r="C319" t="s">
        <v>278</v>
      </c>
      <c r="D319" t="s">
        <v>1096</v>
      </c>
      <c r="E319" t="s">
        <v>867</v>
      </c>
      <c r="F319" t="s">
        <v>726</v>
      </c>
      <c r="G319" t="s">
        <v>287</v>
      </c>
      <c r="H319" t="s">
        <v>278</v>
      </c>
      <c r="I319" s="13" t="s">
        <v>1231</v>
      </c>
      <c r="J319" s="13" t="s">
        <v>1225</v>
      </c>
      <c r="K319" s="13" t="s">
        <v>1233</v>
      </c>
      <c r="L319" t="s">
        <v>260</v>
      </c>
      <c r="M319" t="s">
        <v>162</v>
      </c>
      <c r="N319">
        <v>24</v>
      </c>
      <c r="O319">
        <v>0</v>
      </c>
      <c r="P319">
        <v>0</v>
      </c>
      <c r="Q319">
        <v>0</v>
      </c>
      <c r="R319">
        <v>0</v>
      </c>
      <c r="S319" t="s">
        <v>1093</v>
      </c>
      <c r="T319" t="s">
        <v>279</v>
      </c>
      <c r="U319">
        <v>0</v>
      </c>
      <c r="V319" t="s">
        <v>856</v>
      </c>
      <c r="W319">
        <v>4</v>
      </c>
      <c r="X319" t="s">
        <v>195</v>
      </c>
      <c r="Y319" t="s">
        <v>856</v>
      </c>
      <c r="Z319" t="s">
        <v>283</v>
      </c>
      <c r="AA319" t="s">
        <v>856</v>
      </c>
      <c r="AB319" t="s">
        <v>856</v>
      </c>
      <c r="AC319" t="s">
        <v>856</v>
      </c>
      <c r="AD319" t="s">
        <v>856</v>
      </c>
      <c r="AE319" t="s">
        <v>856</v>
      </c>
      <c r="AF319" s="13" t="s">
        <v>1231</v>
      </c>
      <c r="AG319" s="13" t="s">
        <v>1225</v>
      </c>
      <c r="AH319" t="s">
        <v>856</v>
      </c>
      <c r="AI319" t="s">
        <v>856</v>
      </c>
      <c r="AJ319" t="s">
        <v>856</v>
      </c>
      <c r="AK319" t="s">
        <v>856</v>
      </c>
      <c r="AL319" t="s">
        <v>856</v>
      </c>
      <c r="AM319" t="s">
        <v>856</v>
      </c>
      <c r="AN319" t="s">
        <v>856</v>
      </c>
      <c r="AO319" t="s">
        <v>856</v>
      </c>
      <c r="AP319" t="s">
        <v>856</v>
      </c>
      <c r="AQ319" t="s">
        <v>856</v>
      </c>
      <c r="AR319" t="s">
        <v>856</v>
      </c>
      <c r="AS319" t="s">
        <v>856</v>
      </c>
      <c r="AT319" s="59">
        <f>VLOOKUP($BR319,Tables!$D$14:$I$27,2,FALSE)*W319</f>
        <v>640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30"/>
        <v>640</v>
      </c>
      <c r="BD319" s="55" t="str">
        <f>IF(ISERROR(SEARCHB(" "&amp;BD$1&amp;" "," "&amp;$L319&amp;" "))=TRUE,"",BD$1)</f>
        <v/>
      </c>
      <c r="BE319" s="55" t="str">
        <f>IF(ISERROR(SEARCHB(" "&amp;BE$1&amp;" "," "&amp;$L319&amp;" "))=TRUE,"",BE$1)</f>
        <v/>
      </c>
      <c r="BF319" s="55" t="str">
        <f>IF(ISERROR(SEARCHB(" "&amp;BF$1&amp;" "," "&amp;$L319&amp;" "))=TRUE,"",BF$1)</f>
        <v/>
      </c>
      <c r="BG319" s="55" t="str">
        <f>IF(ISERROR(SEARCHB(" "&amp;BG$1&amp;" "," "&amp;$L319&amp;" "))=TRUE,"",BG$1)</f>
        <v/>
      </c>
      <c r="BH319" s="55" t="str">
        <f>IF(ISERROR(SEARCHB(" "&amp;BH$1&amp;" "," "&amp;$L319&amp;" "))=TRUE,"",BH$1)</f>
        <v/>
      </c>
      <c r="BI319" s="55" t="str">
        <f>IF(ISERROR(SEARCHB(" "&amp;BI$1&amp;" "," "&amp;$L319&amp;" "))=TRUE,"",BI$1)</f>
        <v/>
      </c>
      <c r="BJ319" s="55" t="str">
        <f>IF(ISERROR(SEARCHB(" "&amp;BJ$1&amp;" "," "&amp;$L319&amp;" "))=TRUE,"",BJ$1)</f>
        <v/>
      </c>
      <c r="BK319" s="55" t="str">
        <f>IF(ISERROR(SEARCHB(" "&amp;BK$1&amp;" "," "&amp;$L319&amp;" "))=TRUE,"",BK$1)</f>
        <v/>
      </c>
      <c r="BL319" s="55" t="str">
        <f>IF(ISERROR(SEARCHB(" "&amp;BL$1&amp;" "," "&amp;$L319&amp;" "))=TRUE,"",BL$1)</f>
        <v/>
      </c>
      <c r="BM319" s="55" t="str">
        <f>IF(ISERROR(SEARCHB(" "&amp;BM$1&amp;" "," "&amp;$L319&amp;" "))=TRUE,"",BM$1)</f>
        <v/>
      </c>
      <c r="BN319" s="55" t="str">
        <f>IF(ISERROR(SEARCHB(" "&amp;BN$1&amp;" "," "&amp;$L319&amp;" "))=TRUE,"",BN$1)</f>
        <v/>
      </c>
      <c r="BO319" s="55" t="str">
        <f>IF(ISERROR(SEARCHB(" "&amp;BO$1&amp;" "," "&amp;$L319&amp;" "))=TRUE,"",BO$1)</f>
        <v/>
      </c>
      <c r="BP319" s="55" t="str">
        <f>IF(ISERROR(SEARCHB(" "&amp;BP$1&amp;" "," "&amp;$L319&amp;" "))=TRUE,"",BP$1)</f>
        <v/>
      </c>
      <c r="BQ319" s="55" t="str">
        <f>IF(ISERROR(SEARCHB(" "&amp;BQ$1&amp;" "," "&amp;$L319&amp;" "))=TRUE,"",BQ$1)</f>
        <v/>
      </c>
      <c r="BR319" s="62" t="str">
        <f t="shared" si="31"/>
        <v>Base</v>
      </c>
      <c r="BS319" s="62" t="str">
        <f t="shared" si="32"/>
        <v/>
      </c>
      <c r="BT319" s="63">
        <f>J319-I319+1</f>
        <v>124</v>
      </c>
      <c r="BU319" s="64">
        <f t="shared" si="33"/>
        <v>6.4399999999999995</v>
      </c>
      <c r="BV319" s="64">
        <f t="shared" si="34"/>
        <v>13.879999999999999</v>
      </c>
      <c r="BW319" s="64">
        <f t="shared" si="35"/>
        <v>103.32</v>
      </c>
      <c r="BX319" s="65">
        <f>BU319+I319</f>
        <v>46040.44</v>
      </c>
      <c r="BY319" s="65">
        <f>BV319+I319</f>
        <v>46047.88</v>
      </c>
      <c r="BZ319" s="65">
        <f>IF(WEEKDAY(BW319+I319)=1,BW319+I319+1,IF(WEEKDAY(BW319+I319)=7,BW319+I319+2,BW319+I319))</f>
        <v>46139.32</v>
      </c>
    </row>
    <row r="320" spans="1:78" ht="15.5" x14ac:dyDescent="0.35">
      <c r="A320" t="s">
        <v>1679</v>
      </c>
      <c r="B320" t="s">
        <v>1229</v>
      </c>
      <c r="C320" t="s">
        <v>278</v>
      </c>
      <c r="D320" t="s">
        <v>1096</v>
      </c>
      <c r="E320" t="s">
        <v>882</v>
      </c>
      <c r="F320" t="s">
        <v>726</v>
      </c>
      <c r="G320" t="s">
        <v>287</v>
      </c>
      <c r="H320" t="s">
        <v>278</v>
      </c>
      <c r="I320" s="13" t="s">
        <v>1252</v>
      </c>
      <c r="J320" s="13" t="s">
        <v>1251</v>
      </c>
      <c r="K320" s="13" t="s">
        <v>1233</v>
      </c>
      <c r="L320" t="s">
        <v>1678</v>
      </c>
      <c r="M320" t="s">
        <v>194</v>
      </c>
      <c r="N320">
        <v>24</v>
      </c>
      <c r="O320">
        <v>0</v>
      </c>
      <c r="P320">
        <v>0</v>
      </c>
      <c r="Q320">
        <v>0</v>
      </c>
      <c r="R320">
        <v>0</v>
      </c>
      <c r="S320" t="s">
        <v>1097</v>
      </c>
      <c r="T320" t="s">
        <v>511</v>
      </c>
      <c r="U320">
        <v>0</v>
      </c>
      <c r="V320" t="s">
        <v>856</v>
      </c>
      <c r="W320">
        <v>4</v>
      </c>
      <c r="X320" t="s">
        <v>1253</v>
      </c>
      <c r="Y320" t="s">
        <v>856</v>
      </c>
      <c r="Z320" t="s">
        <v>154</v>
      </c>
      <c r="AA320" t="s">
        <v>154</v>
      </c>
      <c r="AB320" t="s">
        <v>200</v>
      </c>
      <c r="AC320" t="s">
        <v>475</v>
      </c>
      <c r="AD320" t="s">
        <v>476</v>
      </c>
      <c r="AE320" t="s">
        <v>471</v>
      </c>
      <c r="AF320" s="13" t="s">
        <v>1252</v>
      </c>
      <c r="AG320" s="13" t="s">
        <v>1251</v>
      </c>
      <c r="AH320" t="s">
        <v>856</v>
      </c>
      <c r="AI320" t="s">
        <v>856</v>
      </c>
      <c r="AJ320" t="s">
        <v>856</v>
      </c>
      <c r="AK320" t="s">
        <v>856</v>
      </c>
      <c r="AL320" t="s">
        <v>856</v>
      </c>
      <c r="AM320" t="s">
        <v>856</v>
      </c>
      <c r="AN320" t="s">
        <v>856</v>
      </c>
      <c r="AO320" t="s">
        <v>856</v>
      </c>
      <c r="AP320" t="s">
        <v>856</v>
      </c>
      <c r="AQ320" t="s">
        <v>856</v>
      </c>
      <c r="AR320" t="s">
        <v>856</v>
      </c>
      <c r="AS320" t="s">
        <v>856</v>
      </c>
      <c r="AT320" s="59" t="e">
        <f>VLOOKUP($BR320,Tables!$D$14:$I$27,2,FALSE)*W320</f>
        <v>#VALUE!</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t="e">
        <f t="shared" si="30"/>
        <v>#VALUE!</v>
      </c>
      <c r="BD320" s="55" t="str">
        <f>IF(ISERROR(SEARCHB(" "&amp;BD$1&amp;" "," "&amp;$L320&amp;" "))=TRUE,"",BD$1)</f>
        <v>KEC</v>
      </c>
      <c r="BE320" s="55" t="str">
        <f>IF(ISERROR(SEARCHB(" "&amp;BE$1&amp;" "," "&amp;$L320&amp;" "))=TRUE,"",BE$1)</f>
        <v/>
      </c>
      <c r="BF320" s="55" t="str">
        <f>IF(ISERROR(SEARCHB(" "&amp;BF$1&amp;" "," "&amp;$L320&amp;" "))=TRUE,"",BF$1)</f>
        <v/>
      </c>
      <c r="BG320" s="55" t="str">
        <f>IF(ISERROR(SEARCHB(" "&amp;BG$1&amp;" "," "&amp;$L320&amp;" "))=TRUE,"",BG$1)</f>
        <v/>
      </c>
      <c r="BH320" s="55" t="str">
        <f>IF(ISERROR(SEARCHB(" "&amp;BH$1&amp;" "," "&amp;$L320&amp;" "))=TRUE,"",BH$1)</f>
        <v/>
      </c>
      <c r="BI320" s="55" t="str">
        <f>IF(ISERROR(SEARCHB(" "&amp;BI$1&amp;" "," "&amp;$L320&amp;" "))=TRUE,"",BI$1)</f>
        <v/>
      </c>
      <c r="BJ320" s="55" t="str">
        <f>IF(ISERROR(SEARCHB(" "&amp;BJ$1&amp;" "," "&amp;$L320&amp;" "))=TRUE,"",BJ$1)</f>
        <v/>
      </c>
      <c r="BK320" s="55" t="str">
        <f>IF(ISERROR(SEARCHB(" "&amp;BK$1&amp;" "," "&amp;$L320&amp;" "))=TRUE,"",BK$1)</f>
        <v/>
      </c>
      <c r="BL320" s="55" t="str">
        <f>IF(ISERROR(SEARCHB(" "&amp;BL$1&amp;" "," "&amp;$L320&amp;" "))=TRUE,"",BL$1)</f>
        <v/>
      </c>
      <c r="BM320" s="55" t="str">
        <f>IF(ISERROR(SEARCHB(" "&amp;BM$1&amp;" "," "&amp;$L320&amp;" "))=TRUE,"",BM$1)</f>
        <v/>
      </c>
      <c r="BN320" s="55" t="str">
        <f>IF(ISERROR(SEARCHB(" "&amp;BN$1&amp;" "," "&amp;$L320&amp;" "))=TRUE,"",BN$1)</f>
        <v/>
      </c>
      <c r="BO320" s="55" t="str">
        <f>IF(ISERROR(SEARCHB(" "&amp;BO$1&amp;" "," "&amp;$L320&amp;" "))=TRUE,"",BO$1)</f>
        <v/>
      </c>
      <c r="BP320" s="55" t="str">
        <f>IF(ISERROR(SEARCHB(" "&amp;BP$1&amp;" "," "&amp;$L320&amp;" "))=TRUE,"",BP$1)</f>
        <v/>
      </c>
      <c r="BQ320" s="55" t="str">
        <f>IF(ISERROR(SEARCHB(" "&amp;BQ$1&amp;" "," "&amp;$L320&amp;" "))=TRUE,"",BQ$1)</f>
        <v/>
      </c>
      <c r="BR320" s="62" t="str">
        <f t="shared" si="31"/>
        <v>KEC</v>
      </c>
      <c r="BS320" s="62" t="str">
        <f t="shared" si="32"/>
        <v/>
      </c>
      <c r="BT320" s="63">
        <f>J320-I320+1</f>
        <v>138</v>
      </c>
      <c r="BU320" s="64">
        <f t="shared" si="33"/>
        <v>7.2799999999999994</v>
      </c>
      <c r="BV320" s="64">
        <f t="shared" si="34"/>
        <v>15.559999999999999</v>
      </c>
      <c r="BW320" s="64">
        <f t="shared" si="35"/>
        <v>115.08</v>
      </c>
      <c r="BX320" s="65">
        <f>BU320+I320</f>
        <v>46034.28</v>
      </c>
      <c r="BY320" s="65">
        <f>BV320+I320</f>
        <v>46042.559999999998</v>
      </c>
      <c r="BZ320" s="65">
        <f>IF(WEEKDAY(BW320+I320)=1,BW320+I320+1,IF(WEEKDAY(BW320+I320)=7,BW320+I320+2,BW320+I320))</f>
        <v>46142.080000000002</v>
      </c>
    </row>
    <row r="321" spans="1:78" ht="15.5" x14ac:dyDescent="0.35">
      <c r="A321" t="s">
        <v>1677</v>
      </c>
      <c r="B321" t="s">
        <v>1229</v>
      </c>
      <c r="C321" t="s">
        <v>278</v>
      </c>
      <c r="D321" t="s">
        <v>909</v>
      </c>
      <c r="E321" t="s">
        <v>867</v>
      </c>
      <c r="F321" t="s">
        <v>727</v>
      </c>
      <c r="G321" t="s">
        <v>287</v>
      </c>
      <c r="H321" t="s">
        <v>278</v>
      </c>
      <c r="I321" s="13" t="s">
        <v>1231</v>
      </c>
      <c r="J321" s="13" t="s">
        <v>1225</v>
      </c>
      <c r="K321" s="13" t="s">
        <v>1233</v>
      </c>
      <c r="L321" t="s">
        <v>260</v>
      </c>
      <c r="M321" t="s">
        <v>162</v>
      </c>
      <c r="N321">
        <v>24</v>
      </c>
      <c r="O321">
        <v>0</v>
      </c>
      <c r="P321">
        <v>0</v>
      </c>
      <c r="Q321">
        <v>0</v>
      </c>
      <c r="R321">
        <v>0</v>
      </c>
      <c r="S321" t="s">
        <v>1093</v>
      </c>
      <c r="T321" t="s">
        <v>279</v>
      </c>
      <c r="U321">
        <v>0</v>
      </c>
      <c r="V321" t="s">
        <v>856</v>
      </c>
      <c r="W321">
        <v>2</v>
      </c>
      <c r="X321" t="s">
        <v>195</v>
      </c>
      <c r="Y321" t="s">
        <v>856</v>
      </c>
      <c r="Z321" t="s">
        <v>283</v>
      </c>
      <c r="AA321" t="s">
        <v>856</v>
      </c>
      <c r="AB321" t="s">
        <v>856</v>
      </c>
      <c r="AC321" t="s">
        <v>856</v>
      </c>
      <c r="AD321" t="s">
        <v>856</v>
      </c>
      <c r="AE321" t="s">
        <v>856</v>
      </c>
      <c r="AF321" s="13" t="s">
        <v>1231</v>
      </c>
      <c r="AG321" s="13" t="s">
        <v>1225</v>
      </c>
      <c r="AH321" t="s">
        <v>856</v>
      </c>
      <c r="AI321" t="s">
        <v>856</v>
      </c>
      <c r="AJ321" t="s">
        <v>856</v>
      </c>
      <c r="AK321" t="s">
        <v>856</v>
      </c>
      <c r="AL321" t="s">
        <v>856</v>
      </c>
      <c r="AM321" t="s">
        <v>856</v>
      </c>
      <c r="AN321" t="s">
        <v>856</v>
      </c>
      <c r="AO321" t="s">
        <v>856</v>
      </c>
      <c r="AP321" t="s">
        <v>856</v>
      </c>
      <c r="AQ321" t="s">
        <v>856</v>
      </c>
      <c r="AR321" t="s">
        <v>856</v>
      </c>
      <c r="AS321" t="s">
        <v>856</v>
      </c>
      <c r="AT321" s="59">
        <f>VLOOKUP($BR321,Tables!$D$14:$I$27,2,FALSE)*W321</f>
        <v>320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30"/>
        <v>320</v>
      </c>
      <c r="BD321" s="55" t="str">
        <f>IF(ISERROR(SEARCHB(" "&amp;BD$1&amp;" "," "&amp;$L321&amp;" "))=TRUE,"",BD$1)</f>
        <v/>
      </c>
      <c r="BE321" s="55" t="str">
        <f>IF(ISERROR(SEARCHB(" "&amp;BE$1&amp;" "," "&amp;$L321&amp;" "))=TRUE,"",BE$1)</f>
        <v/>
      </c>
      <c r="BF321" s="55" t="str">
        <f>IF(ISERROR(SEARCHB(" "&amp;BF$1&amp;" "," "&amp;$L321&amp;" "))=TRUE,"",BF$1)</f>
        <v/>
      </c>
      <c r="BG321" s="55" t="str">
        <f>IF(ISERROR(SEARCHB(" "&amp;BG$1&amp;" "," "&amp;$L321&amp;" "))=TRUE,"",BG$1)</f>
        <v/>
      </c>
      <c r="BH321" s="55" t="str">
        <f>IF(ISERROR(SEARCHB(" "&amp;BH$1&amp;" "," "&amp;$L321&amp;" "))=TRUE,"",BH$1)</f>
        <v/>
      </c>
      <c r="BI321" s="55" t="str">
        <f>IF(ISERROR(SEARCHB(" "&amp;BI$1&amp;" "," "&amp;$L321&amp;" "))=TRUE,"",BI$1)</f>
        <v/>
      </c>
      <c r="BJ321" s="55" t="str">
        <f>IF(ISERROR(SEARCHB(" "&amp;BJ$1&amp;" "," "&amp;$L321&amp;" "))=TRUE,"",BJ$1)</f>
        <v/>
      </c>
      <c r="BK321" s="55" t="str">
        <f>IF(ISERROR(SEARCHB(" "&amp;BK$1&amp;" "," "&amp;$L321&amp;" "))=TRUE,"",BK$1)</f>
        <v/>
      </c>
      <c r="BL321" s="55" t="str">
        <f>IF(ISERROR(SEARCHB(" "&amp;BL$1&amp;" "," "&amp;$L321&amp;" "))=TRUE,"",BL$1)</f>
        <v/>
      </c>
      <c r="BM321" s="55" t="str">
        <f>IF(ISERROR(SEARCHB(" "&amp;BM$1&amp;" "," "&amp;$L321&amp;" "))=TRUE,"",BM$1)</f>
        <v/>
      </c>
      <c r="BN321" s="55" t="str">
        <f>IF(ISERROR(SEARCHB(" "&amp;BN$1&amp;" "," "&amp;$L321&amp;" "))=TRUE,"",BN$1)</f>
        <v/>
      </c>
      <c r="BO321" s="55" t="str">
        <f>IF(ISERROR(SEARCHB(" "&amp;BO$1&amp;" "," "&amp;$L321&amp;" "))=TRUE,"",BO$1)</f>
        <v/>
      </c>
      <c r="BP321" s="55" t="str">
        <f>IF(ISERROR(SEARCHB(" "&amp;BP$1&amp;" "," "&amp;$L321&amp;" "))=TRUE,"",BP$1)</f>
        <v/>
      </c>
      <c r="BQ321" s="55" t="str">
        <f>IF(ISERROR(SEARCHB(" "&amp;BQ$1&amp;" "," "&amp;$L321&amp;" "))=TRUE,"",BQ$1)</f>
        <v/>
      </c>
      <c r="BR321" s="62" t="str">
        <f t="shared" si="31"/>
        <v>Base</v>
      </c>
      <c r="BS321" s="62" t="str">
        <f t="shared" si="32"/>
        <v/>
      </c>
      <c r="BT321" s="63">
        <f>J321-I321+1</f>
        <v>124</v>
      </c>
      <c r="BU321" s="64">
        <f t="shared" si="33"/>
        <v>6.4399999999999995</v>
      </c>
      <c r="BV321" s="64">
        <f t="shared" si="34"/>
        <v>13.879999999999999</v>
      </c>
      <c r="BW321" s="64">
        <f t="shared" si="35"/>
        <v>103.32</v>
      </c>
      <c r="BX321" s="65">
        <f>BU321+I321</f>
        <v>46040.44</v>
      </c>
      <c r="BY321" s="65">
        <f>BV321+I321</f>
        <v>46047.88</v>
      </c>
      <c r="BZ321" s="65">
        <f>IF(WEEKDAY(BW321+I321)=1,BW321+I321+1,IF(WEEKDAY(BW321+I321)=7,BW321+I321+2,BW321+I321))</f>
        <v>46139.32</v>
      </c>
    </row>
    <row r="322" spans="1:78" ht="15.5" x14ac:dyDescent="0.35">
      <c r="A322" t="s">
        <v>1676</v>
      </c>
      <c r="B322" t="s">
        <v>1229</v>
      </c>
      <c r="C322" t="s">
        <v>278</v>
      </c>
      <c r="D322" t="s">
        <v>1050</v>
      </c>
      <c r="E322" t="s">
        <v>591</v>
      </c>
      <c r="F322" t="s">
        <v>728</v>
      </c>
      <c r="G322" t="s">
        <v>287</v>
      </c>
      <c r="H322" t="s">
        <v>278</v>
      </c>
      <c r="I322" s="13" t="s">
        <v>1231</v>
      </c>
      <c r="J322" s="13" t="s">
        <v>1244</v>
      </c>
      <c r="K322" s="13" t="s">
        <v>1245</v>
      </c>
      <c r="L322" t="s">
        <v>260</v>
      </c>
      <c r="M322" t="s">
        <v>162</v>
      </c>
      <c r="N322">
        <v>24</v>
      </c>
      <c r="O322">
        <v>0</v>
      </c>
      <c r="P322">
        <v>0</v>
      </c>
      <c r="Q322">
        <v>0</v>
      </c>
      <c r="R322">
        <v>0</v>
      </c>
      <c r="S322" t="s">
        <v>1095</v>
      </c>
      <c r="T322" t="s">
        <v>544</v>
      </c>
      <c r="U322">
        <v>0</v>
      </c>
      <c r="V322" t="s">
        <v>856</v>
      </c>
      <c r="W322">
        <v>3</v>
      </c>
      <c r="X322" t="s">
        <v>195</v>
      </c>
      <c r="Y322" t="s">
        <v>856</v>
      </c>
      <c r="Z322" t="s">
        <v>283</v>
      </c>
      <c r="AA322" t="s">
        <v>856</v>
      </c>
      <c r="AB322" t="s">
        <v>856</v>
      </c>
      <c r="AC322" t="s">
        <v>856</v>
      </c>
      <c r="AD322" t="s">
        <v>856</v>
      </c>
      <c r="AE322" t="s">
        <v>856</v>
      </c>
      <c r="AF322" s="13" t="s">
        <v>1231</v>
      </c>
      <c r="AG322" s="13" t="s">
        <v>1244</v>
      </c>
      <c r="AH322" t="s">
        <v>856</v>
      </c>
      <c r="AI322" t="s">
        <v>856</v>
      </c>
      <c r="AJ322" t="s">
        <v>856</v>
      </c>
      <c r="AK322" t="s">
        <v>856</v>
      </c>
      <c r="AL322" t="s">
        <v>856</v>
      </c>
      <c r="AM322" t="s">
        <v>856</v>
      </c>
      <c r="AN322" t="s">
        <v>856</v>
      </c>
      <c r="AO322" t="s">
        <v>856</v>
      </c>
      <c r="AP322" t="s">
        <v>856</v>
      </c>
      <c r="AQ322" t="s">
        <v>856</v>
      </c>
      <c r="AR322" t="s">
        <v>856</v>
      </c>
      <c r="AS322" t="s">
        <v>856</v>
      </c>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30"/>
        <v>480</v>
      </c>
      <c r="BD322" s="55" t="str">
        <f>IF(ISERROR(SEARCHB(" "&amp;BD$1&amp;" "," "&amp;$L322&amp;" "))=TRUE,"",BD$1)</f>
        <v/>
      </c>
      <c r="BE322" s="55" t="str">
        <f>IF(ISERROR(SEARCHB(" "&amp;BE$1&amp;" "," "&amp;$L322&amp;" "))=TRUE,"",BE$1)</f>
        <v/>
      </c>
      <c r="BF322" s="55" t="str">
        <f>IF(ISERROR(SEARCHB(" "&amp;BF$1&amp;" "," "&amp;$L322&amp;" "))=TRUE,"",BF$1)</f>
        <v/>
      </c>
      <c r="BG322" s="55" t="str">
        <f>IF(ISERROR(SEARCHB(" "&amp;BG$1&amp;" "," "&amp;$L322&amp;" "))=TRUE,"",BG$1)</f>
        <v/>
      </c>
      <c r="BH322" s="55" t="str">
        <f>IF(ISERROR(SEARCHB(" "&amp;BH$1&amp;" "," "&amp;$L322&amp;" "))=TRUE,"",BH$1)</f>
        <v/>
      </c>
      <c r="BI322" s="55" t="str">
        <f>IF(ISERROR(SEARCHB(" "&amp;BI$1&amp;" "," "&amp;$L322&amp;" "))=TRUE,"",BI$1)</f>
        <v/>
      </c>
      <c r="BJ322" s="55" t="str">
        <f>IF(ISERROR(SEARCHB(" "&amp;BJ$1&amp;" "," "&amp;$L322&amp;" "))=TRUE,"",BJ$1)</f>
        <v/>
      </c>
      <c r="BK322" s="55" t="str">
        <f>IF(ISERROR(SEARCHB(" "&amp;BK$1&amp;" "," "&amp;$L322&amp;" "))=TRUE,"",BK$1)</f>
        <v/>
      </c>
      <c r="BL322" s="55" t="str">
        <f>IF(ISERROR(SEARCHB(" "&amp;BL$1&amp;" "," "&amp;$L322&amp;" "))=TRUE,"",BL$1)</f>
        <v/>
      </c>
      <c r="BM322" s="55" t="str">
        <f>IF(ISERROR(SEARCHB(" "&amp;BM$1&amp;" "," "&amp;$L322&amp;" "))=TRUE,"",BM$1)</f>
        <v/>
      </c>
      <c r="BN322" s="55" t="str">
        <f>IF(ISERROR(SEARCHB(" "&amp;BN$1&amp;" "," "&amp;$L322&amp;" "))=TRUE,"",BN$1)</f>
        <v/>
      </c>
      <c r="BO322" s="55" t="str">
        <f>IF(ISERROR(SEARCHB(" "&amp;BO$1&amp;" "," "&amp;$L322&amp;" "))=TRUE,"",BO$1)</f>
        <v/>
      </c>
      <c r="BP322" s="55" t="str">
        <f>IF(ISERROR(SEARCHB(" "&amp;BP$1&amp;" "," "&amp;$L322&amp;" "))=TRUE,"",BP$1)</f>
        <v/>
      </c>
      <c r="BQ322" s="55" t="str">
        <f>IF(ISERROR(SEARCHB(" "&amp;BQ$1&amp;" "," "&amp;$L322&amp;" "))=TRUE,"",BQ$1)</f>
        <v/>
      </c>
      <c r="BR322" s="62" t="str">
        <f t="shared" si="31"/>
        <v>Base</v>
      </c>
      <c r="BS322" s="62" t="str">
        <f t="shared" si="32"/>
        <v/>
      </c>
      <c r="BT322" s="63">
        <f>J322-I322+1</f>
        <v>54</v>
      </c>
      <c r="BU322" s="64">
        <f t="shared" si="33"/>
        <v>2.2399999999999998</v>
      </c>
      <c r="BV322" s="64">
        <f t="shared" si="34"/>
        <v>5.4799999999999995</v>
      </c>
      <c r="BW322" s="64">
        <f t="shared" si="35"/>
        <v>44.519999999999996</v>
      </c>
      <c r="BX322" s="65">
        <f>BU322+I322</f>
        <v>46036.24</v>
      </c>
      <c r="BY322" s="65">
        <f>BV322+I322</f>
        <v>46039.48</v>
      </c>
      <c r="BZ322" s="65">
        <f>IF(WEEKDAY(BW322+I322)=1,BW322+I322+1,IF(WEEKDAY(BW322+I322)=7,BW322+I322+2,BW322+I322))</f>
        <v>46078.52</v>
      </c>
    </row>
    <row r="323" spans="1:78" ht="15.5" x14ac:dyDescent="0.35">
      <c r="A323" t="s">
        <v>1675</v>
      </c>
      <c r="B323" t="s">
        <v>1229</v>
      </c>
      <c r="C323" t="s">
        <v>278</v>
      </c>
      <c r="D323" t="s">
        <v>1032</v>
      </c>
      <c r="E323" t="s">
        <v>593</v>
      </c>
      <c r="F323" t="s">
        <v>729</v>
      </c>
      <c r="G323" t="s">
        <v>287</v>
      </c>
      <c r="H323" t="s">
        <v>278</v>
      </c>
      <c r="I323" s="13" t="s">
        <v>1235</v>
      </c>
      <c r="J323" s="13" t="s">
        <v>1225</v>
      </c>
      <c r="K323" s="13" t="s">
        <v>1236</v>
      </c>
      <c r="L323" t="s">
        <v>260</v>
      </c>
      <c r="M323" t="s">
        <v>162</v>
      </c>
      <c r="N323">
        <v>24</v>
      </c>
      <c r="O323">
        <v>0</v>
      </c>
      <c r="P323">
        <v>0</v>
      </c>
      <c r="Q323">
        <v>0</v>
      </c>
      <c r="R323">
        <v>0</v>
      </c>
      <c r="S323" t="s">
        <v>1095</v>
      </c>
      <c r="T323" t="s">
        <v>544</v>
      </c>
      <c r="U323">
        <v>0</v>
      </c>
      <c r="V323" t="s">
        <v>856</v>
      </c>
      <c r="W323">
        <v>3</v>
      </c>
      <c r="X323" t="s">
        <v>195</v>
      </c>
      <c r="Y323" t="s">
        <v>856</v>
      </c>
      <c r="Z323" t="s">
        <v>283</v>
      </c>
      <c r="AA323" t="s">
        <v>856</v>
      </c>
      <c r="AB323" t="s">
        <v>856</v>
      </c>
      <c r="AC323" t="s">
        <v>856</v>
      </c>
      <c r="AD323" t="s">
        <v>856</v>
      </c>
      <c r="AE323" t="s">
        <v>856</v>
      </c>
      <c r="AF323" s="13" t="s">
        <v>1235</v>
      </c>
      <c r="AG323" s="13" t="s">
        <v>1225</v>
      </c>
      <c r="AH323" t="s">
        <v>856</v>
      </c>
      <c r="AI323" t="s">
        <v>856</v>
      </c>
      <c r="AJ323" t="s">
        <v>856</v>
      </c>
      <c r="AK323" t="s">
        <v>856</v>
      </c>
      <c r="AL323" t="s">
        <v>856</v>
      </c>
      <c r="AM323" t="s">
        <v>856</v>
      </c>
      <c r="AN323" t="s">
        <v>856</v>
      </c>
      <c r="AO323" t="s">
        <v>856</v>
      </c>
      <c r="AP323" t="s">
        <v>856</v>
      </c>
      <c r="AQ323" t="s">
        <v>856</v>
      </c>
      <c r="AR323" t="s">
        <v>856</v>
      </c>
      <c r="AS323" t="s">
        <v>856</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30"/>
        <v>480</v>
      </c>
      <c r="BD323" s="55" t="str">
        <f>IF(ISERROR(SEARCHB(" "&amp;BD$1&amp;" "," "&amp;$L323&amp;" "))=TRUE,"",BD$1)</f>
        <v/>
      </c>
      <c r="BE323" s="55" t="str">
        <f>IF(ISERROR(SEARCHB(" "&amp;BE$1&amp;" "," "&amp;$L323&amp;" "))=TRUE,"",BE$1)</f>
        <v/>
      </c>
      <c r="BF323" s="55" t="str">
        <f>IF(ISERROR(SEARCHB(" "&amp;BF$1&amp;" "," "&amp;$L323&amp;" "))=TRUE,"",BF$1)</f>
        <v/>
      </c>
      <c r="BG323" s="55" t="str">
        <f>IF(ISERROR(SEARCHB(" "&amp;BG$1&amp;" "," "&amp;$L323&amp;" "))=TRUE,"",BG$1)</f>
        <v/>
      </c>
      <c r="BH323" s="55" t="str">
        <f>IF(ISERROR(SEARCHB(" "&amp;BH$1&amp;" "," "&amp;$L323&amp;" "))=TRUE,"",BH$1)</f>
        <v/>
      </c>
      <c r="BI323" s="55" t="str">
        <f>IF(ISERROR(SEARCHB(" "&amp;BI$1&amp;" "," "&amp;$L323&amp;" "))=TRUE,"",BI$1)</f>
        <v/>
      </c>
      <c r="BJ323" s="55" t="str">
        <f>IF(ISERROR(SEARCHB(" "&amp;BJ$1&amp;" "," "&amp;$L323&amp;" "))=TRUE,"",BJ$1)</f>
        <v/>
      </c>
      <c r="BK323" s="55" t="str">
        <f>IF(ISERROR(SEARCHB(" "&amp;BK$1&amp;" "," "&amp;$L323&amp;" "))=TRUE,"",BK$1)</f>
        <v/>
      </c>
      <c r="BL323" s="55" t="str">
        <f>IF(ISERROR(SEARCHB(" "&amp;BL$1&amp;" "," "&amp;$L323&amp;" "))=TRUE,"",BL$1)</f>
        <v/>
      </c>
      <c r="BM323" s="55" t="str">
        <f>IF(ISERROR(SEARCHB(" "&amp;BM$1&amp;" "," "&amp;$L323&amp;" "))=TRUE,"",BM$1)</f>
        <v/>
      </c>
      <c r="BN323" s="55" t="str">
        <f>IF(ISERROR(SEARCHB(" "&amp;BN$1&amp;" "," "&amp;$L323&amp;" "))=TRUE,"",BN$1)</f>
        <v/>
      </c>
      <c r="BO323" s="55" t="str">
        <f>IF(ISERROR(SEARCHB(" "&amp;BO$1&amp;" "," "&amp;$L323&amp;" "))=TRUE,"",BO$1)</f>
        <v/>
      </c>
      <c r="BP323" s="55" t="str">
        <f>IF(ISERROR(SEARCHB(" "&amp;BP$1&amp;" "," "&amp;$L323&amp;" "))=TRUE,"",BP$1)</f>
        <v/>
      </c>
      <c r="BQ323" s="55" t="str">
        <f>IF(ISERROR(SEARCHB(" "&amp;BQ$1&amp;" "," "&amp;$L323&amp;" "))=TRUE,"",BQ$1)</f>
        <v/>
      </c>
      <c r="BR323" s="62" t="str">
        <f t="shared" si="31"/>
        <v>Base</v>
      </c>
      <c r="BS323" s="62" t="str">
        <f t="shared" si="32"/>
        <v/>
      </c>
      <c r="BT323" s="63">
        <f>J323-I323+1</f>
        <v>61</v>
      </c>
      <c r="BU323" s="64">
        <f t="shared" si="33"/>
        <v>2.6599999999999997</v>
      </c>
      <c r="BV323" s="64">
        <f t="shared" si="34"/>
        <v>6.3199999999999994</v>
      </c>
      <c r="BW323" s="64">
        <f t="shared" si="35"/>
        <v>50.4</v>
      </c>
      <c r="BX323" s="65">
        <f>BU323+I323</f>
        <v>46099.66</v>
      </c>
      <c r="BY323" s="65">
        <f>BV323+I323</f>
        <v>46103.32</v>
      </c>
      <c r="BZ323" s="65">
        <f>IF(WEEKDAY(BW323+I323)=1,BW323+I323+1,IF(WEEKDAY(BW323+I323)=7,BW323+I323+2,BW323+I323))</f>
        <v>46147.4</v>
      </c>
    </row>
    <row r="324" spans="1:78" ht="15.5" x14ac:dyDescent="0.35">
      <c r="A324" t="s">
        <v>1674</v>
      </c>
      <c r="B324" t="s">
        <v>1229</v>
      </c>
      <c r="C324" t="s">
        <v>47</v>
      </c>
      <c r="D324" t="s">
        <v>880</v>
      </c>
      <c r="E324" t="s">
        <v>593</v>
      </c>
      <c r="F324" t="s">
        <v>48</v>
      </c>
      <c r="G324" t="s">
        <v>287</v>
      </c>
      <c r="H324" t="s">
        <v>47</v>
      </c>
      <c r="I324" s="13" t="s">
        <v>1235</v>
      </c>
      <c r="J324" s="13" t="s">
        <v>1225</v>
      </c>
      <c r="K324" s="13" t="s">
        <v>1236</v>
      </c>
      <c r="L324" t="s">
        <v>260</v>
      </c>
      <c r="M324" t="s">
        <v>162</v>
      </c>
      <c r="N324">
        <v>24</v>
      </c>
      <c r="O324">
        <v>0</v>
      </c>
      <c r="P324">
        <v>0</v>
      </c>
      <c r="Q324">
        <v>0</v>
      </c>
      <c r="R324">
        <v>0</v>
      </c>
      <c r="S324" t="s">
        <v>1097</v>
      </c>
      <c r="T324" t="s">
        <v>511</v>
      </c>
      <c r="U324">
        <v>0</v>
      </c>
      <c r="V324" t="s">
        <v>856</v>
      </c>
      <c r="W324">
        <v>1</v>
      </c>
      <c r="X324" t="s">
        <v>195</v>
      </c>
      <c r="Y324" t="s">
        <v>856</v>
      </c>
      <c r="Z324" t="s">
        <v>730</v>
      </c>
      <c r="AA324" t="s">
        <v>856</v>
      </c>
      <c r="AB324" t="s">
        <v>856</v>
      </c>
      <c r="AC324" t="s">
        <v>856</v>
      </c>
      <c r="AD324" t="s">
        <v>856</v>
      </c>
      <c r="AE324" t="s">
        <v>856</v>
      </c>
      <c r="AF324" s="13" t="s">
        <v>1235</v>
      </c>
      <c r="AG324" s="13" t="s">
        <v>1225</v>
      </c>
      <c r="AH324" t="s">
        <v>856</v>
      </c>
      <c r="AI324" t="s">
        <v>856</v>
      </c>
      <c r="AJ324" t="s">
        <v>856</v>
      </c>
      <c r="AK324" t="s">
        <v>856</v>
      </c>
      <c r="AL324" t="s">
        <v>856</v>
      </c>
      <c r="AM324" t="s">
        <v>856</v>
      </c>
      <c r="AN324" t="s">
        <v>856</v>
      </c>
      <c r="AO324" t="s">
        <v>856</v>
      </c>
      <c r="AP324" t="s">
        <v>856</v>
      </c>
      <c r="AQ324" t="s">
        <v>856</v>
      </c>
      <c r="AR324" t="s">
        <v>856</v>
      </c>
      <c r="AS324" t="s">
        <v>856</v>
      </c>
      <c r="AT324" s="59">
        <f>VLOOKUP($BR324,Tables!$D$14:$I$27,2,FALSE)*W324</f>
        <v>160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30"/>
        <v>160</v>
      </c>
      <c r="BD324" s="55" t="str">
        <f>IF(ISERROR(SEARCHB(" "&amp;BD$1&amp;" "," "&amp;$L324&amp;" "))=TRUE,"",BD$1)</f>
        <v/>
      </c>
      <c r="BE324" s="55" t="str">
        <f>IF(ISERROR(SEARCHB(" "&amp;BE$1&amp;" "," "&amp;$L324&amp;" "))=TRUE,"",BE$1)</f>
        <v/>
      </c>
      <c r="BF324" s="55" t="str">
        <f>IF(ISERROR(SEARCHB(" "&amp;BF$1&amp;" "," "&amp;$L324&amp;" "))=TRUE,"",BF$1)</f>
        <v/>
      </c>
      <c r="BG324" s="55" t="str">
        <f>IF(ISERROR(SEARCHB(" "&amp;BG$1&amp;" "," "&amp;$L324&amp;" "))=TRUE,"",BG$1)</f>
        <v/>
      </c>
      <c r="BH324" s="55" t="str">
        <f>IF(ISERROR(SEARCHB(" "&amp;BH$1&amp;" "," "&amp;$L324&amp;" "))=TRUE,"",BH$1)</f>
        <v/>
      </c>
      <c r="BI324" s="55" t="str">
        <f>IF(ISERROR(SEARCHB(" "&amp;BI$1&amp;" "," "&amp;$L324&amp;" "))=TRUE,"",BI$1)</f>
        <v/>
      </c>
      <c r="BJ324" s="55" t="str">
        <f>IF(ISERROR(SEARCHB(" "&amp;BJ$1&amp;" "," "&amp;$L324&amp;" "))=TRUE,"",BJ$1)</f>
        <v/>
      </c>
      <c r="BK324" s="55" t="str">
        <f>IF(ISERROR(SEARCHB(" "&amp;BK$1&amp;" "," "&amp;$L324&amp;" "))=TRUE,"",BK$1)</f>
        <v/>
      </c>
      <c r="BL324" s="55" t="str">
        <f>IF(ISERROR(SEARCHB(" "&amp;BL$1&amp;" "," "&amp;$L324&amp;" "))=TRUE,"",BL$1)</f>
        <v/>
      </c>
      <c r="BM324" s="55" t="str">
        <f>IF(ISERROR(SEARCHB(" "&amp;BM$1&amp;" "," "&amp;$L324&amp;" "))=TRUE,"",BM$1)</f>
        <v/>
      </c>
      <c r="BN324" s="55" t="str">
        <f>IF(ISERROR(SEARCHB(" "&amp;BN$1&amp;" "," "&amp;$L324&amp;" "))=TRUE,"",BN$1)</f>
        <v/>
      </c>
      <c r="BO324" s="55" t="str">
        <f>IF(ISERROR(SEARCHB(" "&amp;BO$1&amp;" "," "&amp;$L324&amp;" "))=TRUE,"",BO$1)</f>
        <v/>
      </c>
      <c r="BP324" s="55" t="str">
        <f>IF(ISERROR(SEARCHB(" "&amp;BP$1&amp;" "," "&amp;$L324&amp;" "))=TRUE,"",BP$1)</f>
        <v/>
      </c>
      <c r="BQ324" s="55" t="str">
        <f>IF(ISERROR(SEARCHB(" "&amp;BQ$1&amp;" "," "&amp;$L324&amp;" "))=TRUE,"",BQ$1)</f>
        <v/>
      </c>
      <c r="BR324" s="62" t="str">
        <f t="shared" si="31"/>
        <v>Base</v>
      </c>
      <c r="BS324" s="62" t="str">
        <f t="shared" si="32"/>
        <v/>
      </c>
      <c r="BT324" s="63">
        <f>J324-I324+1</f>
        <v>61</v>
      </c>
      <c r="BU324" s="64">
        <f t="shared" si="33"/>
        <v>2.6599999999999997</v>
      </c>
      <c r="BV324" s="64">
        <f t="shared" si="34"/>
        <v>6.3199999999999994</v>
      </c>
      <c r="BW324" s="64">
        <f t="shared" si="35"/>
        <v>50.4</v>
      </c>
      <c r="BX324" s="65">
        <f>BU324+I324</f>
        <v>46099.66</v>
      </c>
      <c r="BY324" s="65">
        <f>BV324+I324</f>
        <v>46103.32</v>
      </c>
      <c r="BZ324" s="65">
        <f>IF(WEEKDAY(BW324+I324)=1,BW324+I324+1,IF(WEEKDAY(BW324+I324)=7,BW324+I324+2,BW324+I324))</f>
        <v>46147.4</v>
      </c>
    </row>
    <row r="325" spans="1:78" ht="15.5" x14ac:dyDescent="0.35">
      <c r="A325" t="s">
        <v>1673</v>
      </c>
      <c r="B325" t="s">
        <v>1229</v>
      </c>
      <c r="C325" t="s">
        <v>47</v>
      </c>
      <c r="D325" t="s">
        <v>915</v>
      </c>
      <c r="E325" t="s">
        <v>591</v>
      </c>
      <c r="F325" t="s">
        <v>49</v>
      </c>
      <c r="G325" t="s">
        <v>287</v>
      </c>
      <c r="H325" t="s">
        <v>47</v>
      </c>
      <c r="I325" s="13" t="s">
        <v>1231</v>
      </c>
      <c r="J325" s="13" t="s">
        <v>1244</v>
      </c>
      <c r="K325" s="13" t="s">
        <v>1245</v>
      </c>
      <c r="L325" t="s">
        <v>260</v>
      </c>
      <c r="M325" t="s">
        <v>162</v>
      </c>
      <c r="N325">
        <v>23</v>
      </c>
      <c r="O325">
        <v>0</v>
      </c>
      <c r="P325">
        <v>0</v>
      </c>
      <c r="Q325">
        <v>0</v>
      </c>
      <c r="R325">
        <v>0</v>
      </c>
      <c r="S325" t="s">
        <v>1097</v>
      </c>
      <c r="T325" t="s">
        <v>511</v>
      </c>
      <c r="U325">
        <v>0</v>
      </c>
      <c r="V325" t="s">
        <v>856</v>
      </c>
      <c r="W325">
        <v>3</v>
      </c>
      <c r="X325" t="s">
        <v>195</v>
      </c>
      <c r="Y325" t="s">
        <v>1672</v>
      </c>
      <c r="Z325" t="s">
        <v>730</v>
      </c>
      <c r="AA325" t="s">
        <v>856</v>
      </c>
      <c r="AB325" t="s">
        <v>856</v>
      </c>
      <c r="AC325" t="s">
        <v>856</v>
      </c>
      <c r="AD325" t="s">
        <v>856</v>
      </c>
      <c r="AE325" t="s">
        <v>856</v>
      </c>
      <c r="AF325" s="13" t="s">
        <v>1231</v>
      </c>
      <c r="AG325" s="13" t="s">
        <v>1244</v>
      </c>
      <c r="AH325" t="s">
        <v>856</v>
      </c>
      <c r="AI325" t="s">
        <v>856</v>
      </c>
      <c r="AJ325" t="s">
        <v>856</v>
      </c>
      <c r="AK325" t="s">
        <v>856</v>
      </c>
      <c r="AL325" t="s">
        <v>856</v>
      </c>
      <c r="AM325" t="s">
        <v>856</v>
      </c>
      <c r="AN325" t="s">
        <v>856</v>
      </c>
      <c r="AO325" t="s">
        <v>856</v>
      </c>
      <c r="AP325" t="s">
        <v>856</v>
      </c>
      <c r="AQ325" t="s">
        <v>856</v>
      </c>
      <c r="AR325" t="s">
        <v>856</v>
      </c>
      <c r="AS325" t="s">
        <v>856</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30"/>
        <v>480</v>
      </c>
      <c r="BD325" s="55" t="str">
        <f>IF(ISERROR(SEARCHB(" "&amp;BD$1&amp;" "," "&amp;$L325&amp;" "))=TRUE,"",BD$1)</f>
        <v/>
      </c>
      <c r="BE325" s="55" t="str">
        <f>IF(ISERROR(SEARCHB(" "&amp;BE$1&amp;" "," "&amp;$L325&amp;" "))=TRUE,"",BE$1)</f>
        <v/>
      </c>
      <c r="BF325" s="55" t="str">
        <f>IF(ISERROR(SEARCHB(" "&amp;BF$1&amp;" "," "&amp;$L325&amp;" "))=TRUE,"",BF$1)</f>
        <v/>
      </c>
      <c r="BG325" s="55" t="str">
        <f>IF(ISERROR(SEARCHB(" "&amp;BG$1&amp;" "," "&amp;$L325&amp;" "))=TRUE,"",BG$1)</f>
        <v/>
      </c>
      <c r="BH325" s="55" t="str">
        <f>IF(ISERROR(SEARCHB(" "&amp;BH$1&amp;" "," "&amp;$L325&amp;" "))=TRUE,"",BH$1)</f>
        <v/>
      </c>
      <c r="BI325" s="55" t="str">
        <f>IF(ISERROR(SEARCHB(" "&amp;BI$1&amp;" "," "&amp;$L325&amp;" "))=TRUE,"",BI$1)</f>
        <v/>
      </c>
      <c r="BJ325" s="55" t="str">
        <f>IF(ISERROR(SEARCHB(" "&amp;BJ$1&amp;" "," "&amp;$L325&amp;" "))=TRUE,"",BJ$1)</f>
        <v/>
      </c>
      <c r="BK325" s="55" t="str">
        <f>IF(ISERROR(SEARCHB(" "&amp;BK$1&amp;" "," "&amp;$L325&amp;" "))=TRUE,"",BK$1)</f>
        <v/>
      </c>
      <c r="BL325" s="55" t="str">
        <f>IF(ISERROR(SEARCHB(" "&amp;BL$1&amp;" "," "&amp;$L325&amp;" "))=TRUE,"",BL$1)</f>
        <v/>
      </c>
      <c r="BM325" s="55" t="str">
        <f>IF(ISERROR(SEARCHB(" "&amp;BM$1&amp;" "," "&amp;$L325&amp;" "))=TRUE,"",BM$1)</f>
        <v/>
      </c>
      <c r="BN325" s="55" t="str">
        <f>IF(ISERROR(SEARCHB(" "&amp;BN$1&amp;" "," "&amp;$L325&amp;" "))=TRUE,"",BN$1)</f>
        <v/>
      </c>
      <c r="BO325" s="55" t="str">
        <f>IF(ISERROR(SEARCHB(" "&amp;BO$1&amp;" "," "&amp;$L325&amp;" "))=TRUE,"",BO$1)</f>
        <v/>
      </c>
      <c r="BP325" s="55" t="str">
        <f>IF(ISERROR(SEARCHB(" "&amp;BP$1&amp;" "," "&amp;$L325&amp;" "))=TRUE,"",BP$1)</f>
        <v/>
      </c>
      <c r="BQ325" s="55" t="str">
        <f>IF(ISERROR(SEARCHB(" "&amp;BQ$1&amp;" "," "&amp;$L325&amp;" "))=TRUE,"",BQ$1)</f>
        <v/>
      </c>
      <c r="BR325" s="62" t="str">
        <f t="shared" si="31"/>
        <v>Base</v>
      </c>
      <c r="BS325" s="62" t="str">
        <f t="shared" si="32"/>
        <v/>
      </c>
      <c r="BT325" s="63">
        <f>J325-I325+1</f>
        <v>54</v>
      </c>
      <c r="BU325" s="64">
        <f t="shared" si="33"/>
        <v>2.2399999999999998</v>
      </c>
      <c r="BV325" s="64">
        <f t="shared" si="34"/>
        <v>5.4799999999999995</v>
      </c>
      <c r="BW325" s="64">
        <f t="shared" si="35"/>
        <v>44.519999999999996</v>
      </c>
      <c r="BX325" s="65">
        <f>BU325+I325</f>
        <v>46036.24</v>
      </c>
      <c r="BY325" s="65">
        <f>BV325+I325</f>
        <v>46039.48</v>
      </c>
      <c r="BZ325" s="65">
        <f>IF(WEEKDAY(BW325+I325)=1,BW325+I325+1,IF(WEEKDAY(BW325+I325)=7,BW325+I325+2,BW325+I325))</f>
        <v>46078.52</v>
      </c>
    </row>
    <row r="326" spans="1:78" ht="15.5" x14ac:dyDescent="0.35">
      <c r="A326" t="s">
        <v>1671</v>
      </c>
      <c r="B326" t="s">
        <v>1229</v>
      </c>
      <c r="C326" t="s">
        <v>47</v>
      </c>
      <c r="D326" t="s">
        <v>915</v>
      </c>
      <c r="E326" t="s">
        <v>1670</v>
      </c>
      <c r="F326" t="s">
        <v>49</v>
      </c>
      <c r="G326" t="s">
        <v>287</v>
      </c>
      <c r="H326" t="s">
        <v>47</v>
      </c>
      <c r="I326" s="13" t="s">
        <v>1231</v>
      </c>
      <c r="J326" s="13" t="s">
        <v>1244</v>
      </c>
      <c r="K326" s="13" t="s">
        <v>1245</v>
      </c>
      <c r="L326" t="s">
        <v>1669</v>
      </c>
      <c r="M326" t="s">
        <v>162</v>
      </c>
      <c r="N326">
        <v>1</v>
      </c>
      <c r="O326">
        <v>0</v>
      </c>
      <c r="P326">
        <v>0</v>
      </c>
      <c r="Q326">
        <v>0</v>
      </c>
      <c r="R326">
        <v>0</v>
      </c>
      <c r="S326" t="s">
        <v>1097</v>
      </c>
      <c r="T326" t="s">
        <v>511</v>
      </c>
      <c r="U326">
        <v>0</v>
      </c>
      <c r="V326" t="s">
        <v>856</v>
      </c>
      <c r="W326">
        <v>3</v>
      </c>
      <c r="X326" t="s">
        <v>195</v>
      </c>
      <c r="Y326" t="s">
        <v>1668</v>
      </c>
      <c r="Z326" t="s">
        <v>1667</v>
      </c>
      <c r="AA326" t="s">
        <v>856</v>
      </c>
      <c r="AB326" t="s">
        <v>856</v>
      </c>
      <c r="AC326" t="s">
        <v>856</v>
      </c>
      <c r="AD326" t="s">
        <v>856</v>
      </c>
      <c r="AE326" t="s">
        <v>856</v>
      </c>
      <c r="AF326" s="13" t="s">
        <v>1231</v>
      </c>
      <c r="AG326" s="13" t="s">
        <v>1244</v>
      </c>
      <c r="AH326" t="s">
        <v>856</v>
      </c>
      <c r="AI326" t="s">
        <v>856</v>
      </c>
      <c r="AJ326" t="s">
        <v>856</v>
      </c>
      <c r="AK326" t="s">
        <v>856</v>
      </c>
      <c r="AL326" t="s">
        <v>856</v>
      </c>
      <c r="AM326" t="s">
        <v>856</v>
      </c>
      <c r="AN326" t="s">
        <v>856</v>
      </c>
      <c r="AO326" t="s">
        <v>856</v>
      </c>
      <c r="AP326" t="s">
        <v>856</v>
      </c>
      <c r="AQ326" t="s">
        <v>856</v>
      </c>
      <c r="AR326" t="s">
        <v>856</v>
      </c>
      <c r="AS326" t="s">
        <v>856</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30"/>
        <v>480</v>
      </c>
      <c r="BD326" s="55" t="str">
        <f>IF(ISERROR(SEARCHB(" "&amp;BD$1&amp;" "," "&amp;$L326&amp;" "))=TRUE,"",BD$1)</f>
        <v/>
      </c>
      <c r="BE326" s="55" t="str">
        <f>IF(ISERROR(SEARCHB(" "&amp;BE$1&amp;" "," "&amp;$L326&amp;" "))=TRUE,"",BE$1)</f>
        <v/>
      </c>
      <c r="BF326" s="55" t="str">
        <f>IF(ISERROR(SEARCHB(" "&amp;BF$1&amp;" "," "&amp;$L326&amp;" "))=TRUE,"",BF$1)</f>
        <v/>
      </c>
      <c r="BG326" s="55" t="str">
        <f>IF(ISERROR(SEARCHB(" "&amp;BG$1&amp;" "," "&amp;$L326&amp;" "))=TRUE,"",BG$1)</f>
        <v/>
      </c>
      <c r="BH326" s="55" t="str">
        <f>IF(ISERROR(SEARCHB(" "&amp;BH$1&amp;" "," "&amp;$L326&amp;" "))=TRUE,"",BH$1)</f>
        <v/>
      </c>
      <c r="BI326" s="55" t="str">
        <f>IF(ISERROR(SEARCHB(" "&amp;BI$1&amp;" "," "&amp;$L326&amp;" "))=TRUE,"",BI$1)</f>
        <v/>
      </c>
      <c r="BJ326" s="55" t="str">
        <f>IF(ISERROR(SEARCHB(" "&amp;BJ$1&amp;" "," "&amp;$L326&amp;" "))=TRUE,"",BJ$1)</f>
        <v/>
      </c>
      <c r="BK326" s="55" t="str">
        <f>IF(ISERROR(SEARCHB(" "&amp;BK$1&amp;" "," "&amp;$L326&amp;" "))=TRUE,"",BK$1)</f>
        <v/>
      </c>
      <c r="BL326" s="55" t="str">
        <f>IF(ISERROR(SEARCHB(" "&amp;BL$1&amp;" "," "&amp;$L326&amp;" "))=TRUE,"",BL$1)</f>
        <v/>
      </c>
      <c r="BM326" s="55" t="str">
        <f>IF(ISERROR(SEARCHB(" "&amp;BM$1&amp;" "," "&amp;$L326&amp;" "))=TRUE,"",BM$1)</f>
        <v/>
      </c>
      <c r="BN326" s="55" t="str">
        <f>IF(ISERROR(SEARCHB(" "&amp;BN$1&amp;" "," "&amp;$L326&amp;" "))=TRUE,"",BN$1)</f>
        <v/>
      </c>
      <c r="BO326" s="55" t="str">
        <f>IF(ISERROR(SEARCHB(" "&amp;BO$1&amp;" "," "&amp;$L326&amp;" "))=TRUE,"",BO$1)</f>
        <v/>
      </c>
      <c r="BP326" s="55" t="str">
        <f>IF(ISERROR(SEARCHB(" "&amp;BP$1&amp;" "," "&amp;$L326&amp;" "))=TRUE,"",BP$1)</f>
        <v/>
      </c>
      <c r="BQ326" s="55" t="str">
        <f>IF(ISERROR(SEARCHB(" "&amp;BQ$1&amp;" "," "&amp;$L326&amp;" "))=TRUE,"",BQ$1)</f>
        <v/>
      </c>
      <c r="BR326" s="62" t="str">
        <f t="shared" si="31"/>
        <v>Base</v>
      </c>
      <c r="BS326" s="62" t="str">
        <f t="shared" si="32"/>
        <v/>
      </c>
      <c r="BT326" s="63">
        <f>J326-I326+1</f>
        <v>54</v>
      </c>
      <c r="BU326" s="64">
        <f t="shared" si="33"/>
        <v>2.2399999999999998</v>
      </c>
      <c r="BV326" s="64">
        <f t="shared" si="34"/>
        <v>5.4799999999999995</v>
      </c>
      <c r="BW326" s="64">
        <f t="shared" si="35"/>
        <v>44.519999999999996</v>
      </c>
      <c r="BX326" s="65">
        <f>BU326+I326</f>
        <v>46036.24</v>
      </c>
      <c r="BY326" s="65">
        <f>BV326+I326</f>
        <v>46039.48</v>
      </c>
      <c r="BZ326" s="65">
        <f>IF(WEEKDAY(BW326+I326)=1,BW326+I326+1,IF(WEEKDAY(BW326+I326)=7,BW326+I326+2,BW326+I326))</f>
        <v>46078.52</v>
      </c>
    </row>
    <row r="327" spans="1:78" ht="15.5" x14ac:dyDescent="0.35">
      <c r="A327" t="s">
        <v>1666</v>
      </c>
      <c r="B327" t="s">
        <v>1229</v>
      </c>
      <c r="C327" t="s">
        <v>47</v>
      </c>
      <c r="D327" t="s">
        <v>943</v>
      </c>
      <c r="E327" t="s">
        <v>867</v>
      </c>
      <c r="F327" t="s">
        <v>731</v>
      </c>
      <c r="G327" t="s">
        <v>287</v>
      </c>
      <c r="H327" t="s">
        <v>47</v>
      </c>
      <c r="I327" s="13" t="s">
        <v>1231</v>
      </c>
      <c r="J327" s="13" t="s">
        <v>1225</v>
      </c>
      <c r="K327" s="13" t="s">
        <v>1233</v>
      </c>
      <c r="L327" t="s">
        <v>260</v>
      </c>
      <c r="M327" t="s">
        <v>162</v>
      </c>
      <c r="N327">
        <v>24</v>
      </c>
      <c r="O327">
        <v>0</v>
      </c>
      <c r="P327">
        <v>0</v>
      </c>
      <c r="Q327">
        <v>0</v>
      </c>
      <c r="R327">
        <v>0</v>
      </c>
      <c r="S327" t="s">
        <v>198</v>
      </c>
      <c r="T327" t="s">
        <v>198</v>
      </c>
      <c r="U327">
        <v>0</v>
      </c>
      <c r="V327" t="s">
        <v>856</v>
      </c>
      <c r="W327">
        <v>3</v>
      </c>
      <c r="X327" t="s">
        <v>195</v>
      </c>
      <c r="Y327" t="s">
        <v>856</v>
      </c>
      <c r="Z327" t="s">
        <v>283</v>
      </c>
      <c r="AA327" t="s">
        <v>856</v>
      </c>
      <c r="AB327" t="s">
        <v>856</v>
      </c>
      <c r="AC327" t="s">
        <v>856</v>
      </c>
      <c r="AD327" t="s">
        <v>856</v>
      </c>
      <c r="AE327" t="s">
        <v>856</v>
      </c>
      <c r="AF327" s="13" t="s">
        <v>1231</v>
      </c>
      <c r="AG327" s="13" t="s">
        <v>1225</v>
      </c>
      <c r="AH327" t="s">
        <v>856</v>
      </c>
      <c r="AI327" t="s">
        <v>856</v>
      </c>
      <c r="AJ327" t="s">
        <v>856</v>
      </c>
      <c r="AK327" t="s">
        <v>856</v>
      </c>
      <c r="AL327" t="s">
        <v>856</v>
      </c>
      <c r="AM327" t="s">
        <v>856</v>
      </c>
      <c r="AN327" t="s">
        <v>856</v>
      </c>
      <c r="AO327" t="s">
        <v>856</v>
      </c>
      <c r="AP327" t="s">
        <v>856</v>
      </c>
      <c r="AQ327" t="s">
        <v>856</v>
      </c>
      <c r="AR327" t="s">
        <v>856</v>
      </c>
      <c r="AS327" t="s">
        <v>856</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30"/>
        <v>480</v>
      </c>
      <c r="BD327" s="55" t="str">
        <f>IF(ISERROR(SEARCHB(" "&amp;BD$1&amp;" "," "&amp;$L327&amp;" "))=TRUE,"",BD$1)</f>
        <v/>
      </c>
      <c r="BE327" s="55" t="str">
        <f>IF(ISERROR(SEARCHB(" "&amp;BE$1&amp;" "," "&amp;$L327&amp;" "))=TRUE,"",BE$1)</f>
        <v/>
      </c>
      <c r="BF327" s="55" t="str">
        <f>IF(ISERROR(SEARCHB(" "&amp;BF$1&amp;" "," "&amp;$L327&amp;" "))=TRUE,"",BF$1)</f>
        <v/>
      </c>
      <c r="BG327" s="55" t="str">
        <f>IF(ISERROR(SEARCHB(" "&amp;BG$1&amp;" "," "&amp;$L327&amp;" "))=TRUE,"",BG$1)</f>
        <v/>
      </c>
      <c r="BH327" s="55" t="str">
        <f>IF(ISERROR(SEARCHB(" "&amp;BH$1&amp;" "," "&amp;$L327&amp;" "))=TRUE,"",BH$1)</f>
        <v/>
      </c>
      <c r="BI327" s="55" t="str">
        <f>IF(ISERROR(SEARCHB(" "&amp;BI$1&amp;" "," "&amp;$L327&amp;" "))=TRUE,"",BI$1)</f>
        <v/>
      </c>
      <c r="BJ327" s="55" t="str">
        <f>IF(ISERROR(SEARCHB(" "&amp;BJ$1&amp;" "," "&amp;$L327&amp;" "))=TRUE,"",BJ$1)</f>
        <v/>
      </c>
      <c r="BK327" s="55" t="str">
        <f>IF(ISERROR(SEARCHB(" "&amp;BK$1&amp;" "," "&amp;$L327&amp;" "))=TRUE,"",BK$1)</f>
        <v/>
      </c>
      <c r="BL327" s="55" t="str">
        <f>IF(ISERROR(SEARCHB(" "&amp;BL$1&amp;" "," "&amp;$L327&amp;" "))=TRUE,"",BL$1)</f>
        <v/>
      </c>
      <c r="BM327" s="55" t="str">
        <f>IF(ISERROR(SEARCHB(" "&amp;BM$1&amp;" "," "&amp;$L327&amp;" "))=TRUE,"",BM$1)</f>
        <v/>
      </c>
      <c r="BN327" s="55" t="str">
        <f>IF(ISERROR(SEARCHB(" "&amp;BN$1&amp;" "," "&amp;$L327&amp;" "))=TRUE,"",BN$1)</f>
        <v/>
      </c>
      <c r="BO327" s="55" t="str">
        <f>IF(ISERROR(SEARCHB(" "&amp;BO$1&amp;" "," "&amp;$L327&amp;" "))=TRUE,"",BO$1)</f>
        <v/>
      </c>
      <c r="BP327" s="55" t="str">
        <f>IF(ISERROR(SEARCHB(" "&amp;BP$1&amp;" "," "&amp;$L327&amp;" "))=TRUE,"",BP$1)</f>
        <v/>
      </c>
      <c r="BQ327" s="55" t="str">
        <f>IF(ISERROR(SEARCHB(" "&amp;BQ$1&amp;" "," "&amp;$L327&amp;" "))=TRUE,"",BQ$1)</f>
        <v/>
      </c>
      <c r="BR327" s="62" t="str">
        <f t="shared" si="31"/>
        <v>Base</v>
      </c>
      <c r="BS327" s="62" t="str">
        <f t="shared" si="32"/>
        <v/>
      </c>
      <c r="BT327" s="63">
        <f>J327-I327+1</f>
        <v>124</v>
      </c>
      <c r="BU327" s="64">
        <f t="shared" si="33"/>
        <v>6.4399999999999995</v>
      </c>
      <c r="BV327" s="64">
        <f t="shared" si="34"/>
        <v>13.879999999999999</v>
      </c>
      <c r="BW327" s="64">
        <f t="shared" si="35"/>
        <v>103.32</v>
      </c>
      <c r="BX327" s="65">
        <f>BU327+I327</f>
        <v>46040.44</v>
      </c>
      <c r="BY327" s="65">
        <f>BV327+I327</f>
        <v>46047.88</v>
      </c>
      <c r="BZ327" s="65">
        <f>IF(WEEKDAY(BW327+I327)=1,BW327+I327+1,IF(WEEKDAY(BW327+I327)=7,BW327+I327+2,BW327+I327))</f>
        <v>46139.32</v>
      </c>
    </row>
    <row r="328" spans="1:78" ht="15.5" x14ac:dyDescent="0.35">
      <c r="A328" t="s">
        <v>1665</v>
      </c>
      <c r="B328" t="s">
        <v>1229</v>
      </c>
      <c r="C328" t="s">
        <v>47</v>
      </c>
      <c r="D328" t="s">
        <v>963</v>
      </c>
      <c r="E328" t="s">
        <v>867</v>
      </c>
      <c r="F328" t="s">
        <v>381</v>
      </c>
      <c r="G328" t="s">
        <v>287</v>
      </c>
      <c r="H328" t="s">
        <v>47</v>
      </c>
      <c r="I328" s="13" t="s">
        <v>1231</v>
      </c>
      <c r="J328" s="13" t="s">
        <v>1225</v>
      </c>
      <c r="K328" s="13" t="s">
        <v>1233</v>
      </c>
      <c r="L328" t="s">
        <v>260</v>
      </c>
      <c r="M328" t="s">
        <v>162</v>
      </c>
      <c r="N328">
        <v>24</v>
      </c>
      <c r="O328">
        <v>0</v>
      </c>
      <c r="P328">
        <v>0</v>
      </c>
      <c r="Q328">
        <v>0</v>
      </c>
      <c r="R328">
        <v>0</v>
      </c>
      <c r="S328" t="s">
        <v>1098</v>
      </c>
      <c r="T328" t="s">
        <v>545</v>
      </c>
      <c r="U328">
        <v>0</v>
      </c>
      <c r="V328" t="s">
        <v>856</v>
      </c>
      <c r="W328">
        <v>3</v>
      </c>
      <c r="X328" t="s">
        <v>195</v>
      </c>
      <c r="Y328" t="s">
        <v>856</v>
      </c>
      <c r="Z328" t="s">
        <v>730</v>
      </c>
      <c r="AA328" t="s">
        <v>856</v>
      </c>
      <c r="AB328" t="s">
        <v>856</v>
      </c>
      <c r="AC328" t="s">
        <v>856</v>
      </c>
      <c r="AD328" t="s">
        <v>856</v>
      </c>
      <c r="AE328" t="s">
        <v>856</v>
      </c>
      <c r="AF328" s="13" t="s">
        <v>1231</v>
      </c>
      <c r="AG328" s="13" t="s">
        <v>1225</v>
      </c>
      <c r="AH328" t="s">
        <v>856</v>
      </c>
      <c r="AI328" t="s">
        <v>856</v>
      </c>
      <c r="AJ328" t="s">
        <v>856</v>
      </c>
      <c r="AK328" t="s">
        <v>856</v>
      </c>
      <c r="AL328" t="s">
        <v>856</v>
      </c>
      <c r="AM328" t="s">
        <v>856</v>
      </c>
      <c r="AN328" t="s">
        <v>856</v>
      </c>
      <c r="AO328" t="s">
        <v>856</v>
      </c>
      <c r="AP328" t="s">
        <v>856</v>
      </c>
      <c r="AQ328" t="s">
        <v>856</v>
      </c>
      <c r="AR328" t="s">
        <v>856</v>
      </c>
      <c r="AS328" t="s">
        <v>856</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30"/>
        <v>480</v>
      </c>
      <c r="BD328" s="55" t="str">
        <f>IF(ISERROR(SEARCHB(" "&amp;BD$1&amp;" "," "&amp;$L328&amp;" "))=TRUE,"",BD$1)</f>
        <v/>
      </c>
      <c r="BE328" s="55" t="str">
        <f>IF(ISERROR(SEARCHB(" "&amp;BE$1&amp;" "," "&amp;$L328&amp;" "))=TRUE,"",BE$1)</f>
        <v/>
      </c>
      <c r="BF328" s="55" t="str">
        <f>IF(ISERROR(SEARCHB(" "&amp;BF$1&amp;" "," "&amp;$L328&amp;" "))=TRUE,"",BF$1)</f>
        <v/>
      </c>
      <c r="BG328" s="55" t="str">
        <f>IF(ISERROR(SEARCHB(" "&amp;BG$1&amp;" "," "&amp;$L328&amp;" "))=TRUE,"",BG$1)</f>
        <v/>
      </c>
      <c r="BH328" s="55" t="str">
        <f>IF(ISERROR(SEARCHB(" "&amp;BH$1&amp;" "," "&amp;$L328&amp;" "))=TRUE,"",BH$1)</f>
        <v/>
      </c>
      <c r="BI328" s="55" t="str">
        <f>IF(ISERROR(SEARCHB(" "&amp;BI$1&amp;" "," "&amp;$L328&amp;" "))=TRUE,"",BI$1)</f>
        <v/>
      </c>
      <c r="BJ328" s="55" t="str">
        <f>IF(ISERROR(SEARCHB(" "&amp;BJ$1&amp;" "," "&amp;$L328&amp;" "))=TRUE,"",BJ$1)</f>
        <v/>
      </c>
      <c r="BK328" s="55" t="str">
        <f>IF(ISERROR(SEARCHB(" "&amp;BK$1&amp;" "," "&amp;$L328&amp;" "))=TRUE,"",BK$1)</f>
        <v/>
      </c>
      <c r="BL328" s="55" t="str">
        <f>IF(ISERROR(SEARCHB(" "&amp;BL$1&amp;" "," "&amp;$L328&amp;" "))=TRUE,"",BL$1)</f>
        <v/>
      </c>
      <c r="BM328" s="55" t="str">
        <f>IF(ISERROR(SEARCHB(" "&amp;BM$1&amp;" "," "&amp;$L328&amp;" "))=TRUE,"",BM$1)</f>
        <v/>
      </c>
      <c r="BN328" s="55" t="str">
        <f>IF(ISERROR(SEARCHB(" "&amp;BN$1&amp;" "," "&amp;$L328&amp;" "))=TRUE,"",BN$1)</f>
        <v/>
      </c>
      <c r="BO328" s="55" t="str">
        <f>IF(ISERROR(SEARCHB(" "&amp;BO$1&amp;" "," "&amp;$L328&amp;" "))=TRUE,"",BO$1)</f>
        <v/>
      </c>
      <c r="BP328" s="55" t="str">
        <f>IF(ISERROR(SEARCHB(" "&amp;BP$1&amp;" "," "&amp;$L328&amp;" "))=TRUE,"",BP$1)</f>
        <v/>
      </c>
      <c r="BQ328" s="55" t="str">
        <f>IF(ISERROR(SEARCHB(" "&amp;BQ$1&amp;" "," "&amp;$L328&amp;" "))=TRUE,"",BQ$1)</f>
        <v/>
      </c>
      <c r="BR328" s="62" t="str">
        <f t="shared" si="31"/>
        <v>Base</v>
      </c>
      <c r="BS328" s="62" t="str">
        <f t="shared" si="32"/>
        <v/>
      </c>
      <c r="BT328" s="63">
        <f>J328-I328+1</f>
        <v>124</v>
      </c>
      <c r="BU328" s="64">
        <f t="shared" si="33"/>
        <v>6.4399999999999995</v>
      </c>
      <c r="BV328" s="64">
        <f t="shared" si="34"/>
        <v>13.879999999999999</v>
      </c>
      <c r="BW328" s="64">
        <f t="shared" si="35"/>
        <v>103.32</v>
      </c>
      <c r="BX328" s="65">
        <f>BU328+I328</f>
        <v>46040.44</v>
      </c>
      <c r="BY328" s="65">
        <f>BV328+I328</f>
        <v>46047.88</v>
      </c>
      <c r="BZ328" s="65">
        <f>IF(WEEKDAY(BW328+I328)=1,BW328+I328+1,IF(WEEKDAY(BW328+I328)=7,BW328+I328+2,BW328+I328))</f>
        <v>46139.32</v>
      </c>
    </row>
    <row r="329" spans="1:78" ht="15.5" x14ac:dyDescent="0.35">
      <c r="A329" t="s">
        <v>1664</v>
      </c>
      <c r="B329" t="s">
        <v>1229</v>
      </c>
      <c r="C329" t="s">
        <v>50</v>
      </c>
      <c r="D329" t="s">
        <v>857</v>
      </c>
      <c r="E329" t="s">
        <v>867</v>
      </c>
      <c r="F329" t="s">
        <v>732</v>
      </c>
      <c r="G329" t="s">
        <v>275</v>
      </c>
      <c r="H329" t="s">
        <v>50</v>
      </c>
      <c r="I329" s="13" t="s">
        <v>1226</v>
      </c>
      <c r="J329" s="13" t="s">
        <v>1225</v>
      </c>
      <c r="K329" s="13" t="s">
        <v>1228</v>
      </c>
      <c r="L329" t="s">
        <v>286</v>
      </c>
      <c r="M329" t="s">
        <v>194</v>
      </c>
      <c r="N329">
        <v>15</v>
      </c>
      <c r="O329">
        <v>0</v>
      </c>
      <c r="P329">
        <v>0</v>
      </c>
      <c r="Q329">
        <v>0</v>
      </c>
      <c r="R329">
        <v>0</v>
      </c>
      <c r="S329" t="s">
        <v>1099</v>
      </c>
      <c r="T329" t="s">
        <v>301</v>
      </c>
      <c r="U329">
        <v>0</v>
      </c>
      <c r="V329" t="s">
        <v>856</v>
      </c>
      <c r="W329">
        <v>1</v>
      </c>
      <c r="X329" t="s">
        <v>195</v>
      </c>
      <c r="Y329" t="s">
        <v>856</v>
      </c>
      <c r="Z329"/>
      <c r="AA329" t="s">
        <v>207</v>
      </c>
      <c r="AB329" t="s">
        <v>1100</v>
      </c>
      <c r="AC329" t="s">
        <v>8</v>
      </c>
      <c r="AD329" t="s">
        <v>221</v>
      </c>
      <c r="AE329" t="s">
        <v>490</v>
      </c>
      <c r="AF329" s="13" t="s">
        <v>1226</v>
      </c>
      <c r="AG329" s="13" t="s">
        <v>1225</v>
      </c>
      <c r="AH329" t="s">
        <v>856</v>
      </c>
      <c r="AI329" t="s">
        <v>856</v>
      </c>
      <c r="AJ329" t="s">
        <v>856</v>
      </c>
      <c r="AK329" t="s">
        <v>856</v>
      </c>
      <c r="AL329" t="s">
        <v>856</v>
      </c>
      <c r="AM329" t="s">
        <v>856</v>
      </c>
      <c r="AN329" t="s">
        <v>856</v>
      </c>
      <c r="AO329" t="s">
        <v>856</v>
      </c>
      <c r="AP329" t="s">
        <v>856</v>
      </c>
      <c r="AQ329" t="s">
        <v>856</v>
      </c>
      <c r="AR329" t="s">
        <v>856</v>
      </c>
      <c r="AS329" t="s">
        <v>856</v>
      </c>
      <c r="AT329" s="59">
        <f>VLOOKUP($BR329,Tables!$D$14:$I$27,2,FALSE)*W329</f>
        <v>160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30"/>
        <v>160</v>
      </c>
      <c r="BD329" s="55" t="str">
        <f>IF(ISERROR(SEARCHB(" "&amp;BD$1&amp;" "," "&amp;$L329&amp;" "))=TRUE,"",BD$1)</f>
        <v/>
      </c>
      <c r="BE329" s="55" t="str">
        <f>IF(ISERROR(SEARCHB(" "&amp;BE$1&amp;" "," "&amp;$L329&amp;" "))=TRUE,"",BE$1)</f>
        <v/>
      </c>
      <c r="BF329" s="55" t="str">
        <f>IF(ISERROR(SEARCHB(" "&amp;BF$1&amp;" "," "&amp;$L329&amp;" "))=TRUE,"",BF$1)</f>
        <v/>
      </c>
      <c r="BG329" s="55" t="str">
        <f>IF(ISERROR(SEARCHB(" "&amp;BG$1&amp;" "," "&amp;$L329&amp;" "))=TRUE,"",BG$1)</f>
        <v/>
      </c>
      <c r="BH329" s="55" t="str">
        <f>IF(ISERROR(SEARCHB(" "&amp;BH$1&amp;" "," "&amp;$L329&amp;" "))=TRUE,"",BH$1)</f>
        <v/>
      </c>
      <c r="BI329" s="55" t="str">
        <f>IF(ISERROR(SEARCHB(" "&amp;BI$1&amp;" "," "&amp;$L329&amp;" "))=TRUE,"",BI$1)</f>
        <v/>
      </c>
      <c r="BJ329" s="55" t="str">
        <f>IF(ISERROR(SEARCHB(" "&amp;BJ$1&amp;" "," "&amp;$L329&amp;" "))=TRUE,"",BJ$1)</f>
        <v/>
      </c>
      <c r="BK329" s="55" t="str">
        <f>IF(ISERROR(SEARCHB(" "&amp;BK$1&amp;" "," "&amp;$L329&amp;" "))=TRUE,"",BK$1)</f>
        <v/>
      </c>
      <c r="BL329" s="55" t="str">
        <f>IF(ISERROR(SEARCHB(" "&amp;BL$1&amp;" "," "&amp;$L329&amp;" "))=TRUE,"",BL$1)</f>
        <v/>
      </c>
      <c r="BM329" s="55" t="str">
        <f>IF(ISERROR(SEARCHB(" "&amp;BM$1&amp;" "," "&amp;$L329&amp;" "))=TRUE,"",BM$1)</f>
        <v/>
      </c>
      <c r="BN329" s="55" t="str">
        <f>IF(ISERROR(SEARCHB(" "&amp;BN$1&amp;" "," "&amp;$L329&amp;" "))=TRUE,"",BN$1)</f>
        <v/>
      </c>
      <c r="BO329" s="55" t="str">
        <f>IF(ISERROR(SEARCHB(" "&amp;BO$1&amp;" "," "&amp;$L329&amp;" "))=TRUE,"",BO$1)</f>
        <v/>
      </c>
      <c r="BP329" s="55" t="str">
        <f>IF(ISERROR(SEARCHB(" "&amp;BP$1&amp;" "," "&amp;$L329&amp;" "))=TRUE,"",BP$1)</f>
        <v/>
      </c>
      <c r="BQ329" s="55" t="str">
        <f>IF(ISERROR(SEARCHB(" "&amp;BQ$1&amp;" "," "&amp;$L329&amp;" "))=TRUE,"",BQ$1)</f>
        <v/>
      </c>
      <c r="BR329" s="62" t="str">
        <f t="shared" si="31"/>
        <v>Base</v>
      </c>
      <c r="BS329" s="62" t="str">
        <f t="shared" si="32"/>
        <v/>
      </c>
      <c r="BT329" s="63">
        <f>J329-I329+1</f>
        <v>123</v>
      </c>
      <c r="BU329" s="64">
        <f t="shared" si="33"/>
        <v>6.38</v>
      </c>
      <c r="BV329" s="64">
        <f t="shared" si="34"/>
        <v>13.76</v>
      </c>
      <c r="BW329" s="64">
        <f t="shared" si="35"/>
        <v>102.47999999999999</v>
      </c>
      <c r="BX329" s="65">
        <f>BU329+I329</f>
        <v>46041.38</v>
      </c>
      <c r="BY329" s="65">
        <f>BV329+I329</f>
        <v>46048.76</v>
      </c>
      <c r="BZ329" s="65">
        <f>IF(WEEKDAY(BW329+I329)=1,BW329+I329+1,IF(WEEKDAY(BW329+I329)=7,BW329+I329+2,BW329+I329))</f>
        <v>46139.48</v>
      </c>
    </row>
    <row r="330" spans="1:78" ht="15.5" x14ac:dyDescent="0.35">
      <c r="A330" t="s">
        <v>1663</v>
      </c>
      <c r="B330" t="s">
        <v>1229</v>
      </c>
      <c r="C330" t="s">
        <v>50</v>
      </c>
      <c r="D330" t="s">
        <v>857</v>
      </c>
      <c r="E330" t="s">
        <v>882</v>
      </c>
      <c r="F330" t="s">
        <v>732</v>
      </c>
      <c r="G330" t="s">
        <v>275</v>
      </c>
      <c r="H330" t="s">
        <v>50</v>
      </c>
      <c r="I330" s="13" t="s">
        <v>1252</v>
      </c>
      <c r="J330" s="13" t="s">
        <v>1251</v>
      </c>
      <c r="K330" s="13" t="s">
        <v>1233</v>
      </c>
      <c r="L330" t="s">
        <v>548</v>
      </c>
      <c r="M330" t="s">
        <v>337</v>
      </c>
      <c r="N330">
        <v>24</v>
      </c>
      <c r="O330">
        <v>0</v>
      </c>
      <c r="P330">
        <v>0</v>
      </c>
      <c r="Q330">
        <v>0</v>
      </c>
      <c r="R330">
        <v>0</v>
      </c>
      <c r="S330" t="s">
        <v>198</v>
      </c>
      <c r="T330" t="s">
        <v>198</v>
      </c>
      <c r="U330">
        <v>0</v>
      </c>
      <c r="V330" t="s">
        <v>856</v>
      </c>
      <c r="W330">
        <v>1</v>
      </c>
      <c r="X330" t="s">
        <v>1253</v>
      </c>
      <c r="Y330" t="s">
        <v>856</v>
      </c>
      <c r="Z330" t="s">
        <v>497</v>
      </c>
      <c r="AA330" t="s">
        <v>491</v>
      </c>
      <c r="AB330" t="s">
        <v>200</v>
      </c>
      <c r="AC330" t="s">
        <v>508</v>
      </c>
      <c r="AD330" t="s">
        <v>31</v>
      </c>
      <c r="AE330" t="s">
        <v>471</v>
      </c>
      <c r="AF330" s="13" t="s">
        <v>1252</v>
      </c>
      <c r="AG330" s="13" t="s">
        <v>1251</v>
      </c>
      <c r="AH330" t="s">
        <v>856</v>
      </c>
      <c r="AI330" t="s">
        <v>856</v>
      </c>
      <c r="AJ330" t="s">
        <v>856</v>
      </c>
      <c r="AK330" t="s">
        <v>856</v>
      </c>
      <c r="AL330" t="s">
        <v>856</v>
      </c>
      <c r="AM330" t="s">
        <v>856</v>
      </c>
      <c r="AN330" t="s">
        <v>856</v>
      </c>
      <c r="AO330" t="s">
        <v>856</v>
      </c>
      <c r="AP330" t="s">
        <v>856</v>
      </c>
      <c r="AQ330" t="s">
        <v>856</v>
      </c>
      <c r="AR330" t="s">
        <v>856</v>
      </c>
      <c r="AS330" t="s">
        <v>856</v>
      </c>
      <c r="AT330" s="59">
        <f>VLOOKUP($BR330,Tables!$D$14:$I$27,2,FALSE)*W330</f>
        <v>160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30"/>
        <v>160</v>
      </c>
      <c r="BD330" s="55" t="str">
        <f>IF(ISERROR(SEARCHB(" "&amp;BD$1&amp;" "," "&amp;$L330&amp;" "))=TRUE,"",BD$1)</f>
        <v/>
      </c>
      <c r="BE330" s="55" t="str">
        <f>IF(ISERROR(SEARCHB(" "&amp;BE$1&amp;" "," "&amp;$L330&amp;" "))=TRUE,"",BE$1)</f>
        <v/>
      </c>
      <c r="BF330" s="55" t="str">
        <f>IF(ISERROR(SEARCHB(" "&amp;BF$1&amp;" "," "&amp;$L330&amp;" "))=TRUE,"",BF$1)</f>
        <v/>
      </c>
      <c r="BG330" s="55" t="str">
        <f>IF(ISERROR(SEARCHB(" "&amp;BG$1&amp;" "," "&amp;$L330&amp;" "))=TRUE,"",BG$1)</f>
        <v/>
      </c>
      <c r="BH330" s="55" t="str">
        <f>IF(ISERROR(SEARCHB(" "&amp;BH$1&amp;" "," "&amp;$L330&amp;" "))=TRUE,"",BH$1)</f>
        <v/>
      </c>
      <c r="BI330" s="55" t="str">
        <f>IF(ISERROR(SEARCHB(" "&amp;BI$1&amp;" "," "&amp;$L330&amp;" "))=TRUE,"",BI$1)</f>
        <v/>
      </c>
      <c r="BJ330" s="55" t="str">
        <f>IF(ISERROR(SEARCHB(" "&amp;BJ$1&amp;" "," "&amp;$L330&amp;" "))=TRUE,"",BJ$1)</f>
        <v/>
      </c>
      <c r="BK330" s="55" t="str">
        <f>IF(ISERROR(SEARCHB(" "&amp;BK$1&amp;" "," "&amp;$L330&amp;" "))=TRUE,"",BK$1)</f>
        <v/>
      </c>
      <c r="BL330" s="55" t="str">
        <f>IF(ISERROR(SEARCHB(" "&amp;BL$1&amp;" "," "&amp;$L330&amp;" "))=TRUE,"",BL$1)</f>
        <v/>
      </c>
      <c r="BM330" s="55" t="str">
        <f>IF(ISERROR(SEARCHB(" "&amp;BM$1&amp;" "," "&amp;$L330&amp;" "))=TRUE,"",BM$1)</f>
        <v/>
      </c>
      <c r="BN330" s="55" t="str">
        <f>IF(ISERROR(SEARCHB(" "&amp;BN$1&amp;" "," "&amp;$L330&amp;" "))=TRUE,"",BN$1)</f>
        <v/>
      </c>
      <c r="BO330" s="55" t="str">
        <f>IF(ISERROR(SEARCHB(" "&amp;BO$1&amp;" "," "&amp;$L330&amp;" "))=TRUE,"",BO$1)</f>
        <v/>
      </c>
      <c r="BP330" s="55" t="str">
        <f>IF(ISERROR(SEARCHB(" "&amp;BP$1&amp;" "," "&amp;$L330&amp;" "))=TRUE,"",BP$1)</f>
        <v/>
      </c>
      <c r="BQ330" s="55" t="str">
        <f>IF(ISERROR(SEARCHB(" "&amp;BQ$1&amp;" "," "&amp;$L330&amp;" "))=TRUE,"",BQ$1)</f>
        <v/>
      </c>
      <c r="BR330" s="62" t="str">
        <f t="shared" si="31"/>
        <v>Base</v>
      </c>
      <c r="BS330" s="62" t="str">
        <f t="shared" si="32"/>
        <v/>
      </c>
      <c r="BT330" s="63">
        <f>J330-I330+1</f>
        <v>138</v>
      </c>
      <c r="BU330" s="64">
        <f t="shared" si="33"/>
        <v>7.2799999999999994</v>
      </c>
      <c r="BV330" s="64">
        <f t="shared" si="34"/>
        <v>15.559999999999999</v>
      </c>
      <c r="BW330" s="64">
        <f t="shared" si="35"/>
        <v>115.08</v>
      </c>
      <c r="BX330" s="65">
        <f>BU330+I330</f>
        <v>46034.28</v>
      </c>
      <c r="BY330" s="65">
        <f>BV330+I330</f>
        <v>46042.559999999998</v>
      </c>
      <c r="BZ330" s="65">
        <f>IF(WEEKDAY(BW330+I330)=1,BW330+I330+1,IF(WEEKDAY(BW330+I330)=7,BW330+I330+2,BW330+I330))</f>
        <v>46142.080000000002</v>
      </c>
    </row>
    <row r="331" spans="1:78" ht="15.5" x14ac:dyDescent="0.35">
      <c r="A331" t="s">
        <v>1662</v>
      </c>
      <c r="B331" t="s">
        <v>1229</v>
      </c>
      <c r="C331" t="s">
        <v>50</v>
      </c>
      <c r="D331" t="s">
        <v>900</v>
      </c>
      <c r="E331" t="s">
        <v>882</v>
      </c>
      <c r="F331" t="s">
        <v>512</v>
      </c>
      <c r="G331" t="s">
        <v>275</v>
      </c>
      <c r="H331" t="s">
        <v>50</v>
      </c>
      <c r="I331" s="13" t="s">
        <v>1231</v>
      </c>
      <c r="J331" s="13" t="s">
        <v>1225</v>
      </c>
      <c r="K331" s="13" t="s">
        <v>1233</v>
      </c>
      <c r="L331" t="s">
        <v>546</v>
      </c>
      <c r="M331" t="s">
        <v>450</v>
      </c>
      <c r="N331">
        <v>24</v>
      </c>
      <c r="O331">
        <v>0</v>
      </c>
      <c r="P331">
        <v>0</v>
      </c>
      <c r="Q331">
        <v>0</v>
      </c>
      <c r="R331">
        <v>0</v>
      </c>
      <c r="S331" t="s">
        <v>1101</v>
      </c>
      <c r="T331" t="s">
        <v>547</v>
      </c>
      <c r="U331">
        <v>0</v>
      </c>
      <c r="V331" t="s">
        <v>856</v>
      </c>
      <c r="W331">
        <v>3</v>
      </c>
      <c r="X331" t="s">
        <v>1253</v>
      </c>
      <c r="Y331" t="s">
        <v>856</v>
      </c>
      <c r="Z331" t="s">
        <v>482</v>
      </c>
      <c r="AA331" t="s">
        <v>451</v>
      </c>
      <c r="AB331" t="s">
        <v>200</v>
      </c>
      <c r="AC331" t="s">
        <v>617</v>
      </c>
      <c r="AD331" t="s">
        <v>618</v>
      </c>
      <c r="AE331" t="s">
        <v>471</v>
      </c>
      <c r="AF331" s="13" t="s">
        <v>1231</v>
      </c>
      <c r="AG331" s="13" t="s">
        <v>1225</v>
      </c>
      <c r="AH331" t="s">
        <v>856</v>
      </c>
      <c r="AI331" t="s">
        <v>856</v>
      </c>
      <c r="AJ331" t="s">
        <v>856</v>
      </c>
      <c r="AK331" t="s">
        <v>856</v>
      </c>
      <c r="AL331" t="s">
        <v>856</v>
      </c>
      <c r="AM331" t="s">
        <v>856</v>
      </c>
      <c r="AN331" t="s">
        <v>856</v>
      </c>
      <c r="AO331" t="s">
        <v>856</v>
      </c>
      <c r="AP331" t="s">
        <v>856</v>
      </c>
      <c r="AQ331" t="s">
        <v>856</v>
      </c>
      <c r="AR331" t="s">
        <v>856</v>
      </c>
      <c r="AS331" t="s">
        <v>856</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30"/>
        <v>480</v>
      </c>
      <c r="BD331" s="55" t="str">
        <f>IF(ISERROR(SEARCHB(" "&amp;BD$1&amp;" "," "&amp;$L331&amp;" "))=TRUE,"",BD$1)</f>
        <v/>
      </c>
      <c r="BE331" s="55" t="str">
        <f>IF(ISERROR(SEARCHB(" "&amp;BE$1&amp;" "," "&amp;$L331&amp;" "))=TRUE,"",BE$1)</f>
        <v/>
      </c>
      <c r="BF331" s="55" t="str">
        <f>IF(ISERROR(SEARCHB(" "&amp;BF$1&amp;" "," "&amp;$L331&amp;" "))=TRUE,"",BF$1)</f>
        <v/>
      </c>
      <c r="BG331" s="55" t="str">
        <f>IF(ISERROR(SEARCHB(" "&amp;BG$1&amp;" "," "&amp;$L331&amp;" "))=TRUE,"",BG$1)</f>
        <v/>
      </c>
      <c r="BH331" s="55" t="str">
        <f>IF(ISERROR(SEARCHB(" "&amp;BH$1&amp;" "," "&amp;$L331&amp;" "))=TRUE,"",BH$1)</f>
        <v/>
      </c>
      <c r="BI331" s="55" t="str">
        <f>IF(ISERROR(SEARCHB(" "&amp;BI$1&amp;" "," "&amp;$L331&amp;" "))=TRUE,"",BI$1)</f>
        <v/>
      </c>
      <c r="BJ331" s="55" t="str">
        <f>IF(ISERROR(SEARCHB(" "&amp;BJ$1&amp;" "," "&amp;$L331&amp;" "))=TRUE,"",BJ$1)</f>
        <v/>
      </c>
      <c r="BK331" s="55" t="str">
        <f>IF(ISERROR(SEARCHB(" "&amp;BK$1&amp;" "," "&amp;$L331&amp;" "))=TRUE,"",BK$1)</f>
        <v/>
      </c>
      <c r="BL331" s="55" t="str">
        <f>IF(ISERROR(SEARCHB(" "&amp;BL$1&amp;" "," "&amp;$L331&amp;" "))=TRUE,"",BL$1)</f>
        <v/>
      </c>
      <c r="BM331" s="55" t="str">
        <f>IF(ISERROR(SEARCHB(" "&amp;BM$1&amp;" "," "&amp;$L331&amp;" "))=TRUE,"",BM$1)</f>
        <v/>
      </c>
      <c r="BN331" s="55" t="str">
        <f>IF(ISERROR(SEARCHB(" "&amp;BN$1&amp;" "," "&amp;$L331&amp;" "))=TRUE,"",BN$1)</f>
        <v/>
      </c>
      <c r="BO331" s="55" t="str">
        <f>IF(ISERROR(SEARCHB(" "&amp;BO$1&amp;" "," "&amp;$L331&amp;" "))=TRUE,"",BO$1)</f>
        <v/>
      </c>
      <c r="BP331" s="55" t="str">
        <f>IF(ISERROR(SEARCHB(" "&amp;BP$1&amp;" "," "&amp;$L331&amp;" "))=TRUE,"",BP$1)</f>
        <v/>
      </c>
      <c r="BQ331" s="55" t="str">
        <f>IF(ISERROR(SEARCHB(" "&amp;BQ$1&amp;" "," "&amp;$L331&amp;" "))=TRUE,"",BQ$1)</f>
        <v/>
      </c>
      <c r="BR331" s="62" t="str">
        <f t="shared" si="31"/>
        <v>Base</v>
      </c>
      <c r="BS331" s="62" t="str">
        <f t="shared" si="32"/>
        <v/>
      </c>
      <c r="BT331" s="63">
        <f>J331-I331+1</f>
        <v>124</v>
      </c>
      <c r="BU331" s="64">
        <f t="shared" si="33"/>
        <v>6.4399999999999995</v>
      </c>
      <c r="BV331" s="64">
        <f t="shared" si="34"/>
        <v>13.879999999999999</v>
      </c>
      <c r="BW331" s="64">
        <f t="shared" si="35"/>
        <v>103.32</v>
      </c>
      <c r="BX331" s="65">
        <f>BU331+I331</f>
        <v>46040.44</v>
      </c>
      <c r="BY331" s="65">
        <f>BV331+I331</f>
        <v>46047.88</v>
      </c>
      <c r="BZ331" s="65">
        <f>IF(WEEKDAY(BW331+I331)=1,BW331+I331+1,IF(WEEKDAY(BW331+I331)=7,BW331+I331+2,BW331+I331))</f>
        <v>46139.32</v>
      </c>
    </row>
    <row r="332" spans="1:78" ht="15.5" x14ac:dyDescent="0.35">
      <c r="A332" t="s">
        <v>1661</v>
      </c>
      <c r="B332" t="s">
        <v>1229</v>
      </c>
      <c r="C332" t="s">
        <v>50</v>
      </c>
      <c r="D332" t="s">
        <v>938</v>
      </c>
      <c r="E332" t="s">
        <v>867</v>
      </c>
      <c r="F332" t="s">
        <v>437</v>
      </c>
      <c r="G332" t="s">
        <v>275</v>
      </c>
      <c r="H332" t="s">
        <v>50</v>
      </c>
      <c r="I332" s="13" t="s">
        <v>1226</v>
      </c>
      <c r="J332" s="13" t="s">
        <v>1225</v>
      </c>
      <c r="K332" s="13" t="s">
        <v>1228</v>
      </c>
      <c r="L332" t="s">
        <v>286</v>
      </c>
      <c r="M332" t="s">
        <v>194</v>
      </c>
      <c r="N332">
        <v>12</v>
      </c>
      <c r="O332">
        <v>0</v>
      </c>
      <c r="P332">
        <v>0</v>
      </c>
      <c r="Q332">
        <v>0</v>
      </c>
      <c r="R332">
        <v>0</v>
      </c>
      <c r="S332" t="s">
        <v>1099</v>
      </c>
      <c r="T332" t="s">
        <v>301</v>
      </c>
      <c r="U332">
        <v>0</v>
      </c>
      <c r="V332" t="s">
        <v>856</v>
      </c>
      <c r="W332">
        <v>3</v>
      </c>
      <c r="X332" t="s">
        <v>195</v>
      </c>
      <c r="Y332" t="s">
        <v>856</v>
      </c>
      <c r="Z332"/>
      <c r="AA332" t="s">
        <v>207</v>
      </c>
      <c r="AB332" t="s">
        <v>1100</v>
      </c>
      <c r="AC332" t="s">
        <v>201</v>
      </c>
      <c r="AD332" t="s">
        <v>214</v>
      </c>
      <c r="AE332" t="s">
        <v>480</v>
      </c>
      <c r="AF332" s="13" t="s">
        <v>1226</v>
      </c>
      <c r="AG332" s="13" t="s">
        <v>1225</v>
      </c>
      <c r="AH332" t="s">
        <v>856</v>
      </c>
      <c r="AI332" t="s">
        <v>856</v>
      </c>
      <c r="AJ332" t="s">
        <v>856</v>
      </c>
      <c r="AK332" t="s">
        <v>856</v>
      </c>
      <c r="AL332" t="s">
        <v>856</v>
      </c>
      <c r="AM332" t="s">
        <v>856</v>
      </c>
      <c r="AN332" t="s">
        <v>856</v>
      </c>
      <c r="AO332" t="s">
        <v>856</v>
      </c>
      <c r="AP332" t="s">
        <v>856</v>
      </c>
      <c r="AQ332" t="s">
        <v>856</v>
      </c>
      <c r="AR332" t="s">
        <v>856</v>
      </c>
      <c r="AS332" t="s">
        <v>856</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30"/>
        <v>480</v>
      </c>
      <c r="BD332" s="55" t="str">
        <f>IF(ISERROR(SEARCHB(" "&amp;BD$1&amp;" "," "&amp;$L332&amp;" "))=TRUE,"",BD$1)</f>
        <v/>
      </c>
      <c r="BE332" s="55" t="str">
        <f>IF(ISERROR(SEARCHB(" "&amp;BE$1&amp;" "," "&amp;$L332&amp;" "))=TRUE,"",BE$1)</f>
        <v/>
      </c>
      <c r="BF332" s="55" t="str">
        <f>IF(ISERROR(SEARCHB(" "&amp;BF$1&amp;" "," "&amp;$L332&amp;" "))=TRUE,"",BF$1)</f>
        <v/>
      </c>
      <c r="BG332" s="55" t="str">
        <f>IF(ISERROR(SEARCHB(" "&amp;BG$1&amp;" "," "&amp;$L332&amp;" "))=TRUE,"",BG$1)</f>
        <v/>
      </c>
      <c r="BH332" s="55" t="str">
        <f>IF(ISERROR(SEARCHB(" "&amp;BH$1&amp;" "," "&amp;$L332&amp;" "))=TRUE,"",BH$1)</f>
        <v/>
      </c>
      <c r="BI332" s="55" t="str">
        <f>IF(ISERROR(SEARCHB(" "&amp;BI$1&amp;" "," "&amp;$L332&amp;" "))=TRUE,"",BI$1)</f>
        <v/>
      </c>
      <c r="BJ332" s="55" t="str">
        <f>IF(ISERROR(SEARCHB(" "&amp;BJ$1&amp;" "," "&amp;$L332&amp;" "))=TRUE,"",BJ$1)</f>
        <v/>
      </c>
      <c r="BK332" s="55" t="str">
        <f>IF(ISERROR(SEARCHB(" "&amp;BK$1&amp;" "," "&amp;$L332&amp;" "))=TRUE,"",BK$1)</f>
        <v/>
      </c>
      <c r="BL332" s="55" t="str">
        <f>IF(ISERROR(SEARCHB(" "&amp;BL$1&amp;" "," "&amp;$L332&amp;" "))=TRUE,"",BL$1)</f>
        <v/>
      </c>
      <c r="BM332" s="55" t="str">
        <f>IF(ISERROR(SEARCHB(" "&amp;BM$1&amp;" "," "&amp;$L332&amp;" "))=TRUE,"",BM$1)</f>
        <v/>
      </c>
      <c r="BN332" s="55" t="str">
        <f>IF(ISERROR(SEARCHB(" "&amp;BN$1&amp;" "," "&amp;$L332&amp;" "))=TRUE,"",BN$1)</f>
        <v/>
      </c>
      <c r="BO332" s="55" t="str">
        <f>IF(ISERROR(SEARCHB(" "&amp;BO$1&amp;" "," "&amp;$L332&amp;" "))=TRUE,"",BO$1)</f>
        <v/>
      </c>
      <c r="BP332" s="55" t="str">
        <f>IF(ISERROR(SEARCHB(" "&amp;BP$1&amp;" "," "&amp;$L332&amp;" "))=TRUE,"",BP$1)</f>
        <v/>
      </c>
      <c r="BQ332" s="55" t="str">
        <f>IF(ISERROR(SEARCHB(" "&amp;BQ$1&amp;" "," "&amp;$L332&amp;" "))=TRUE,"",BQ$1)</f>
        <v/>
      </c>
      <c r="BR332" s="62" t="str">
        <f t="shared" si="31"/>
        <v>Base</v>
      </c>
      <c r="BS332" s="62" t="str">
        <f t="shared" si="32"/>
        <v/>
      </c>
      <c r="BT332" s="63">
        <f>J332-I332+1</f>
        <v>123</v>
      </c>
      <c r="BU332" s="64">
        <f t="shared" si="33"/>
        <v>6.38</v>
      </c>
      <c r="BV332" s="64">
        <f t="shared" si="34"/>
        <v>13.76</v>
      </c>
      <c r="BW332" s="64">
        <f t="shared" si="35"/>
        <v>102.47999999999999</v>
      </c>
      <c r="BX332" s="65">
        <f>BU332+I332</f>
        <v>46041.38</v>
      </c>
      <c r="BY332" s="65">
        <f>BV332+I332</f>
        <v>46048.76</v>
      </c>
      <c r="BZ332" s="65">
        <f>IF(WEEKDAY(BW332+I332)=1,BW332+I332+1,IF(WEEKDAY(BW332+I332)=7,BW332+I332+2,BW332+I332))</f>
        <v>46139.48</v>
      </c>
    </row>
    <row r="333" spans="1:78" ht="15.5" x14ac:dyDescent="0.35">
      <c r="A333" t="s">
        <v>1660</v>
      </c>
      <c r="B333" t="s">
        <v>1229</v>
      </c>
      <c r="C333" t="s">
        <v>50</v>
      </c>
      <c r="D333" t="s">
        <v>938</v>
      </c>
      <c r="E333" t="s">
        <v>855</v>
      </c>
      <c r="F333" t="s">
        <v>437</v>
      </c>
      <c r="G333" t="s">
        <v>275</v>
      </c>
      <c r="H333" t="s">
        <v>50</v>
      </c>
      <c r="I333" s="13" t="s">
        <v>1231</v>
      </c>
      <c r="J333" s="13" t="s">
        <v>1651</v>
      </c>
      <c r="K333" s="13" t="s">
        <v>1647</v>
      </c>
      <c r="L333" t="s">
        <v>286</v>
      </c>
      <c r="M333" t="s">
        <v>194</v>
      </c>
      <c r="N333">
        <v>12</v>
      </c>
      <c r="O333">
        <v>0</v>
      </c>
      <c r="P333">
        <v>0</v>
      </c>
      <c r="Q333">
        <v>0</v>
      </c>
      <c r="R333">
        <v>0</v>
      </c>
      <c r="S333" t="s">
        <v>198</v>
      </c>
      <c r="T333" t="s">
        <v>198</v>
      </c>
      <c r="U333">
        <v>0</v>
      </c>
      <c r="V333" t="s">
        <v>856</v>
      </c>
      <c r="W333">
        <v>3</v>
      </c>
      <c r="X333" t="s">
        <v>298</v>
      </c>
      <c r="Y333" t="s">
        <v>856</v>
      </c>
      <c r="Z333"/>
      <c r="AA333" t="s">
        <v>856</v>
      </c>
      <c r="AB333" t="s">
        <v>856</v>
      </c>
      <c r="AC333" t="s">
        <v>221</v>
      </c>
      <c r="AD333" t="s">
        <v>376</v>
      </c>
      <c r="AE333" t="s">
        <v>490</v>
      </c>
      <c r="AF333" s="13" t="s">
        <v>1231</v>
      </c>
      <c r="AG333" s="13" t="s">
        <v>1651</v>
      </c>
      <c r="AH333" t="s">
        <v>856</v>
      </c>
      <c r="AI333" t="s">
        <v>856</v>
      </c>
      <c r="AJ333" t="s">
        <v>856</v>
      </c>
      <c r="AK333" t="s">
        <v>856</v>
      </c>
      <c r="AL333" t="s">
        <v>856</v>
      </c>
      <c r="AM333" t="s">
        <v>856</v>
      </c>
      <c r="AN333" t="s">
        <v>856</v>
      </c>
      <c r="AO333" t="s">
        <v>856</v>
      </c>
      <c r="AP333" t="s">
        <v>856</v>
      </c>
      <c r="AQ333" t="s">
        <v>856</v>
      </c>
      <c r="AR333" t="s">
        <v>856</v>
      </c>
      <c r="AS333" t="s">
        <v>856</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30"/>
        <v>480</v>
      </c>
      <c r="BD333" s="55" t="str">
        <f>IF(ISERROR(SEARCHB(" "&amp;BD$1&amp;" "," "&amp;$L333&amp;" "))=TRUE,"",BD$1)</f>
        <v/>
      </c>
      <c r="BE333" s="55" t="str">
        <f>IF(ISERROR(SEARCHB(" "&amp;BE$1&amp;" "," "&amp;$L333&amp;" "))=TRUE,"",BE$1)</f>
        <v/>
      </c>
      <c r="BF333" s="55" t="str">
        <f>IF(ISERROR(SEARCHB(" "&amp;BF$1&amp;" "," "&amp;$L333&amp;" "))=TRUE,"",BF$1)</f>
        <v/>
      </c>
      <c r="BG333" s="55" t="str">
        <f>IF(ISERROR(SEARCHB(" "&amp;BG$1&amp;" "," "&amp;$L333&amp;" "))=TRUE,"",BG$1)</f>
        <v/>
      </c>
      <c r="BH333" s="55" t="str">
        <f>IF(ISERROR(SEARCHB(" "&amp;BH$1&amp;" "," "&amp;$L333&amp;" "))=TRUE,"",BH$1)</f>
        <v/>
      </c>
      <c r="BI333" s="55" t="str">
        <f>IF(ISERROR(SEARCHB(" "&amp;BI$1&amp;" "," "&amp;$L333&amp;" "))=TRUE,"",BI$1)</f>
        <v/>
      </c>
      <c r="BJ333" s="55" t="str">
        <f>IF(ISERROR(SEARCHB(" "&amp;BJ$1&amp;" "," "&amp;$L333&amp;" "))=TRUE,"",BJ$1)</f>
        <v/>
      </c>
      <c r="BK333" s="55" t="str">
        <f>IF(ISERROR(SEARCHB(" "&amp;BK$1&amp;" "," "&amp;$L333&amp;" "))=TRUE,"",BK$1)</f>
        <v/>
      </c>
      <c r="BL333" s="55" t="str">
        <f>IF(ISERROR(SEARCHB(" "&amp;BL$1&amp;" "," "&amp;$L333&amp;" "))=TRUE,"",BL$1)</f>
        <v/>
      </c>
      <c r="BM333" s="55" t="str">
        <f>IF(ISERROR(SEARCHB(" "&amp;BM$1&amp;" "," "&amp;$L333&amp;" "))=TRUE,"",BM$1)</f>
        <v/>
      </c>
      <c r="BN333" s="55" t="str">
        <f>IF(ISERROR(SEARCHB(" "&amp;BN$1&amp;" "," "&amp;$L333&amp;" "))=TRUE,"",BN$1)</f>
        <v/>
      </c>
      <c r="BO333" s="55" t="str">
        <f>IF(ISERROR(SEARCHB(" "&amp;BO$1&amp;" "," "&amp;$L333&amp;" "))=TRUE,"",BO$1)</f>
        <v/>
      </c>
      <c r="BP333" s="55" t="str">
        <f>IF(ISERROR(SEARCHB(" "&amp;BP$1&amp;" "," "&amp;$L333&amp;" "))=TRUE,"",BP$1)</f>
        <v/>
      </c>
      <c r="BQ333" s="55" t="str">
        <f>IF(ISERROR(SEARCHB(" "&amp;BQ$1&amp;" "," "&amp;$L333&amp;" "))=TRUE,"",BQ$1)</f>
        <v/>
      </c>
      <c r="BR333" s="62" t="str">
        <f t="shared" si="31"/>
        <v>Base</v>
      </c>
      <c r="BS333" s="62" t="str">
        <f t="shared" si="32"/>
        <v/>
      </c>
      <c r="BT333" s="63">
        <f>J333-I333+1</f>
        <v>81</v>
      </c>
      <c r="BU333" s="64">
        <f t="shared" si="33"/>
        <v>3.8599999999999994</v>
      </c>
      <c r="BV333" s="64">
        <f t="shared" si="34"/>
        <v>8.7199999999999989</v>
      </c>
      <c r="BW333" s="64">
        <f t="shared" si="35"/>
        <v>67.2</v>
      </c>
      <c r="BX333" s="65">
        <f>BU333+I333</f>
        <v>46037.86</v>
      </c>
      <c r="BY333" s="65">
        <f>BV333+I333</f>
        <v>46042.720000000001</v>
      </c>
      <c r="BZ333" s="65">
        <f>IF(WEEKDAY(BW333+I333)=1,BW333+I333+1,IF(WEEKDAY(BW333+I333)=7,BW333+I333+2,BW333+I333))</f>
        <v>46101.2</v>
      </c>
    </row>
    <row r="334" spans="1:78" ht="15.5" x14ac:dyDescent="0.35">
      <c r="A334" t="s">
        <v>1659</v>
      </c>
      <c r="B334" t="s">
        <v>1229</v>
      </c>
      <c r="C334" t="s">
        <v>50</v>
      </c>
      <c r="D334" t="s">
        <v>938</v>
      </c>
      <c r="E334" t="s">
        <v>882</v>
      </c>
      <c r="F334" t="s">
        <v>437</v>
      </c>
      <c r="G334" t="s">
        <v>275</v>
      </c>
      <c r="H334" t="s">
        <v>50</v>
      </c>
      <c r="I334" s="13" t="s">
        <v>1252</v>
      </c>
      <c r="J334" s="13" t="s">
        <v>1251</v>
      </c>
      <c r="K334" s="13" t="s">
        <v>1233</v>
      </c>
      <c r="L334" t="s">
        <v>548</v>
      </c>
      <c r="M334" t="s">
        <v>337</v>
      </c>
      <c r="N334">
        <v>15</v>
      </c>
      <c r="O334">
        <v>0</v>
      </c>
      <c r="P334">
        <v>0</v>
      </c>
      <c r="Q334">
        <v>0</v>
      </c>
      <c r="R334">
        <v>0</v>
      </c>
      <c r="S334" t="s">
        <v>1103</v>
      </c>
      <c r="T334" t="s">
        <v>584</v>
      </c>
      <c r="U334">
        <v>0</v>
      </c>
      <c r="V334" t="s">
        <v>856</v>
      </c>
      <c r="W334">
        <v>3</v>
      </c>
      <c r="X334" t="s">
        <v>1253</v>
      </c>
      <c r="Y334" t="s">
        <v>856</v>
      </c>
      <c r="Z334" t="s">
        <v>497</v>
      </c>
      <c r="AA334" t="s">
        <v>491</v>
      </c>
      <c r="AB334" t="s">
        <v>200</v>
      </c>
      <c r="AC334" t="s">
        <v>507</v>
      </c>
      <c r="AD334" t="s">
        <v>472</v>
      </c>
      <c r="AE334" t="s">
        <v>471</v>
      </c>
      <c r="AF334" s="13" t="s">
        <v>1252</v>
      </c>
      <c r="AG334" s="13" t="s">
        <v>1251</v>
      </c>
      <c r="AH334" t="s">
        <v>856</v>
      </c>
      <c r="AI334" t="s">
        <v>856</v>
      </c>
      <c r="AJ334" t="s">
        <v>856</v>
      </c>
      <c r="AK334" t="s">
        <v>856</v>
      </c>
      <c r="AL334" t="s">
        <v>856</v>
      </c>
      <c r="AM334" t="s">
        <v>856</v>
      </c>
      <c r="AN334" t="s">
        <v>856</v>
      </c>
      <c r="AO334" t="s">
        <v>856</v>
      </c>
      <c r="AP334" t="s">
        <v>856</v>
      </c>
      <c r="AQ334" t="s">
        <v>856</v>
      </c>
      <c r="AR334" t="s">
        <v>856</v>
      </c>
      <c r="AS334" t="s">
        <v>856</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30"/>
        <v>480</v>
      </c>
      <c r="BD334" s="55" t="str">
        <f>IF(ISERROR(SEARCHB(" "&amp;BD$1&amp;" "," "&amp;$L334&amp;" "))=TRUE,"",BD$1)</f>
        <v/>
      </c>
      <c r="BE334" s="55" t="str">
        <f>IF(ISERROR(SEARCHB(" "&amp;BE$1&amp;" "," "&amp;$L334&amp;" "))=TRUE,"",BE$1)</f>
        <v/>
      </c>
      <c r="BF334" s="55" t="str">
        <f>IF(ISERROR(SEARCHB(" "&amp;BF$1&amp;" "," "&amp;$L334&amp;" "))=TRUE,"",BF$1)</f>
        <v/>
      </c>
      <c r="BG334" s="55" t="str">
        <f>IF(ISERROR(SEARCHB(" "&amp;BG$1&amp;" "," "&amp;$L334&amp;" "))=TRUE,"",BG$1)</f>
        <v/>
      </c>
      <c r="BH334" s="55" t="str">
        <f>IF(ISERROR(SEARCHB(" "&amp;BH$1&amp;" "," "&amp;$L334&amp;" "))=TRUE,"",BH$1)</f>
        <v/>
      </c>
      <c r="BI334" s="55" t="str">
        <f>IF(ISERROR(SEARCHB(" "&amp;BI$1&amp;" "," "&amp;$L334&amp;" "))=TRUE,"",BI$1)</f>
        <v/>
      </c>
      <c r="BJ334" s="55" t="str">
        <f>IF(ISERROR(SEARCHB(" "&amp;BJ$1&amp;" "," "&amp;$L334&amp;" "))=TRUE,"",BJ$1)</f>
        <v/>
      </c>
      <c r="BK334" s="55" t="str">
        <f>IF(ISERROR(SEARCHB(" "&amp;BK$1&amp;" "," "&amp;$L334&amp;" "))=TRUE,"",BK$1)</f>
        <v/>
      </c>
      <c r="BL334" s="55" t="str">
        <f>IF(ISERROR(SEARCHB(" "&amp;BL$1&amp;" "," "&amp;$L334&amp;" "))=TRUE,"",BL$1)</f>
        <v/>
      </c>
      <c r="BM334" s="55" t="str">
        <f>IF(ISERROR(SEARCHB(" "&amp;BM$1&amp;" "," "&amp;$L334&amp;" "))=TRUE,"",BM$1)</f>
        <v/>
      </c>
      <c r="BN334" s="55" t="str">
        <f>IF(ISERROR(SEARCHB(" "&amp;BN$1&amp;" "," "&amp;$L334&amp;" "))=TRUE,"",BN$1)</f>
        <v/>
      </c>
      <c r="BO334" s="55" t="str">
        <f>IF(ISERROR(SEARCHB(" "&amp;BO$1&amp;" "," "&amp;$L334&amp;" "))=TRUE,"",BO$1)</f>
        <v/>
      </c>
      <c r="BP334" s="55" t="str">
        <f>IF(ISERROR(SEARCHB(" "&amp;BP$1&amp;" "," "&amp;$L334&amp;" "))=TRUE,"",BP$1)</f>
        <v/>
      </c>
      <c r="BQ334" s="55" t="str">
        <f>IF(ISERROR(SEARCHB(" "&amp;BQ$1&amp;" "," "&amp;$L334&amp;" "))=TRUE,"",BQ$1)</f>
        <v/>
      </c>
      <c r="BR334" s="62" t="str">
        <f t="shared" si="31"/>
        <v>Base</v>
      </c>
      <c r="BS334" s="62" t="str">
        <f t="shared" si="32"/>
        <v/>
      </c>
      <c r="BT334" s="63">
        <f>J334-I334+1</f>
        <v>138</v>
      </c>
      <c r="BU334" s="64">
        <f t="shared" si="33"/>
        <v>7.2799999999999994</v>
      </c>
      <c r="BV334" s="64">
        <f t="shared" si="34"/>
        <v>15.559999999999999</v>
      </c>
      <c r="BW334" s="64">
        <f t="shared" si="35"/>
        <v>115.08</v>
      </c>
      <c r="BX334" s="65">
        <f>BU334+I334</f>
        <v>46034.28</v>
      </c>
      <c r="BY334" s="65">
        <f>BV334+I334</f>
        <v>46042.559999999998</v>
      </c>
      <c r="BZ334" s="65">
        <f>IF(WEEKDAY(BW334+I334)=1,BW334+I334+1,IF(WEEKDAY(BW334+I334)=7,BW334+I334+2,BW334+I334))</f>
        <v>46142.080000000002</v>
      </c>
    </row>
    <row r="335" spans="1:78" ht="15.5" x14ac:dyDescent="0.35">
      <c r="A335" t="s">
        <v>1658</v>
      </c>
      <c r="B335" t="s">
        <v>1229</v>
      </c>
      <c r="C335" t="s">
        <v>50</v>
      </c>
      <c r="D335" t="s">
        <v>1104</v>
      </c>
      <c r="E335" t="s">
        <v>867</v>
      </c>
      <c r="F335" t="s">
        <v>733</v>
      </c>
      <c r="G335" t="s">
        <v>275</v>
      </c>
      <c r="H335" t="s">
        <v>50</v>
      </c>
      <c r="I335" s="13" t="s">
        <v>1231</v>
      </c>
      <c r="J335" s="13" t="s">
        <v>1646</v>
      </c>
      <c r="K335" s="13" t="s">
        <v>1647</v>
      </c>
      <c r="L335" t="s">
        <v>286</v>
      </c>
      <c r="M335" t="s">
        <v>194</v>
      </c>
      <c r="N335">
        <v>12</v>
      </c>
      <c r="O335">
        <v>0</v>
      </c>
      <c r="P335">
        <v>0</v>
      </c>
      <c r="Q335">
        <v>0</v>
      </c>
      <c r="R335">
        <v>0</v>
      </c>
      <c r="S335" t="s">
        <v>198</v>
      </c>
      <c r="T335" t="s">
        <v>198</v>
      </c>
      <c r="U335">
        <v>0</v>
      </c>
      <c r="V335" t="s">
        <v>856</v>
      </c>
      <c r="W335">
        <v>3</v>
      </c>
      <c r="X335" t="s">
        <v>195</v>
      </c>
      <c r="Y335" t="s">
        <v>856</v>
      </c>
      <c r="Z335"/>
      <c r="AA335" t="s">
        <v>207</v>
      </c>
      <c r="AB335" t="s">
        <v>1102</v>
      </c>
      <c r="AC335" t="s">
        <v>221</v>
      </c>
      <c r="AD335" t="s">
        <v>376</v>
      </c>
      <c r="AE335" t="s">
        <v>473</v>
      </c>
      <c r="AF335" s="13" t="s">
        <v>1231</v>
      </c>
      <c r="AG335" s="13" t="s">
        <v>1646</v>
      </c>
      <c r="AH335" t="s">
        <v>856</v>
      </c>
      <c r="AI335" t="s">
        <v>856</v>
      </c>
      <c r="AJ335" t="s">
        <v>856</v>
      </c>
      <c r="AK335" t="s">
        <v>856</v>
      </c>
      <c r="AL335" t="s">
        <v>856</v>
      </c>
      <c r="AM335" t="s">
        <v>856</v>
      </c>
      <c r="AN335" t="s">
        <v>856</v>
      </c>
      <c r="AO335" t="s">
        <v>856</v>
      </c>
      <c r="AP335" t="s">
        <v>856</v>
      </c>
      <c r="AQ335" t="s">
        <v>856</v>
      </c>
      <c r="AR335" t="s">
        <v>856</v>
      </c>
      <c r="AS335" t="s">
        <v>856</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30"/>
        <v>480</v>
      </c>
      <c r="BD335" s="55" t="str">
        <f>IF(ISERROR(SEARCHB(" "&amp;BD$1&amp;" "," "&amp;$L335&amp;" "))=TRUE,"",BD$1)</f>
        <v/>
      </c>
      <c r="BE335" s="55" t="str">
        <f>IF(ISERROR(SEARCHB(" "&amp;BE$1&amp;" "," "&amp;$L335&amp;" "))=TRUE,"",BE$1)</f>
        <v/>
      </c>
      <c r="BF335" s="55" t="str">
        <f>IF(ISERROR(SEARCHB(" "&amp;BF$1&amp;" "," "&amp;$L335&amp;" "))=TRUE,"",BF$1)</f>
        <v/>
      </c>
      <c r="BG335" s="55" t="str">
        <f>IF(ISERROR(SEARCHB(" "&amp;BG$1&amp;" "," "&amp;$L335&amp;" "))=TRUE,"",BG$1)</f>
        <v/>
      </c>
      <c r="BH335" s="55" t="str">
        <f>IF(ISERROR(SEARCHB(" "&amp;BH$1&amp;" "," "&amp;$L335&amp;" "))=TRUE,"",BH$1)</f>
        <v/>
      </c>
      <c r="BI335" s="55" t="str">
        <f>IF(ISERROR(SEARCHB(" "&amp;BI$1&amp;" "," "&amp;$L335&amp;" "))=TRUE,"",BI$1)</f>
        <v/>
      </c>
      <c r="BJ335" s="55" t="str">
        <f>IF(ISERROR(SEARCHB(" "&amp;BJ$1&amp;" "," "&amp;$L335&amp;" "))=TRUE,"",BJ$1)</f>
        <v/>
      </c>
      <c r="BK335" s="55" t="str">
        <f>IF(ISERROR(SEARCHB(" "&amp;BK$1&amp;" "," "&amp;$L335&amp;" "))=TRUE,"",BK$1)</f>
        <v/>
      </c>
      <c r="BL335" s="55" t="str">
        <f>IF(ISERROR(SEARCHB(" "&amp;BL$1&amp;" "," "&amp;$L335&amp;" "))=TRUE,"",BL$1)</f>
        <v/>
      </c>
      <c r="BM335" s="55" t="str">
        <f>IF(ISERROR(SEARCHB(" "&amp;BM$1&amp;" "," "&amp;$L335&amp;" "))=TRUE,"",BM$1)</f>
        <v/>
      </c>
      <c r="BN335" s="55" t="str">
        <f>IF(ISERROR(SEARCHB(" "&amp;BN$1&amp;" "," "&amp;$L335&amp;" "))=TRUE,"",BN$1)</f>
        <v/>
      </c>
      <c r="BO335" s="55" t="str">
        <f>IF(ISERROR(SEARCHB(" "&amp;BO$1&amp;" "," "&amp;$L335&amp;" "))=TRUE,"",BO$1)</f>
        <v/>
      </c>
      <c r="BP335" s="55" t="str">
        <f>IF(ISERROR(SEARCHB(" "&amp;BP$1&amp;" "," "&amp;$L335&amp;" "))=TRUE,"",BP$1)</f>
        <v/>
      </c>
      <c r="BQ335" s="55" t="str">
        <f>IF(ISERROR(SEARCHB(" "&amp;BQ$1&amp;" "," "&amp;$L335&amp;" "))=TRUE,"",BQ$1)</f>
        <v/>
      </c>
      <c r="BR335" s="62" t="str">
        <f t="shared" si="31"/>
        <v>Base</v>
      </c>
      <c r="BS335" s="62" t="str">
        <f t="shared" si="32"/>
        <v/>
      </c>
      <c r="BT335" s="63">
        <f>J335-I335+1</f>
        <v>82</v>
      </c>
      <c r="BU335" s="64">
        <f t="shared" si="33"/>
        <v>3.92</v>
      </c>
      <c r="BV335" s="64">
        <f t="shared" si="34"/>
        <v>8.84</v>
      </c>
      <c r="BW335" s="64">
        <f t="shared" si="35"/>
        <v>68.039999999999992</v>
      </c>
      <c r="BX335" s="65">
        <f>BU335+I335</f>
        <v>46037.919999999998</v>
      </c>
      <c r="BY335" s="65">
        <f>BV335+I335</f>
        <v>46042.84</v>
      </c>
      <c r="BZ335" s="65">
        <f>IF(WEEKDAY(BW335+I335)=1,BW335+I335+1,IF(WEEKDAY(BW335+I335)=7,BW335+I335+2,BW335+I335))</f>
        <v>46104.04</v>
      </c>
    </row>
    <row r="336" spans="1:78" ht="15.5" x14ac:dyDescent="0.35">
      <c r="A336" t="s">
        <v>1657</v>
      </c>
      <c r="B336" t="s">
        <v>1229</v>
      </c>
      <c r="C336" t="s">
        <v>50</v>
      </c>
      <c r="D336" t="s">
        <v>1106</v>
      </c>
      <c r="E336" t="s">
        <v>867</v>
      </c>
      <c r="F336" t="s">
        <v>734</v>
      </c>
      <c r="G336" t="s">
        <v>275</v>
      </c>
      <c r="H336" t="s">
        <v>50</v>
      </c>
      <c r="I336" s="13" t="s">
        <v>1231</v>
      </c>
      <c r="J336" s="13" t="s">
        <v>1646</v>
      </c>
      <c r="K336" s="13" t="s">
        <v>1647</v>
      </c>
      <c r="L336" t="s">
        <v>286</v>
      </c>
      <c r="M336" t="s">
        <v>194</v>
      </c>
      <c r="N336">
        <v>15</v>
      </c>
      <c r="O336">
        <v>0</v>
      </c>
      <c r="P336">
        <v>0</v>
      </c>
      <c r="Q336">
        <v>0</v>
      </c>
      <c r="R336">
        <v>0</v>
      </c>
      <c r="S336" t="s">
        <v>1099</v>
      </c>
      <c r="T336" t="s">
        <v>301</v>
      </c>
      <c r="U336">
        <v>0</v>
      </c>
      <c r="V336" t="s">
        <v>856</v>
      </c>
      <c r="W336">
        <v>3</v>
      </c>
      <c r="X336" t="s">
        <v>195</v>
      </c>
      <c r="Y336" t="s">
        <v>856</v>
      </c>
      <c r="Z336"/>
      <c r="AA336" t="s">
        <v>207</v>
      </c>
      <c r="AB336" t="s">
        <v>1107</v>
      </c>
      <c r="AC336" t="s">
        <v>208</v>
      </c>
      <c r="AD336" t="s">
        <v>212</v>
      </c>
      <c r="AE336" t="s">
        <v>473</v>
      </c>
      <c r="AF336" s="13" t="s">
        <v>1231</v>
      </c>
      <c r="AG336" s="13" t="s">
        <v>1646</v>
      </c>
      <c r="AH336" t="s">
        <v>856</v>
      </c>
      <c r="AI336" t="s">
        <v>856</v>
      </c>
      <c r="AJ336" t="s">
        <v>856</v>
      </c>
      <c r="AK336" t="s">
        <v>856</v>
      </c>
      <c r="AL336" t="s">
        <v>856</v>
      </c>
      <c r="AM336" s="13" t="s">
        <v>856</v>
      </c>
      <c r="AN336" s="13" t="s">
        <v>856</v>
      </c>
      <c r="AO336" t="s">
        <v>856</v>
      </c>
      <c r="AP336" t="s">
        <v>856</v>
      </c>
      <c r="AQ336" t="s">
        <v>856</v>
      </c>
      <c r="AR336" t="s">
        <v>856</v>
      </c>
      <c r="AS336" t="s">
        <v>856</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30"/>
        <v>480</v>
      </c>
      <c r="BD336" s="55" t="str">
        <f>IF(ISERROR(SEARCHB(" "&amp;BD$1&amp;" "," "&amp;$L336&amp;" "))=TRUE,"",BD$1)</f>
        <v/>
      </c>
      <c r="BE336" s="55" t="str">
        <f>IF(ISERROR(SEARCHB(" "&amp;BE$1&amp;" "," "&amp;$L336&amp;" "))=TRUE,"",BE$1)</f>
        <v/>
      </c>
      <c r="BF336" s="55" t="str">
        <f>IF(ISERROR(SEARCHB(" "&amp;BF$1&amp;" "," "&amp;$L336&amp;" "))=TRUE,"",BF$1)</f>
        <v/>
      </c>
      <c r="BG336" s="55" t="str">
        <f>IF(ISERROR(SEARCHB(" "&amp;BG$1&amp;" "," "&amp;$L336&amp;" "))=TRUE,"",BG$1)</f>
        <v/>
      </c>
      <c r="BH336" s="55" t="str">
        <f>IF(ISERROR(SEARCHB(" "&amp;BH$1&amp;" "," "&amp;$L336&amp;" "))=TRUE,"",BH$1)</f>
        <v/>
      </c>
      <c r="BI336" s="55" t="str">
        <f>IF(ISERROR(SEARCHB(" "&amp;BI$1&amp;" "," "&amp;$L336&amp;" "))=TRUE,"",BI$1)</f>
        <v/>
      </c>
      <c r="BJ336" s="55" t="str">
        <f>IF(ISERROR(SEARCHB(" "&amp;BJ$1&amp;" "," "&amp;$L336&amp;" "))=TRUE,"",BJ$1)</f>
        <v/>
      </c>
      <c r="BK336" s="55" t="str">
        <f>IF(ISERROR(SEARCHB(" "&amp;BK$1&amp;" "," "&amp;$L336&amp;" "))=TRUE,"",BK$1)</f>
        <v/>
      </c>
      <c r="BL336" s="55" t="str">
        <f>IF(ISERROR(SEARCHB(" "&amp;BL$1&amp;" "," "&amp;$L336&amp;" "))=TRUE,"",BL$1)</f>
        <v/>
      </c>
      <c r="BM336" s="55" t="str">
        <f>IF(ISERROR(SEARCHB(" "&amp;BM$1&amp;" "," "&amp;$L336&amp;" "))=TRUE,"",BM$1)</f>
        <v/>
      </c>
      <c r="BN336" s="55" t="str">
        <f>IF(ISERROR(SEARCHB(" "&amp;BN$1&amp;" "," "&amp;$L336&amp;" "))=TRUE,"",BN$1)</f>
        <v/>
      </c>
      <c r="BO336" s="55" t="str">
        <f>IF(ISERROR(SEARCHB(" "&amp;BO$1&amp;" "," "&amp;$L336&amp;" "))=TRUE,"",BO$1)</f>
        <v/>
      </c>
      <c r="BP336" s="55" t="str">
        <f>IF(ISERROR(SEARCHB(" "&amp;BP$1&amp;" "," "&amp;$L336&amp;" "))=TRUE,"",BP$1)</f>
        <v/>
      </c>
      <c r="BQ336" s="55" t="str">
        <f>IF(ISERROR(SEARCHB(" "&amp;BQ$1&amp;" "," "&amp;$L336&amp;" "))=TRUE,"",BQ$1)</f>
        <v/>
      </c>
      <c r="BR336" s="62" t="str">
        <f t="shared" si="31"/>
        <v>Base</v>
      </c>
      <c r="BS336" s="62" t="str">
        <f t="shared" si="32"/>
        <v/>
      </c>
      <c r="BT336" s="63">
        <f>J336-I336+1</f>
        <v>82</v>
      </c>
      <c r="BU336" s="64">
        <f t="shared" si="33"/>
        <v>3.92</v>
      </c>
      <c r="BV336" s="64">
        <f t="shared" si="34"/>
        <v>8.84</v>
      </c>
      <c r="BW336" s="64">
        <f t="shared" si="35"/>
        <v>68.039999999999992</v>
      </c>
      <c r="BX336" s="65">
        <f>BU336+I336</f>
        <v>46037.919999999998</v>
      </c>
      <c r="BY336" s="65">
        <f>BV336+I336</f>
        <v>46042.84</v>
      </c>
      <c r="BZ336" s="65">
        <f>IF(WEEKDAY(BW336+I336)=1,BW336+I336+1,IF(WEEKDAY(BW336+I336)=7,BW336+I336+2,BW336+I336))</f>
        <v>46104.04</v>
      </c>
    </row>
    <row r="337" spans="1:78" ht="15.5" x14ac:dyDescent="0.35">
      <c r="A337" t="s">
        <v>1656</v>
      </c>
      <c r="B337" t="s">
        <v>1229</v>
      </c>
      <c r="C337" t="s">
        <v>50</v>
      </c>
      <c r="D337" t="s">
        <v>1108</v>
      </c>
      <c r="E337" t="s">
        <v>867</v>
      </c>
      <c r="F337" t="s">
        <v>735</v>
      </c>
      <c r="G337" t="s">
        <v>275</v>
      </c>
      <c r="H337" t="s">
        <v>50</v>
      </c>
      <c r="I337" s="13" t="s">
        <v>1231</v>
      </c>
      <c r="J337" s="13" t="s">
        <v>1646</v>
      </c>
      <c r="K337" s="13" t="s">
        <v>1647</v>
      </c>
      <c r="L337" t="s">
        <v>286</v>
      </c>
      <c r="M337" t="s">
        <v>194</v>
      </c>
      <c r="N337">
        <v>15</v>
      </c>
      <c r="O337">
        <v>0</v>
      </c>
      <c r="P337">
        <v>0</v>
      </c>
      <c r="Q337">
        <v>0</v>
      </c>
      <c r="R337">
        <v>0</v>
      </c>
      <c r="S337" t="s">
        <v>198</v>
      </c>
      <c r="T337" t="s">
        <v>198</v>
      </c>
      <c r="U337">
        <v>0</v>
      </c>
      <c r="V337" t="s">
        <v>856</v>
      </c>
      <c r="W337">
        <v>3</v>
      </c>
      <c r="X337" t="s">
        <v>195</v>
      </c>
      <c r="Y337" t="s">
        <v>856</v>
      </c>
      <c r="Z337"/>
      <c r="AA337" t="s">
        <v>207</v>
      </c>
      <c r="AB337" t="s">
        <v>1100</v>
      </c>
      <c r="AC337" t="s">
        <v>214</v>
      </c>
      <c r="AD337" t="s">
        <v>355</v>
      </c>
      <c r="AE337" t="s">
        <v>473</v>
      </c>
      <c r="AF337" s="13" t="s">
        <v>1231</v>
      </c>
      <c r="AG337" s="13" t="s">
        <v>1646</v>
      </c>
      <c r="AH337" t="s">
        <v>856</v>
      </c>
      <c r="AI337" t="s">
        <v>856</v>
      </c>
      <c r="AJ337" t="s">
        <v>856</v>
      </c>
      <c r="AK337" t="s">
        <v>856</v>
      </c>
      <c r="AL337" t="s">
        <v>856</v>
      </c>
      <c r="AM337" s="13" t="s">
        <v>856</v>
      </c>
      <c r="AN337" s="13" t="s">
        <v>856</v>
      </c>
      <c r="AO337" t="s">
        <v>856</v>
      </c>
      <c r="AP337" t="s">
        <v>856</v>
      </c>
      <c r="AQ337" t="s">
        <v>856</v>
      </c>
      <c r="AR337" t="s">
        <v>856</v>
      </c>
      <c r="AS337" t="s">
        <v>856</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30"/>
        <v>480</v>
      </c>
      <c r="BD337" s="55" t="str">
        <f>IF(ISERROR(SEARCHB(" "&amp;BD$1&amp;" "," "&amp;$L337&amp;" "))=TRUE,"",BD$1)</f>
        <v/>
      </c>
      <c r="BE337" s="55" t="str">
        <f>IF(ISERROR(SEARCHB(" "&amp;BE$1&amp;" "," "&amp;$L337&amp;" "))=TRUE,"",BE$1)</f>
        <v/>
      </c>
      <c r="BF337" s="55" t="str">
        <f>IF(ISERROR(SEARCHB(" "&amp;BF$1&amp;" "," "&amp;$L337&amp;" "))=TRUE,"",BF$1)</f>
        <v/>
      </c>
      <c r="BG337" s="55" t="str">
        <f>IF(ISERROR(SEARCHB(" "&amp;BG$1&amp;" "," "&amp;$L337&amp;" "))=TRUE,"",BG$1)</f>
        <v/>
      </c>
      <c r="BH337" s="55" t="str">
        <f>IF(ISERROR(SEARCHB(" "&amp;BH$1&amp;" "," "&amp;$L337&amp;" "))=TRUE,"",BH$1)</f>
        <v/>
      </c>
      <c r="BI337" s="55" t="str">
        <f>IF(ISERROR(SEARCHB(" "&amp;BI$1&amp;" "," "&amp;$L337&amp;" "))=TRUE,"",BI$1)</f>
        <v/>
      </c>
      <c r="BJ337" s="55" t="str">
        <f>IF(ISERROR(SEARCHB(" "&amp;BJ$1&amp;" "," "&amp;$L337&amp;" "))=TRUE,"",BJ$1)</f>
        <v/>
      </c>
      <c r="BK337" s="55" t="str">
        <f>IF(ISERROR(SEARCHB(" "&amp;BK$1&amp;" "," "&amp;$L337&amp;" "))=TRUE,"",BK$1)</f>
        <v/>
      </c>
      <c r="BL337" s="55" t="str">
        <f>IF(ISERROR(SEARCHB(" "&amp;BL$1&amp;" "," "&amp;$L337&amp;" "))=TRUE,"",BL$1)</f>
        <v/>
      </c>
      <c r="BM337" s="55" t="str">
        <f>IF(ISERROR(SEARCHB(" "&amp;BM$1&amp;" "," "&amp;$L337&amp;" "))=TRUE,"",BM$1)</f>
        <v/>
      </c>
      <c r="BN337" s="55" t="str">
        <f>IF(ISERROR(SEARCHB(" "&amp;BN$1&amp;" "," "&amp;$L337&amp;" "))=TRUE,"",BN$1)</f>
        <v/>
      </c>
      <c r="BO337" s="55" t="str">
        <f>IF(ISERROR(SEARCHB(" "&amp;BO$1&amp;" "," "&amp;$L337&amp;" "))=TRUE,"",BO$1)</f>
        <v/>
      </c>
      <c r="BP337" s="55" t="str">
        <f>IF(ISERROR(SEARCHB(" "&amp;BP$1&amp;" "," "&amp;$L337&amp;" "))=TRUE,"",BP$1)</f>
        <v/>
      </c>
      <c r="BQ337" s="55" t="str">
        <f>IF(ISERROR(SEARCHB(" "&amp;BQ$1&amp;" "," "&amp;$L337&amp;" "))=TRUE,"",BQ$1)</f>
        <v/>
      </c>
      <c r="BR337" s="62" t="str">
        <f t="shared" si="31"/>
        <v>Base</v>
      </c>
      <c r="BS337" s="62" t="str">
        <f t="shared" si="32"/>
        <v/>
      </c>
      <c r="BT337" s="63">
        <f>J337-I337+1</f>
        <v>82</v>
      </c>
      <c r="BU337" s="64">
        <f t="shared" si="33"/>
        <v>3.92</v>
      </c>
      <c r="BV337" s="64">
        <f t="shared" si="34"/>
        <v>8.84</v>
      </c>
      <c r="BW337" s="64">
        <f t="shared" si="35"/>
        <v>68.039999999999992</v>
      </c>
      <c r="BX337" s="65">
        <f>BU337+I337</f>
        <v>46037.919999999998</v>
      </c>
      <c r="BY337" s="65">
        <f>BV337+I337</f>
        <v>46042.84</v>
      </c>
      <c r="BZ337" s="65">
        <f>IF(WEEKDAY(BW337+I337)=1,BW337+I337+1,IF(WEEKDAY(BW337+I337)=7,BW337+I337+2,BW337+I337))</f>
        <v>46104.04</v>
      </c>
    </row>
    <row r="338" spans="1:78" s="58" customFormat="1" ht="15.5" x14ac:dyDescent="0.35">
      <c r="A338" t="s">
        <v>1655</v>
      </c>
      <c r="B338" t="s">
        <v>1229</v>
      </c>
      <c r="C338" t="s">
        <v>50</v>
      </c>
      <c r="D338" t="s">
        <v>1109</v>
      </c>
      <c r="E338" t="s">
        <v>867</v>
      </c>
      <c r="F338" t="s">
        <v>736</v>
      </c>
      <c r="G338" t="s">
        <v>275</v>
      </c>
      <c r="H338" t="s">
        <v>50</v>
      </c>
      <c r="I338" s="13" t="s">
        <v>1231</v>
      </c>
      <c r="J338" s="13" t="s">
        <v>1225</v>
      </c>
      <c r="K338" s="13" t="s">
        <v>1233</v>
      </c>
      <c r="L338" t="s">
        <v>286</v>
      </c>
      <c r="M338" t="s">
        <v>33</v>
      </c>
      <c r="N338">
        <v>24</v>
      </c>
      <c r="O338">
        <v>0</v>
      </c>
      <c r="P338">
        <v>0</v>
      </c>
      <c r="Q338">
        <v>0</v>
      </c>
      <c r="R338">
        <v>0</v>
      </c>
      <c r="S338" t="s">
        <v>1099</v>
      </c>
      <c r="T338" t="s">
        <v>301</v>
      </c>
      <c r="U338">
        <v>0</v>
      </c>
      <c r="V338" t="s">
        <v>856</v>
      </c>
      <c r="W338">
        <v>4</v>
      </c>
      <c r="X338" t="s">
        <v>195</v>
      </c>
      <c r="Y338" t="s">
        <v>856</v>
      </c>
      <c r="Z338"/>
      <c r="AA338" t="s">
        <v>534</v>
      </c>
      <c r="AB338" t="s">
        <v>199</v>
      </c>
      <c r="AC338" t="s">
        <v>856</v>
      </c>
      <c r="AD338" t="s">
        <v>856</v>
      </c>
      <c r="AE338" t="s">
        <v>856</v>
      </c>
      <c r="AF338" s="13" t="s">
        <v>1231</v>
      </c>
      <c r="AG338" s="13" t="s">
        <v>1225</v>
      </c>
      <c r="AH338" t="s">
        <v>856</v>
      </c>
      <c r="AI338" t="s">
        <v>856</v>
      </c>
      <c r="AJ338" t="s">
        <v>856</v>
      </c>
      <c r="AK338" t="s">
        <v>856</v>
      </c>
      <c r="AL338" t="s">
        <v>856</v>
      </c>
      <c r="AM338" t="s">
        <v>856</v>
      </c>
      <c r="AN338" t="s">
        <v>856</v>
      </c>
      <c r="AO338" t="s">
        <v>856</v>
      </c>
      <c r="AP338" t="s">
        <v>856</v>
      </c>
      <c r="AQ338" t="s">
        <v>856</v>
      </c>
      <c r="AR338" t="s">
        <v>856</v>
      </c>
      <c r="AS338" t="s">
        <v>856</v>
      </c>
      <c r="AT338" s="59">
        <f>VLOOKUP($BR338,Tables!$D$14:$I$27,2,FALSE)*W338</f>
        <v>640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30"/>
        <v>640</v>
      </c>
      <c r="BD338" s="55" t="str">
        <f>IF(ISERROR(SEARCHB(" "&amp;BD$1&amp;" "," "&amp;$L338&amp;" "))=TRUE,"",BD$1)</f>
        <v/>
      </c>
      <c r="BE338" s="55" t="str">
        <f>IF(ISERROR(SEARCHB(" "&amp;BE$1&amp;" "," "&amp;$L338&amp;" "))=TRUE,"",BE$1)</f>
        <v/>
      </c>
      <c r="BF338" s="55" t="str">
        <f>IF(ISERROR(SEARCHB(" "&amp;BF$1&amp;" "," "&amp;$L338&amp;" "))=TRUE,"",BF$1)</f>
        <v/>
      </c>
      <c r="BG338" s="55" t="str">
        <f>IF(ISERROR(SEARCHB(" "&amp;BG$1&amp;" "," "&amp;$L338&amp;" "))=TRUE,"",BG$1)</f>
        <v/>
      </c>
      <c r="BH338" s="55" t="str">
        <f>IF(ISERROR(SEARCHB(" "&amp;BH$1&amp;" "," "&amp;$L338&amp;" "))=TRUE,"",BH$1)</f>
        <v/>
      </c>
      <c r="BI338" s="55" t="str">
        <f>IF(ISERROR(SEARCHB(" "&amp;BI$1&amp;" "," "&amp;$L338&amp;" "))=TRUE,"",BI$1)</f>
        <v/>
      </c>
      <c r="BJ338" s="55" t="str">
        <f>IF(ISERROR(SEARCHB(" "&amp;BJ$1&amp;" "," "&amp;$L338&amp;" "))=TRUE,"",BJ$1)</f>
        <v/>
      </c>
      <c r="BK338" s="55" t="str">
        <f>IF(ISERROR(SEARCHB(" "&amp;BK$1&amp;" "," "&amp;$L338&amp;" "))=TRUE,"",BK$1)</f>
        <v/>
      </c>
      <c r="BL338" s="55" t="str">
        <f>IF(ISERROR(SEARCHB(" "&amp;BL$1&amp;" "," "&amp;$L338&amp;" "))=TRUE,"",BL$1)</f>
        <v/>
      </c>
      <c r="BM338" s="55" t="str">
        <f>IF(ISERROR(SEARCHB(" "&amp;BM$1&amp;" "," "&amp;$L338&amp;" "))=TRUE,"",BM$1)</f>
        <v/>
      </c>
      <c r="BN338" s="55" t="str">
        <f>IF(ISERROR(SEARCHB(" "&amp;BN$1&amp;" "," "&amp;$L338&amp;" "))=TRUE,"",BN$1)</f>
        <v/>
      </c>
      <c r="BO338" s="55" t="str">
        <f>IF(ISERROR(SEARCHB(" "&amp;BO$1&amp;" "," "&amp;$L338&amp;" "))=TRUE,"",BO$1)</f>
        <v/>
      </c>
      <c r="BP338" s="55" t="str">
        <f>IF(ISERROR(SEARCHB(" "&amp;BP$1&amp;" "," "&amp;$L338&amp;" "))=TRUE,"",BP$1)</f>
        <v/>
      </c>
      <c r="BQ338" s="55" t="str">
        <f>IF(ISERROR(SEARCHB(" "&amp;BQ$1&amp;" "," "&amp;$L338&amp;" "))=TRUE,"",BQ$1)</f>
        <v/>
      </c>
      <c r="BR338" s="62" t="str">
        <f t="shared" si="31"/>
        <v>Base</v>
      </c>
      <c r="BS338" s="62" t="str">
        <f t="shared" si="32"/>
        <v/>
      </c>
      <c r="BT338" s="63">
        <f>J338-I338+1</f>
        <v>124</v>
      </c>
      <c r="BU338" s="64">
        <f t="shared" si="33"/>
        <v>6.4399999999999995</v>
      </c>
      <c r="BV338" s="64">
        <f t="shared" si="34"/>
        <v>13.879999999999999</v>
      </c>
      <c r="BW338" s="64">
        <f t="shared" si="35"/>
        <v>103.32</v>
      </c>
      <c r="BX338" s="65">
        <f>BU338+I338</f>
        <v>46040.44</v>
      </c>
      <c r="BY338" s="65">
        <f>BV338+I338</f>
        <v>46047.88</v>
      </c>
      <c r="BZ338" s="65">
        <f>IF(WEEKDAY(BW338+I338)=1,BW338+I338+1,IF(WEEKDAY(BW338+I338)=7,BW338+I338+2,BW338+I338))</f>
        <v>46139.32</v>
      </c>
    </row>
    <row r="339" spans="1:78" s="58" customFormat="1" ht="15.5" x14ac:dyDescent="0.35">
      <c r="A339" t="s">
        <v>1654</v>
      </c>
      <c r="B339" t="s">
        <v>1229</v>
      </c>
      <c r="C339" t="s">
        <v>50</v>
      </c>
      <c r="D339" t="s">
        <v>909</v>
      </c>
      <c r="E339" t="s">
        <v>867</v>
      </c>
      <c r="F339" t="s">
        <v>737</v>
      </c>
      <c r="G339" t="s">
        <v>275</v>
      </c>
      <c r="H339" t="s">
        <v>50</v>
      </c>
      <c r="I339" s="13" t="s">
        <v>1231</v>
      </c>
      <c r="J339" s="13" t="s">
        <v>1225</v>
      </c>
      <c r="K339" s="13" t="s">
        <v>1233</v>
      </c>
      <c r="L339" t="s">
        <v>262</v>
      </c>
      <c r="M339" t="s">
        <v>162</v>
      </c>
      <c r="N339">
        <v>12</v>
      </c>
      <c r="O339">
        <v>0</v>
      </c>
      <c r="P339">
        <v>0</v>
      </c>
      <c r="Q339">
        <v>0</v>
      </c>
      <c r="R339">
        <v>0</v>
      </c>
      <c r="S339" t="s">
        <v>934</v>
      </c>
      <c r="T339" t="s">
        <v>280</v>
      </c>
      <c r="U339">
        <v>0</v>
      </c>
      <c r="V339" t="s">
        <v>856</v>
      </c>
      <c r="W339">
        <v>4</v>
      </c>
      <c r="X339" t="s">
        <v>195</v>
      </c>
      <c r="Y339" t="s">
        <v>856</v>
      </c>
      <c r="Z339" t="s">
        <v>284</v>
      </c>
      <c r="AA339" t="s">
        <v>161</v>
      </c>
      <c r="AB339" t="s">
        <v>199</v>
      </c>
      <c r="AC339" t="s">
        <v>856</v>
      </c>
      <c r="AD339" t="s">
        <v>856</v>
      </c>
      <c r="AE339" t="s">
        <v>856</v>
      </c>
      <c r="AF339" s="13" t="s">
        <v>1231</v>
      </c>
      <c r="AG339" s="13" t="s">
        <v>1225</v>
      </c>
      <c r="AH339" t="s">
        <v>207</v>
      </c>
      <c r="AI339" t="s">
        <v>1105</v>
      </c>
      <c r="AJ339" t="s">
        <v>2</v>
      </c>
      <c r="AK339" t="s">
        <v>10</v>
      </c>
      <c r="AL339" t="s">
        <v>466</v>
      </c>
      <c r="AM339" t="s">
        <v>1308</v>
      </c>
      <c r="AN339" t="s">
        <v>1308</v>
      </c>
      <c r="AO339" t="s">
        <v>856</v>
      </c>
      <c r="AP339" t="s">
        <v>856</v>
      </c>
      <c r="AQ339" t="s">
        <v>856</v>
      </c>
      <c r="AR339" t="s">
        <v>856</v>
      </c>
      <c r="AS339" t="s">
        <v>856</v>
      </c>
      <c r="AT339" s="59">
        <f>VLOOKUP($BR339,Tables!$D$14:$I$27,2,FALSE)*W339</f>
        <v>640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30"/>
        <v>640</v>
      </c>
      <c r="BD339" s="55" t="str">
        <f>IF(ISERROR(SEARCHB(" "&amp;BD$1&amp;" "," "&amp;$L339&amp;" "))=TRUE,"",BD$1)</f>
        <v/>
      </c>
      <c r="BE339" s="55" t="str">
        <f>IF(ISERROR(SEARCHB(" "&amp;BE$1&amp;" "," "&amp;$L339&amp;" "))=TRUE,"",BE$1)</f>
        <v/>
      </c>
      <c r="BF339" s="55" t="str">
        <f>IF(ISERROR(SEARCHB(" "&amp;BF$1&amp;" "," "&amp;$L339&amp;" "))=TRUE,"",BF$1)</f>
        <v/>
      </c>
      <c r="BG339" s="55" t="str">
        <f>IF(ISERROR(SEARCHB(" "&amp;BG$1&amp;" "," "&amp;$L339&amp;" "))=TRUE,"",BG$1)</f>
        <v/>
      </c>
      <c r="BH339" s="55" t="str">
        <f>IF(ISERROR(SEARCHB(" "&amp;BH$1&amp;" "," "&amp;$L339&amp;" "))=TRUE,"",BH$1)</f>
        <v/>
      </c>
      <c r="BI339" s="55" t="str">
        <f>IF(ISERROR(SEARCHB(" "&amp;BI$1&amp;" "," "&amp;$L339&amp;" "))=TRUE,"",BI$1)</f>
        <v/>
      </c>
      <c r="BJ339" s="55" t="str">
        <f>IF(ISERROR(SEARCHB(" "&amp;BJ$1&amp;" "," "&amp;$L339&amp;" "))=TRUE,"",BJ$1)</f>
        <v/>
      </c>
      <c r="BK339" s="55" t="str">
        <f>IF(ISERROR(SEARCHB(" "&amp;BK$1&amp;" "," "&amp;$L339&amp;" "))=TRUE,"",BK$1)</f>
        <v>HYB</v>
      </c>
      <c r="BL339" s="55" t="str">
        <f>IF(ISERROR(SEARCHB(" "&amp;BL$1&amp;" "," "&amp;$L339&amp;" "))=TRUE,"",BL$1)</f>
        <v/>
      </c>
      <c r="BM339" s="55" t="str">
        <f>IF(ISERROR(SEARCHB(" "&amp;BM$1&amp;" "," "&amp;$L339&amp;" "))=TRUE,"",BM$1)</f>
        <v/>
      </c>
      <c r="BN339" s="55" t="str">
        <f>IF(ISERROR(SEARCHB(" "&amp;BN$1&amp;" "," "&amp;$L339&amp;" "))=TRUE,"",BN$1)</f>
        <v/>
      </c>
      <c r="BO339" s="55" t="str">
        <f>IF(ISERROR(SEARCHB(" "&amp;BO$1&amp;" "," "&amp;$L339&amp;" "))=TRUE,"",BO$1)</f>
        <v/>
      </c>
      <c r="BP339" s="55" t="str">
        <f>IF(ISERROR(SEARCHB(" "&amp;BP$1&amp;" "," "&amp;$L339&amp;" "))=TRUE,"",BP$1)</f>
        <v/>
      </c>
      <c r="BQ339" s="55" t="str">
        <f>IF(ISERROR(SEARCHB(" "&amp;BQ$1&amp;" "," "&amp;$L339&amp;" "))=TRUE,"",BQ$1)</f>
        <v/>
      </c>
      <c r="BR339" s="62" t="str">
        <f t="shared" si="31"/>
        <v>HYB</v>
      </c>
      <c r="BS339" s="62" t="str">
        <f t="shared" si="32"/>
        <v/>
      </c>
      <c r="BT339" s="63">
        <f>J339-I339+1</f>
        <v>124</v>
      </c>
      <c r="BU339" s="64">
        <f t="shared" si="33"/>
        <v>6.4399999999999995</v>
      </c>
      <c r="BV339" s="64">
        <f t="shared" si="34"/>
        <v>13.879999999999999</v>
      </c>
      <c r="BW339" s="64">
        <f t="shared" si="35"/>
        <v>103.32</v>
      </c>
      <c r="BX339" s="65">
        <f>BU339+I339</f>
        <v>46040.44</v>
      </c>
      <c r="BY339" s="65">
        <f>BV339+I339</f>
        <v>46047.88</v>
      </c>
      <c r="BZ339" s="65">
        <f>IF(WEEKDAY(BW339+I339)=1,BW339+I339+1,IF(WEEKDAY(BW339+I339)=7,BW339+I339+2,BW339+I339))</f>
        <v>46139.32</v>
      </c>
    </row>
    <row r="340" spans="1:78" s="58" customFormat="1" ht="15.5" x14ac:dyDescent="0.35">
      <c r="A340" t="s">
        <v>1653</v>
      </c>
      <c r="B340" t="s">
        <v>1229</v>
      </c>
      <c r="C340" t="s">
        <v>50</v>
      </c>
      <c r="D340" t="s">
        <v>1110</v>
      </c>
      <c r="E340" t="s">
        <v>867</v>
      </c>
      <c r="F340" t="s">
        <v>738</v>
      </c>
      <c r="G340" t="s">
        <v>275</v>
      </c>
      <c r="H340" t="s">
        <v>50</v>
      </c>
      <c r="I340" s="13" t="s">
        <v>1231</v>
      </c>
      <c r="J340" s="13" t="s">
        <v>1646</v>
      </c>
      <c r="K340" s="13" t="s">
        <v>1647</v>
      </c>
      <c r="L340" t="s">
        <v>262</v>
      </c>
      <c r="M340" t="s">
        <v>162</v>
      </c>
      <c r="N340">
        <v>15</v>
      </c>
      <c r="O340">
        <v>0</v>
      </c>
      <c r="P340">
        <v>0</v>
      </c>
      <c r="Q340">
        <v>0</v>
      </c>
      <c r="R340">
        <v>0</v>
      </c>
      <c r="S340" t="s">
        <v>1099</v>
      </c>
      <c r="T340" t="s">
        <v>301</v>
      </c>
      <c r="U340">
        <v>0</v>
      </c>
      <c r="V340" t="s">
        <v>856</v>
      </c>
      <c r="W340">
        <v>3</v>
      </c>
      <c r="X340" t="s">
        <v>195</v>
      </c>
      <c r="Y340" t="s">
        <v>856</v>
      </c>
      <c r="Z340" t="s">
        <v>284</v>
      </c>
      <c r="AA340" t="s">
        <v>161</v>
      </c>
      <c r="AB340" t="s">
        <v>199</v>
      </c>
      <c r="AC340" t="s">
        <v>856</v>
      </c>
      <c r="AD340" t="s">
        <v>856</v>
      </c>
      <c r="AE340" t="s">
        <v>856</v>
      </c>
      <c r="AF340" s="13" t="s">
        <v>1231</v>
      </c>
      <c r="AG340" s="13" t="s">
        <v>1646</v>
      </c>
      <c r="AH340" t="s">
        <v>207</v>
      </c>
      <c r="AI340" t="s">
        <v>1107</v>
      </c>
      <c r="AJ340" t="s">
        <v>221</v>
      </c>
      <c r="AK340" t="s">
        <v>376</v>
      </c>
      <c r="AL340" t="s">
        <v>463</v>
      </c>
      <c r="AM340" t="s">
        <v>1231</v>
      </c>
      <c r="AN340" t="s">
        <v>1646</v>
      </c>
      <c r="AO340" t="s">
        <v>856</v>
      </c>
      <c r="AP340" t="s">
        <v>856</v>
      </c>
      <c r="AQ340" t="s">
        <v>856</v>
      </c>
      <c r="AR340" t="s">
        <v>856</v>
      </c>
      <c r="AS340" t="s">
        <v>856</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30"/>
        <v>480</v>
      </c>
      <c r="BD340" s="55" t="str">
        <f>IF(ISERROR(SEARCHB(" "&amp;BD$1&amp;" "," "&amp;$L340&amp;" "))=TRUE,"",BD$1)</f>
        <v/>
      </c>
      <c r="BE340" s="55" t="str">
        <f>IF(ISERROR(SEARCHB(" "&amp;BE$1&amp;" "," "&amp;$L340&amp;" "))=TRUE,"",BE$1)</f>
        <v/>
      </c>
      <c r="BF340" s="55" t="str">
        <f>IF(ISERROR(SEARCHB(" "&amp;BF$1&amp;" "," "&amp;$L340&amp;" "))=TRUE,"",BF$1)</f>
        <v/>
      </c>
      <c r="BG340" s="55" t="str">
        <f>IF(ISERROR(SEARCHB(" "&amp;BG$1&amp;" "," "&amp;$L340&amp;" "))=TRUE,"",BG$1)</f>
        <v/>
      </c>
      <c r="BH340" s="55" t="str">
        <f>IF(ISERROR(SEARCHB(" "&amp;BH$1&amp;" "," "&amp;$L340&amp;" "))=TRUE,"",BH$1)</f>
        <v/>
      </c>
      <c r="BI340" s="55" t="str">
        <f>IF(ISERROR(SEARCHB(" "&amp;BI$1&amp;" "," "&amp;$L340&amp;" "))=TRUE,"",BI$1)</f>
        <v/>
      </c>
      <c r="BJ340" s="55" t="str">
        <f>IF(ISERROR(SEARCHB(" "&amp;BJ$1&amp;" "," "&amp;$L340&amp;" "))=TRUE,"",BJ$1)</f>
        <v/>
      </c>
      <c r="BK340" s="55" t="str">
        <f>IF(ISERROR(SEARCHB(" "&amp;BK$1&amp;" "," "&amp;$L340&amp;" "))=TRUE,"",BK$1)</f>
        <v>HYB</v>
      </c>
      <c r="BL340" s="55" t="str">
        <f>IF(ISERROR(SEARCHB(" "&amp;BL$1&amp;" "," "&amp;$L340&amp;" "))=TRUE,"",BL$1)</f>
        <v/>
      </c>
      <c r="BM340" s="55" t="str">
        <f>IF(ISERROR(SEARCHB(" "&amp;BM$1&amp;" "," "&amp;$L340&amp;" "))=TRUE,"",BM$1)</f>
        <v/>
      </c>
      <c r="BN340" s="55" t="str">
        <f>IF(ISERROR(SEARCHB(" "&amp;BN$1&amp;" "," "&amp;$L340&amp;" "))=TRUE,"",BN$1)</f>
        <v/>
      </c>
      <c r="BO340" s="55" t="str">
        <f>IF(ISERROR(SEARCHB(" "&amp;BO$1&amp;" "," "&amp;$L340&amp;" "))=TRUE,"",BO$1)</f>
        <v/>
      </c>
      <c r="BP340" s="55" t="str">
        <f>IF(ISERROR(SEARCHB(" "&amp;BP$1&amp;" "," "&amp;$L340&amp;" "))=TRUE,"",BP$1)</f>
        <v/>
      </c>
      <c r="BQ340" s="55" t="str">
        <f>IF(ISERROR(SEARCHB(" "&amp;BQ$1&amp;" "," "&amp;$L340&amp;" "))=TRUE,"",BQ$1)</f>
        <v/>
      </c>
      <c r="BR340" s="62" t="str">
        <f t="shared" si="31"/>
        <v>HYB</v>
      </c>
      <c r="BS340" s="62" t="str">
        <f t="shared" si="32"/>
        <v/>
      </c>
      <c r="BT340" s="63">
        <f>J340-I340+1</f>
        <v>82</v>
      </c>
      <c r="BU340" s="64">
        <f t="shared" si="33"/>
        <v>3.92</v>
      </c>
      <c r="BV340" s="64">
        <f t="shared" si="34"/>
        <v>8.84</v>
      </c>
      <c r="BW340" s="64">
        <f t="shared" si="35"/>
        <v>68.039999999999992</v>
      </c>
      <c r="BX340" s="65">
        <f>BU340+I340</f>
        <v>46037.919999999998</v>
      </c>
      <c r="BY340" s="65">
        <f>BV340+I340</f>
        <v>46042.84</v>
      </c>
      <c r="BZ340" s="65">
        <f>IF(WEEKDAY(BW340+I340)=1,BW340+I340+1,IF(WEEKDAY(BW340+I340)=7,BW340+I340+2,BW340+I340))</f>
        <v>46104.04</v>
      </c>
    </row>
    <row r="341" spans="1:78" s="58" customFormat="1" ht="15.5" x14ac:dyDescent="0.35">
      <c r="A341" t="s">
        <v>1652</v>
      </c>
      <c r="B341" t="s">
        <v>1229</v>
      </c>
      <c r="C341" t="s">
        <v>50</v>
      </c>
      <c r="D341" t="s">
        <v>1091</v>
      </c>
      <c r="E341" t="s">
        <v>867</v>
      </c>
      <c r="F341" t="s">
        <v>739</v>
      </c>
      <c r="G341" t="s">
        <v>275</v>
      </c>
      <c r="H341" t="s">
        <v>50</v>
      </c>
      <c r="I341" s="13" t="s">
        <v>1231</v>
      </c>
      <c r="J341" s="13" t="s">
        <v>1651</v>
      </c>
      <c r="K341" s="13" t="s">
        <v>1647</v>
      </c>
      <c r="L341" t="s">
        <v>286</v>
      </c>
      <c r="M341" t="s">
        <v>194</v>
      </c>
      <c r="N341">
        <v>15</v>
      </c>
      <c r="O341">
        <v>0</v>
      </c>
      <c r="P341">
        <v>0</v>
      </c>
      <c r="Q341">
        <v>0</v>
      </c>
      <c r="R341">
        <v>0</v>
      </c>
      <c r="S341" t="s">
        <v>198</v>
      </c>
      <c r="T341" t="s">
        <v>198</v>
      </c>
      <c r="U341">
        <v>0</v>
      </c>
      <c r="V341" t="s">
        <v>856</v>
      </c>
      <c r="W341">
        <v>3</v>
      </c>
      <c r="X341" t="s">
        <v>298</v>
      </c>
      <c r="Y341" t="s">
        <v>856</v>
      </c>
      <c r="Z341"/>
      <c r="AA341" t="s">
        <v>856</v>
      </c>
      <c r="AB341" t="s">
        <v>856</v>
      </c>
      <c r="AC341" t="s">
        <v>208</v>
      </c>
      <c r="AD341" t="s">
        <v>212</v>
      </c>
      <c r="AE341" t="s">
        <v>473</v>
      </c>
      <c r="AF341" s="13" t="s">
        <v>1231</v>
      </c>
      <c r="AG341" s="13" t="s">
        <v>1651</v>
      </c>
      <c r="AH341" t="s">
        <v>856</v>
      </c>
      <c r="AI341" t="s">
        <v>856</v>
      </c>
      <c r="AJ341" t="s">
        <v>856</v>
      </c>
      <c r="AK341" t="s">
        <v>856</v>
      </c>
      <c r="AL341" t="s">
        <v>856</v>
      </c>
      <c r="AM341" s="13" t="s">
        <v>856</v>
      </c>
      <c r="AN341" s="13" t="s">
        <v>856</v>
      </c>
      <c r="AO341" t="s">
        <v>856</v>
      </c>
      <c r="AP341" t="s">
        <v>856</v>
      </c>
      <c r="AQ341" t="s">
        <v>856</v>
      </c>
      <c r="AR341" t="s">
        <v>856</v>
      </c>
      <c r="AS341" t="s">
        <v>856</v>
      </c>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30"/>
        <v>480</v>
      </c>
      <c r="BD341" s="55" t="str">
        <f>IF(ISERROR(SEARCHB(" "&amp;BD$1&amp;" "," "&amp;$L341&amp;" "))=TRUE,"",BD$1)</f>
        <v/>
      </c>
      <c r="BE341" s="55" t="str">
        <f>IF(ISERROR(SEARCHB(" "&amp;BE$1&amp;" "," "&amp;$L341&amp;" "))=TRUE,"",BE$1)</f>
        <v/>
      </c>
      <c r="BF341" s="55" t="str">
        <f>IF(ISERROR(SEARCHB(" "&amp;BF$1&amp;" "," "&amp;$L341&amp;" "))=TRUE,"",BF$1)</f>
        <v/>
      </c>
      <c r="BG341" s="55" t="str">
        <f>IF(ISERROR(SEARCHB(" "&amp;BG$1&amp;" "," "&amp;$L341&amp;" "))=TRUE,"",BG$1)</f>
        <v/>
      </c>
      <c r="BH341" s="55" t="str">
        <f>IF(ISERROR(SEARCHB(" "&amp;BH$1&amp;" "," "&amp;$L341&amp;" "))=TRUE,"",BH$1)</f>
        <v/>
      </c>
      <c r="BI341" s="55" t="str">
        <f>IF(ISERROR(SEARCHB(" "&amp;BI$1&amp;" "," "&amp;$L341&amp;" "))=TRUE,"",BI$1)</f>
        <v/>
      </c>
      <c r="BJ341" s="55" t="str">
        <f>IF(ISERROR(SEARCHB(" "&amp;BJ$1&amp;" "," "&amp;$L341&amp;" "))=TRUE,"",BJ$1)</f>
        <v/>
      </c>
      <c r="BK341" s="55" t="str">
        <f>IF(ISERROR(SEARCHB(" "&amp;BK$1&amp;" "," "&amp;$L341&amp;" "))=TRUE,"",BK$1)</f>
        <v/>
      </c>
      <c r="BL341" s="55" t="str">
        <f>IF(ISERROR(SEARCHB(" "&amp;BL$1&amp;" "," "&amp;$L341&amp;" "))=TRUE,"",BL$1)</f>
        <v/>
      </c>
      <c r="BM341" s="55" t="str">
        <f>IF(ISERROR(SEARCHB(" "&amp;BM$1&amp;" "," "&amp;$L341&amp;" "))=TRUE,"",BM$1)</f>
        <v/>
      </c>
      <c r="BN341" s="55" t="str">
        <f>IF(ISERROR(SEARCHB(" "&amp;BN$1&amp;" "," "&amp;$L341&amp;" "))=TRUE,"",BN$1)</f>
        <v/>
      </c>
      <c r="BO341" s="55" t="str">
        <f>IF(ISERROR(SEARCHB(" "&amp;BO$1&amp;" "," "&amp;$L341&amp;" "))=TRUE,"",BO$1)</f>
        <v/>
      </c>
      <c r="BP341" s="55" t="str">
        <f>IF(ISERROR(SEARCHB(" "&amp;BP$1&amp;" "," "&amp;$L341&amp;" "))=TRUE,"",BP$1)</f>
        <v/>
      </c>
      <c r="BQ341" s="55" t="str">
        <f>IF(ISERROR(SEARCHB(" "&amp;BQ$1&amp;" "," "&amp;$L341&amp;" "))=TRUE,"",BQ$1)</f>
        <v/>
      </c>
      <c r="BR341" s="62" t="str">
        <f t="shared" si="31"/>
        <v>Base</v>
      </c>
      <c r="BS341" s="62" t="str">
        <f t="shared" si="32"/>
        <v/>
      </c>
      <c r="BT341" s="63">
        <f>J341-I341+1</f>
        <v>81</v>
      </c>
      <c r="BU341" s="64">
        <f t="shared" si="33"/>
        <v>3.8599999999999994</v>
      </c>
      <c r="BV341" s="64">
        <f t="shared" si="34"/>
        <v>8.7199999999999989</v>
      </c>
      <c r="BW341" s="64">
        <f t="shared" si="35"/>
        <v>67.2</v>
      </c>
      <c r="BX341" s="65">
        <f>BU341+I341</f>
        <v>46037.86</v>
      </c>
      <c r="BY341" s="65">
        <f>BV341+I341</f>
        <v>46042.720000000001</v>
      </c>
      <c r="BZ341" s="65">
        <f>IF(WEEKDAY(BW341+I341)=1,BW341+I341+1,IF(WEEKDAY(BW341+I341)=7,BW341+I341+2,BW341+I341))</f>
        <v>46101.2</v>
      </c>
    </row>
    <row r="342" spans="1:78" s="58" customFormat="1" ht="15.5" x14ac:dyDescent="0.35">
      <c r="A342" t="s">
        <v>1650</v>
      </c>
      <c r="B342" t="s">
        <v>1229</v>
      </c>
      <c r="C342" t="s">
        <v>50</v>
      </c>
      <c r="D342" t="s">
        <v>1009</v>
      </c>
      <c r="E342" t="s">
        <v>867</v>
      </c>
      <c r="F342" t="s">
        <v>740</v>
      </c>
      <c r="G342" t="s">
        <v>275</v>
      </c>
      <c r="H342" t="s">
        <v>50</v>
      </c>
      <c r="I342" s="13" t="s">
        <v>1226</v>
      </c>
      <c r="J342" s="13" t="s">
        <v>1225</v>
      </c>
      <c r="K342" s="13" t="s">
        <v>1228</v>
      </c>
      <c r="L342" t="s">
        <v>286</v>
      </c>
      <c r="M342" t="s">
        <v>194</v>
      </c>
      <c r="N342">
        <v>12</v>
      </c>
      <c r="O342">
        <v>0</v>
      </c>
      <c r="P342">
        <v>0</v>
      </c>
      <c r="Q342">
        <v>0</v>
      </c>
      <c r="R342">
        <v>0</v>
      </c>
      <c r="S342" t="s">
        <v>198</v>
      </c>
      <c r="T342" t="s">
        <v>198</v>
      </c>
      <c r="U342">
        <v>0</v>
      </c>
      <c r="V342" t="s">
        <v>856</v>
      </c>
      <c r="W342">
        <v>3</v>
      </c>
      <c r="X342" t="s">
        <v>195</v>
      </c>
      <c r="Y342" t="s">
        <v>856</v>
      </c>
      <c r="Z342"/>
      <c r="AA342" t="s">
        <v>207</v>
      </c>
      <c r="AB342" t="s">
        <v>888</v>
      </c>
      <c r="AC342" t="s">
        <v>210</v>
      </c>
      <c r="AD342" t="s">
        <v>442</v>
      </c>
      <c r="AE342" t="s">
        <v>480</v>
      </c>
      <c r="AF342" s="13" t="s">
        <v>1226</v>
      </c>
      <c r="AG342" s="13" t="s">
        <v>1225</v>
      </c>
      <c r="AH342" t="s">
        <v>856</v>
      </c>
      <c r="AI342" t="s">
        <v>856</v>
      </c>
      <c r="AJ342" t="s">
        <v>856</v>
      </c>
      <c r="AK342" t="s">
        <v>856</v>
      </c>
      <c r="AL342" t="s">
        <v>856</v>
      </c>
      <c r="AM342" t="s">
        <v>856</v>
      </c>
      <c r="AN342" t="s">
        <v>856</v>
      </c>
      <c r="AO342" t="s">
        <v>856</v>
      </c>
      <c r="AP342" t="s">
        <v>856</v>
      </c>
      <c r="AQ342" t="s">
        <v>856</v>
      </c>
      <c r="AR342" t="s">
        <v>856</v>
      </c>
      <c r="AS342" t="s">
        <v>856</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30"/>
        <v>480</v>
      </c>
      <c r="BD342" s="55" t="str">
        <f>IF(ISERROR(SEARCHB(" "&amp;BD$1&amp;" "," "&amp;$L342&amp;" "))=TRUE,"",BD$1)</f>
        <v/>
      </c>
      <c r="BE342" s="55" t="str">
        <f>IF(ISERROR(SEARCHB(" "&amp;BE$1&amp;" "," "&amp;$L342&amp;" "))=TRUE,"",BE$1)</f>
        <v/>
      </c>
      <c r="BF342" s="55" t="str">
        <f>IF(ISERROR(SEARCHB(" "&amp;BF$1&amp;" "," "&amp;$L342&amp;" "))=TRUE,"",BF$1)</f>
        <v/>
      </c>
      <c r="BG342" s="55" t="str">
        <f>IF(ISERROR(SEARCHB(" "&amp;BG$1&amp;" "," "&amp;$L342&amp;" "))=TRUE,"",BG$1)</f>
        <v/>
      </c>
      <c r="BH342" s="55" t="str">
        <f>IF(ISERROR(SEARCHB(" "&amp;BH$1&amp;" "," "&amp;$L342&amp;" "))=TRUE,"",BH$1)</f>
        <v/>
      </c>
      <c r="BI342" s="55" t="str">
        <f>IF(ISERROR(SEARCHB(" "&amp;BI$1&amp;" "," "&amp;$L342&amp;" "))=TRUE,"",BI$1)</f>
        <v/>
      </c>
      <c r="BJ342" s="55" t="str">
        <f>IF(ISERROR(SEARCHB(" "&amp;BJ$1&amp;" "," "&amp;$L342&amp;" "))=TRUE,"",BJ$1)</f>
        <v/>
      </c>
      <c r="BK342" s="55" t="str">
        <f>IF(ISERROR(SEARCHB(" "&amp;BK$1&amp;" "," "&amp;$L342&amp;" "))=TRUE,"",BK$1)</f>
        <v/>
      </c>
      <c r="BL342" s="55" t="str">
        <f>IF(ISERROR(SEARCHB(" "&amp;BL$1&amp;" "," "&amp;$L342&amp;" "))=TRUE,"",BL$1)</f>
        <v/>
      </c>
      <c r="BM342" s="55" t="str">
        <f>IF(ISERROR(SEARCHB(" "&amp;BM$1&amp;" "," "&amp;$L342&amp;" "))=TRUE,"",BM$1)</f>
        <v/>
      </c>
      <c r="BN342" s="55" t="str">
        <f>IF(ISERROR(SEARCHB(" "&amp;BN$1&amp;" "," "&amp;$L342&amp;" "))=TRUE,"",BN$1)</f>
        <v/>
      </c>
      <c r="BO342" s="55" t="str">
        <f>IF(ISERROR(SEARCHB(" "&amp;BO$1&amp;" "," "&amp;$L342&amp;" "))=TRUE,"",BO$1)</f>
        <v/>
      </c>
      <c r="BP342" s="55" t="str">
        <f>IF(ISERROR(SEARCHB(" "&amp;BP$1&amp;" "," "&amp;$L342&amp;" "))=TRUE,"",BP$1)</f>
        <v/>
      </c>
      <c r="BQ342" s="55" t="str">
        <f>IF(ISERROR(SEARCHB(" "&amp;BQ$1&amp;" "," "&amp;$L342&amp;" "))=TRUE,"",BQ$1)</f>
        <v/>
      </c>
      <c r="BR342" s="62" t="str">
        <f t="shared" si="31"/>
        <v>Base</v>
      </c>
      <c r="BS342" s="62" t="str">
        <f t="shared" si="32"/>
        <v/>
      </c>
      <c r="BT342" s="63">
        <f>J342-I342+1</f>
        <v>123</v>
      </c>
      <c r="BU342" s="64">
        <f t="shared" si="33"/>
        <v>6.38</v>
      </c>
      <c r="BV342" s="64">
        <f t="shared" si="34"/>
        <v>13.76</v>
      </c>
      <c r="BW342" s="64">
        <f t="shared" si="35"/>
        <v>102.47999999999999</v>
      </c>
      <c r="BX342" s="65">
        <f>BU342+I342</f>
        <v>46041.38</v>
      </c>
      <c r="BY342" s="65">
        <f>BV342+I342</f>
        <v>46048.76</v>
      </c>
      <c r="BZ342" s="65">
        <f>IF(WEEKDAY(BW342+I342)=1,BW342+I342+1,IF(WEEKDAY(BW342+I342)=7,BW342+I342+2,BW342+I342))</f>
        <v>46139.48</v>
      </c>
    </row>
    <row r="343" spans="1:78" s="58" customFormat="1" ht="15.5" x14ac:dyDescent="0.35">
      <c r="A343" t="s">
        <v>1649</v>
      </c>
      <c r="B343" t="s">
        <v>1229</v>
      </c>
      <c r="C343" t="s">
        <v>50</v>
      </c>
      <c r="D343" t="s">
        <v>1111</v>
      </c>
      <c r="E343" t="s">
        <v>867</v>
      </c>
      <c r="F343" t="s">
        <v>741</v>
      </c>
      <c r="G343" t="s">
        <v>275</v>
      </c>
      <c r="H343" t="s">
        <v>50</v>
      </c>
      <c r="I343" s="13" t="s">
        <v>1226</v>
      </c>
      <c r="J343" s="13" t="s">
        <v>1225</v>
      </c>
      <c r="K343" s="13" t="s">
        <v>1228</v>
      </c>
      <c r="L343" t="s">
        <v>286</v>
      </c>
      <c r="M343" t="s">
        <v>194</v>
      </c>
      <c r="N343">
        <v>12</v>
      </c>
      <c r="O343">
        <v>0</v>
      </c>
      <c r="P343">
        <v>0</v>
      </c>
      <c r="Q343">
        <v>0</v>
      </c>
      <c r="R343">
        <v>0</v>
      </c>
      <c r="S343" t="s">
        <v>198</v>
      </c>
      <c r="T343" t="s">
        <v>198</v>
      </c>
      <c r="U343">
        <v>0</v>
      </c>
      <c r="V343" t="s">
        <v>856</v>
      </c>
      <c r="W343">
        <v>3</v>
      </c>
      <c r="X343" t="s">
        <v>195</v>
      </c>
      <c r="Y343" t="s">
        <v>856</v>
      </c>
      <c r="Z343"/>
      <c r="AA343" t="s">
        <v>195</v>
      </c>
      <c r="AB343" t="s">
        <v>975</v>
      </c>
      <c r="AC343" t="s">
        <v>7</v>
      </c>
      <c r="AD343" t="s">
        <v>205</v>
      </c>
      <c r="AE343" t="s">
        <v>480</v>
      </c>
      <c r="AF343" s="13" t="s">
        <v>1226</v>
      </c>
      <c r="AG343" s="13" t="s">
        <v>1225</v>
      </c>
      <c r="AH343" t="s">
        <v>856</v>
      </c>
      <c r="AI343" t="s">
        <v>856</v>
      </c>
      <c r="AJ343" t="s">
        <v>856</v>
      </c>
      <c r="AK343" t="s">
        <v>856</v>
      </c>
      <c r="AL343" t="s">
        <v>856</v>
      </c>
      <c r="AM343" t="s">
        <v>856</v>
      </c>
      <c r="AN343" t="s">
        <v>856</v>
      </c>
      <c r="AO343" t="s">
        <v>856</v>
      </c>
      <c r="AP343" t="s">
        <v>856</v>
      </c>
      <c r="AQ343" t="s">
        <v>856</v>
      </c>
      <c r="AR343" t="s">
        <v>856</v>
      </c>
      <c r="AS343" t="s">
        <v>856</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30"/>
        <v>480</v>
      </c>
      <c r="BD343" s="55" t="str">
        <f>IF(ISERROR(SEARCHB(" "&amp;BD$1&amp;" "," "&amp;$L343&amp;" "))=TRUE,"",BD$1)</f>
        <v/>
      </c>
      <c r="BE343" s="55" t="str">
        <f>IF(ISERROR(SEARCHB(" "&amp;BE$1&amp;" "," "&amp;$L343&amp;" "))=TRUE,"",BE$1)</f>
        <v/>
      </c>
      <c r="BF343" s="55" t="str">
        <f>IF(ISERROR(SEARCHB(" "&amp;BF$1&amp;" "," "&amp;$L343&amp;" "))=TRUE,"",BF$1)</f>
        <v/>
      </c>
      <c r="BG343" s="55" t="str">
        <f>IF(ISERROR(SEARCHB(" "&amp;BG$1&amp;" "," "&amp;$L343&amp;" "))=TRUE,"",BG$1)</f>
        <v/>
      </c>
      <c r="BH343" s="55" t="str">
        <f>IF(ISERROR(SEARCHB(" "&amp;BH$1&amp;" "," "&amp;$L343&amp;" "))=TRUE,"",BH$1)</f>
        <v/>
      </c>
      <c r="BI343" s="55" t="str">
        <f>IF(ISERROR(SEARCHB(" "&amp;BI$1&amp;" "," "&amp;$L343&amp;" "))=TRUE,"",BI$1)</f>
        <v/>
      </c>
      <c r="BJ343" s="55" t="str">
        <f>IF(ISERROR(SEARCHB(" "&amp;BJ$1&amp;" "," "&amp;$L343&amp;" "))=TRUE,"",BJ$1)</f>
        <v/>
      </c>
      <c r="BK343" s="55" t="str">
        <f>IF(ISERROR(SEARCHB(" "&amp;BK$1&amp;" "," "&amp;$L343&amp;" "))=TRUE,"",BK$1)</f>
        <v/>
      </c>
      <c r="BL343" s="55" t="str">
        <f>IF(ISERROR(SEARCHB(" "&amp;BL$1&amp;" "," "&amp;$L343&amp;" "))=TRUE,"",BL$1)</f>
        <v/>
      </c>
      <c r="BM343" s="55" t="str">
        <f>IF(ISERROR(SEARCHB(" "&amp;BM$1&amp;" "," "&amp;$L343&amp;" "))=TRUE,"",BM$1)</f>
        <v/>
      </c>
      <c r="BN343" s="55" t="str">
        <f>IF(ISERROR(SEARCHB(" "&amp;BN$1&amp;" "," "&amp;$L343&amp;" "))=TRUE,"",BN$1)</f>
        <v/>
      </c>
      <c r="BO343" s="55" t="str">
        <f>IF(ISERROR(SEARCHB(" "&amp;BO$1&amp;" "," "&amp;$L343&amp;" "))=TRUE,"",BO$1)</f>
        <v/>
      </c>
      <c r="BP343" s="55" t="str">
        <f>IF(ISERROR(SEARCHB(" "&amp;BP$1&amp;" "," "&amp;$L343&amp;" "))=TRUE,"",BP$1)</f>
        <v/>
      </c>
      <c r="BQ343" s="55" t="str">
        <f>IF(ISERROR(SEARCHB(" "&amp;BQ$1&amp;" "," "&amp;$L343&amp;" "))=TRUE,"",BQ$1)</f>
        <v/>
      </c>
      <c r="BR343" s="62" t="str">
        <f t="shared" si="31"/>
        <v>Base</v>
      </c>
      <c r="BS343" s="62" t="str">
        <f t="shared" si="32"/>
        <v/>
      </c>
      <c r="BT343" s="63">
        <f>J343-I343+1</f>
        <v>123</v>
      </c>
      <c r="BU343" s="64">
        <f t="shared" si="33"/>
        <v>6.38</v>
      </c>
      <c r="BV343" s="64">
        <f t="shared" si="34"/>
        <v>13.76</v>
      </c>
      <c r="BW343" s="64">
        <f t="shared" si="35"/>
        <v>102.47999999999999</v>
      </c>
      <c r="BX343" s="65">
        <f>BU343+I343</f>
        <v>46041.38</v>
      </c>
      <c r="BY343" s="65">
        <f>BV343+I343</f>
        <v>46048.76</v>
      </c>
      <c r="BZ343" s="65">
        <f>IF(WEEKDAY(BW343+I343)=1,BW343+I343+1,IF(WEEKDAY(BW343+I343)=7,BW343+I343+2,BW343+I343))</f>
        <v>46139.48</v>
      </c>
    </row>
    <row r="344" spans="1:78" s="58" customFormat="1" ht="15.5" x14ac:dyDescent="0.35">
      <c r="A344" t="s">
        <v>1648</v>
      </c>
      <c r="B344" t="s">
        <v>1229</v>
      </c>
      <c r="C344" t="s">
        <v>50</v>
      </c>
      <c r="D344" t="s">
        <v>1112</v>
      </c>
      <c r="E344" t="s">
        <v>591</v>
      </c>
      <c r="F344" t="s">
        <v>742</v>
      </c>
      <c r="G344" t="s">
        <v>275</v>
      </c>
      <c r="H344" t="s">
        <v>50</v>
      </c>
      <c r="I344" s="13" t="s">
        <v>1231</v>
      </c>
      <c r="J344" s="13" t="s">
        <v>1646</v>
      </c>
      <c r="K344" s="13" t="s">
        <v>1647</v>
      </c>
      <c r="L344" t="s">
        <v>262</v>
      </c>
      <c r="M344" t="s">
        <v>162</v>
      </c>
      <c r="N344">
        <v>15</v>
      </c>
      <c r="O344">
        <v>0</v>
      </c>
      <c r="P344">
        <v>0</v>
      </c>
      <c r="Q344">
        <v>0</v>
      </c>
      <c r="R344">
        <v>0</v>
      </c>
      <c r="S344" t="s">
        <v>934</v>
      </c>
      <c r="T344" t="s">
        <v>280</v>
      </c>
      <c r="U344">
        <v>0</v>
      </c>
      <c r="V344" t="s">
        <v>856</v>
      </c>
      <c r="W344">
        <v>4</v>
      </c>
      <c r="X344" t="s">
        <v>195</v>
      </c>
      <c r="Y344" t="s">
        <v>856</v>
      </c>
      <c r="Z344" t="s">
        <v>284</v>
      </c>
      <c r="AA344" t="s">
        <v>161</v>
      </c>
      <c r="AB344" t="s">
        <v>199</v>
      </c>
      <c r="AC344" t="s">
        <v>856</v>
      </c>
      <c r="AD344" t="s">
        <v>856</v>
      </c>
      <c r="AE344" t="s">
        <v>856</v>
      </c>
      <c r="AF344" s="13" t="s">
        <v>1231</v>
      </c>
      <c r="AG344" s="13" t="s">
        <v>1646</v>
      </c>
      <c r="AH344" t="s">
        <v>293</v>
      </c>
      <c r="AI344" t="s">
        <v>875</v>
      </c>
      <c r="AJ344" t="s">
        <v>208</v>
      </c>
      <c r="AK344" t="s">
        <v>221</v>
      </c>
      <c r="AL344" t="s">
        <v>480</v>
      </c>
      <c r="AM344" t="s">
        <v>1226</v>
      </c>
      <c r="AN344" t="s">
        <v>1645</v>
      </c>
      <c r="AO344" t="s">
        <v>207</v>
      </c>
      <c r="AP344" t="s">
        <v>1102</v>
      </c>
      <c r="AQ344" t="s">
        <v>208</v>
      </c>
      <c r="AR344" t="s">
        <v>221</v>
      </c>
      <c r="AS344" t="s">
        <v>480</v>
      </c>
      <c r="AT344" s="59">
        <f>VLOOKUP($BR344,Tables!$D$14:$I$27,2,FALSE)*W344</f>
        <v>640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30"/>
        <v>640</v>
      </c>
      <c r="BD344" s="55" t="str">
        <f>IF(ISERROR(SEARCHB(" "&amp;BD$1&amp;" "," "&amp;$L344&amp;" "))=TRUE,"",BD$1)</f>
        <v/>
      </c>
      <c r="BE344" s="55" t="str">
        <f>IF(ISERROR(SEARCHB(" "&amp;BE$1&amp;" "," "&amp;$L344&amp;" "))=TRUE,"",BE$1)</f>
        <v/>
      </c>
      <c r="BF344" s="55" t="str">
        <f>IF(ISERROR(SEARCHB(" "&amp;BF$1&amp;" "," "&amp;$L344&amp;" "))=TRUE,"",BF$1)</f>
        <v/>
      </c>
      <c r="BG344" s="55" t="str">
        <f>IF(ISERROR(SEARCHB(" "&amp;BG$1&amp;" "," "&amp;$L344&amp;" "))=TRUE,"",BG$1)</f>
        <v/>
      </c>
      <c r="BH344" s="55" t="str">
        <f>IF(ISERROR(SEARCHB(" "&amp;BH$1&amp;" "," "&amp;$L344&amp;" "))=TRUE,"",BH$1)</f>
        <v/>
      </c>
      <c r="BI344" s="55" t="str">
        <f>IF(ISERROR(SEARCHB(" "&amp;BI$1&amp;" "," "&amp;$L344&amp;" "))=TRUE,"",BI$1)</f>
        <v/>
      </c>
      <c r="BJ344" s="55" t="str">
        <f>IF(ISERROR(SEARCHB(" "&amp;BJ$1&amp;" "," "&amp;$L344&amp;" "))=TRUE,"",BJ$1)</f>
        <v/>
      </c>
      <c r="BK344" s="55" t="str">
        <f>IF(ISERROR(SEARCHB(" "&amp;BK$1&amp;" "," "&amp;$L344&amp;" "))=TRUE,"",BK$1)</f>
        <v>HYB</v>
      </c>
      <c r="BL344" s="55" t="str">
        <f>IF(ISERROR(SEARCHB(" "&amp;BL$1&amp;" "," "&amp;$L344&amp;" "))=TRUE,"",BL$1)</f>
        <v/>
      </c>
      <c r="BM344" s="55" t="str">
        <f>IF(ISERROR(SEARCHB(" "&amp;BM$1&amp;" "," "&amp;$L344&amp;" "))=TRUE,"",BM$1)</f>
        <v/>
      </c>
      <c r="BN344" s="55" t="str">
        <f>IF(ISERROR(SEARCHB(" "&amp;BN$1&amp;" "," "&amp;$L344&amp;" "))=TRUE,"",BN$1)</f>
        <v/>
      </c>
      <c r="BO344" s="55" t="str">
        <f>IF(ISERROR(SEARCHB(" "&amp;BO$1&amp;" "," "&amp;$L344&amp;" "))=TRUE,"",BO$1)</f>
        <v/>
      </c>
      <c r="BP344" s="55" t="str">
        <f>IF(ISERROR(SEARCHB(" "&amp;BP$1&amp;" "," "&amp;$L344&amp;" "))=TRUE,"",BP$1)</f>
        <v/>
      </c>
      <c r="BQ344" s="55" t="str">
        <f>IF(ISERROR(SEARCHB(" "&amp;BQ$1&amp;" "," "&amp;$L344&amp;" "))=TRUE,"",BQ$1)</f>
        <v/>
      </c>
      <c r="BR344" s="62" t="str">
        <f t="shared" si="31"/>
        <v>HYB</v>
      </c>
      <c r="BS344" s="62" t="str">
        <f t="shared" si="32"/>
        <v/>
      </c>
      <c r="BT344" s="63">
        <f>J344-I344+1</f>
        <v>82</v>
      </c>
      <c r="BU344" s="64">
        <f t="shared" si="33"/>
        <v>3.92</v>
      </c>
      <c r="BV344" s="64">
        <f t="shared" si="34"/>
        <v>8.84</v>
      </c>
      <c r="BW344" s="64">
        <f t="shared" si="35"/>
        <v>68.039999999999992</v>
      </c>
      <c r="BX344" s="65">
        <f>BU344+I344</f>
        <v>46037.919999999998</v>
      </c>
      <c r="BY344" s="65">
        <f>BV344+I344</f>
        <v>46042.84</v>
      </c>
      <c r="BZ344" s="65">
        <f>IF(WEEKDAY(BW344+I344)=1,BW344+I344+1,IF(WEEKDAY(BW344+I344)=7,BW344+I344+2,BW344+I344))</f>
        <v>46104.04</v>
      </c>
    </row>
    <row r="345" spans="1:78" s="58" customFormat="1" ht="15.5" x14ac:dyDescent="0.35">
      <c r="A345" t="s">
        <v>1644</v>
      </c>
      <c r="B345" t="s">
        <v>1229</v>
      </c>
      <c r="C345" t="s">
        <v>51</v>
      </c>
      <c r="D345" t="s">
        <v>971</v>
      </c>
      <c r="E345" t="s">
        <v>867</v>
      </c>
      <c r="F345" t="s">
        <v>259</v>
      </c>
      <c r="G345" t="s">
        <v>217</v>
      </c>
      <c r="H345" t="s">
        <v>51</v>
      </c>
      <c r="I345" s="13" t="s">
        <v>1231</v>
      </c>
      <c r="J345" s="13" t="s">
        <v>1225</v>
      </c>
      <c r="K345" s="13" t="s">
        <v>1233</v>
      </c>
      <c r="L345" t="s">
        <v>1631</v>
      </c>
      <c r="M345" t="s">
        <v>162</v>
      </c>
      <c r="N345">
        <v>21</v>
      </c>
      <c r="O345">
        <v>0</v>
      </c>
      <c r="P345">
        <v>0</v>
      </c>
      <c r="Q345">
        <v>0</v>
      </c>
      <c r="R345">
        <v>0</v>
      </c>
      <c r="S345" t="s">
        <v>1054</v>
      </c>
      <c r="T345" t="s">
        <v>225</v>
      </c>
      <c r="U345">
        <v>0</v>
      </c>
      <c r="V345" t="s">
        <v>856</v>
      </c>
      <c r="W345">
        <v>3</v>
      </c>
      <c r="X345" t="s">
        <v>195</v>
      </c>
      <c r="Y345" t="s">
        <v>1643</v>
      </c>
      <c r="Z345" t="s">
        <v>283</v>
      </c>
      <c r="AA345" t="s">
        <v>856</v>
      </c>
      <c r="AB345" t="s">
        <v>856</v>
      </c>
      <c r="AC345" t="s">
        <v>856</v>
      </c>
      <c r="AD345" t="s">
        <v>856</v>
      </c>
      <c r="AE345" t="s">
        <v>856</v>
      </c>
      <c r="AF345" s="13" t="s">
        <v>1231</v>
      </c>
      <c r="AG345" s="13" t="s">
        <v>1225</v>
      </c>
      <c r="AH345" t="s">
        <v>856</v>
      </c>
      <c r="AI345" t="s">
        <v>856</v>
      </c>
      <c r="AJ345" t="s">
        <v>856</v>
      </c>
      <c r="AK345" t="s">
        <v>856</v>
      </c>
      <c r="AL345" t="s">
        <v>856</v>
      </c>
      <c r="AM345" t="s">
        <v>856</v>
      </c>
      <c r="AN345" t="s">
        <v>856</v>
      </c>
      <c r="AO345" t="s">
        <v>856</v>
      </c>
      <c r="AP345" t="s">
        <v>856</v>
      </c>
      <c r="AQ345" t="s">
        <v>856</v>
      </c>
      <c r="AR345" t="s">
        <v>856</v>
      </c>
      <c r="AS345" t="s">
        <v>856</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30"/>
        <v>480</v>
      </c>
      <c r="BD345" s="55" t="str">
        <f>IF(ISERROR(SEARCHB(" "&amp;BD$1&amp;" "," "&amp;$L345&amp;" "))=TRUE,"",BD$1)</f>
        <v/>
      </c>
      <c r="BE345" s="55" t="str">
        <f>IF(ISERROR(SEARCHB(" "&amp;BE$1&amp;" "," "&amp;$L345&amp;" "))=TRUE,"",BE$1)</f>
        <v/>
      </c>
      <c r="BF345" s="55" t="str">
        <f>IF(ISERROR(SEARCHB(" "&amp;BF$1&amp;" "," "&amp;$L345&amp;" "))=TRUE,"",BF$1)</f>
        <v/>
      </c>
      <c r="BG345" s="55" t="str">
        <f>IF(ISERROR(SEARCHB(" "&amp;BG$1&amp;" "," "&amp;$L345&amp;" "))=TRUE,"",BG$1)</f>
        <v/>
      </c>
      <c r="BH345" s="55" t="str">
        <f>IF(ISERROR(SEARCHB(" "&amp;BH$1&amp;" "," "&amp;$L345&amp;" "))=TRUE,"",BH$1)</f>
        <v/>
      </c>
      <c r="BI345" s="55" t="str">
        <f>IF(ISERROR(SEARCHB(" "&amp;BI$1&amp;" "," "&amp;$L345&amp;" "))=TRUE,"",BI$1)</f>
        <v/>
      </c>
      <c r="BJ345" s="55" t="str">
        <f>IF(ISERROR(SEARCHB(" "&amp;BJ$1&amp;" "," "&amp;$L345&amp;" "))=TRUE,"",BJ$1)</f>
        <v/>
      </c>
      <c r="BK345" s="55" t="str">
        <f>IF(ISERROR(SEARCHB(" "&amp;BK$1&amp;" "," "&amp;$L345&amp;" "))=TRUE,"",BK$1)</f>
        <v/>
      </c>
      <c r="BL345" s="55" t="str">
        <f>IF(ISERROR(SEARCHB(" "&amp;BL$1&amp;" "," "&amp;$L345&amp;" "))=TRUE,"",BL$1)</f>
        <v/>
      </c>
      <c r="BM345" s="55" t="str">
        <f>IF(ISERROR(SEARCHB(" "&amp;BM$1&amp;" "," "&amp;$L345&amp;" "))=TRUE,"",BM$1)</f>
        <v/>
      </c>
      <c r="BN345" s="55" t="str">
        <f>IF(ISERROR(SEARCHB(" "&amp;BN$1&amp;" "," "&amp;$L345&amp;" "))=TRUE,"",BN$1)</f>
        <v/>
      </c>
      <c r="BO345" s="55" t="str">
        <f>IF(ISERROR(SEARCHB(" "&amp;BO$1&amp;" "," "&amp;$L345&amp;" "))=TRUE,"",BO$1)</f>
        <v/>
      </c>
      <c r="BP345" s="55" t="str">
        <f>IF(ISERROR(SEARCHB(" "&amp;BP$1&amp;" "," "&amp;$L345&amp;" "))=TRUE,"",BP$1)</f>
        <v/>
      </c>
      <c r="BQ345" s="55" t="str">
        <f>IF(ISERROR(SEARCHB(" "&amp;BQ$1&amp;" "," "&amp;$L345&amp;" "))=TRUE,"",BQ$1)</f>
        <v/>
      </c>
      <c r="BR345" s="62" t="str">
        <f t="shared" si="31"/>
        <v>Base</v>
      </c>
      <c r="BS345" s="62" t="str">
        <f t="shared" si="32"/>
        <v/>
      </c>
      <c r="BT345" s="63">
        <f>J345-I345+1</f>
        <v>124</v>
      </c>
      <c r="BU345" s="64">
        <f t="shared" si="33"/>
        <v>6.4399999999999995</v>
      </c>
      <c r="BV345" s="64">
        <f t="shared" si="34"/>
        <v>13.879999999999999</v>
      </c>
      <c r="BW345" s="64">
        <f t="shared" si="35"/>
        <v>103.32</v>
      </c>
      <c r="BX345" s="65">
        <f>BU345+I345</f>
        <v>46040.44</v>
      </c>
      <c r="BY345" s="65">
        <f>BV345+I345</f>
        <v>46047.88</v>
      </c>
      <c r="BZ345" s="65">
        <f>IF(WEEKDAY(BW345+I345)=1,BW345+I345+1,IF(WEEKDAY(BW345+I345)=7,BW345+I345+2,BW345+I345))</f>
        <v>46139.32</v>
      </c>
    </row>
    <row r="346" spans="1:78" s="58" customFormat="1" ht="15.5" x14ac:dyDescent="0.35">
      <c r="A346" t="s">
        <v>1642</v>
      </c>
      <c r="B346" t="s">
        <v>1229</v>
      </c>
      <c r="C346" t="s">
        <v>51</v>
      </c>
      <c r="D346" t="s">
        <v>971</v>
      </c>
      <c r="E346" t="s">
        <v>960</v>
      </c>
      <c r="F346" t="s">
        <v>259</v>
      </c>
      <c r="G346" t="s">
        <v>217</v>
      </c>
      <c r="H346" t="s">
        <v>51</v>
      </c>
      <c r="I346" s="13" t="s">
        <v>1231</v>
      </c>
      <c r="J346" s="13" t="s">
        <v>1225</v>
      </c>
      <c r="K346" s="13" t="s">
        <v>1233</v>
      </c>
      <c r="L346" t="s">
        <v>1641</v>
      </c>
      <c r="M346" t="s">
        <v>162</v>
      </c>
      <c r="N346">
        <v>3</v>
      </c>
      <c r="O346">
        <v>0</v>
      </c>
      <c r="P346">
        <v>0</v>
      </c>
      <c r="Q346">
        <v>0</v>
      </c>
      <c r="R346">
        <v>0</v>
      </c>
      <c r="S346" t="s">
        <v>1054</v>
      </c>
      <c r="T346" t="s">
        <v>225</v>
      </c>
      <c r="U346">
        <v>0</v>
      </c>
      <c r="V346" t="s">
        <v>856</v>
      </c>
      <c r="W346">
        <v>3</v>
      </c>
      <c r="X346" t="s">
        <v>195</v>
      </c>
      <c r="Y346" t="s">
        <v>1640</v>
      </c>
      <c r="Z346" t="s">
        <v>1639</v>
      </c>
      <c r="AA346" t="s">
        <v>856</v>
      </c>
      <c r="AB346" t="s">
        <v>856</v>
      </c>
      <c r="AC346" t="s">
        <v>856</v>
      </c>
      <c r="AD346" t="s">
        <v>856</v>
      </c>
      <c r="AE346" t="s">
        <v>856</v>
      </c>
      <c r="AF346" s="13" t="s">
        <v>1231</v>
      </c>
      <c r="AG346" s="13" t="s">
        <v>1225</v>
      </c>
      <c r="AH346" t="s">
        <v>856</v>
      </c>
      <c r="AI346" t="s">
        <v>856</v>
      </c>
      <c r="AJ346" t="s">
        <v>856</v>
      </c>
      <c r="AK346" t="s">
        <v>856</v>
      </c>
      <c r="AL346" t="s">
        <v>856</v>
      </c>
      <c r="AM346" t="s">
        <v>856</v>
      </c>
      <c r="AN346" t="s">
        <v>856</v>
      </c>
      <c r="AO346" t="s">
        <v>856</v>
      </c>
      <c r="AP346" t="s">
        <v>856</v>
      </c>
      <c r="AQ346" t="s">
        <v>856</v>
      </c>
      <c r="AR346" t="s">
        <v>856</v>
      </c>
      <c r="AS346" t="s">
        <v>856</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30"/>
        <v>480</v>
      </c>
      <c r="BD346" s="55" t="str">
        <f>IF(ISERROR(SEARCHB(" "&amp;BD$1&amp;" "," "&amp;$L346&amp;" "))=TRUE,"",BD$1)</f>
        <v/>
      </c>
      <c r="BE346" s="55" t="str">
        <f>IF(ISERROR(SEARCHB(" "&amp;BE$1&amp;" "," "&amp;$L346&amp;" "))=TRUE,"",BE$1)</f>
        <v/>
      </c>
      <c r="BF346" s="55" t="str">
        <f>IF(ISERROR(SEARCHB(" "&amp;BF$1&amp;" "," "&amp;$L346&amp;" "))=TRUE,"",BF$1)</f>
        <v/>
      </c>
      <c r="BG346" s="55" t="str">
        <f>IF(ISERROR(SEARCHB(" "&amp;BG$1&amp;" "," "&amp;$L346&amp;" "))=TRUE,"",BG$1)</f>
        <v/>
      </c>
      <c r="BH346" s="55" t="str">
        <f>IF(ISERROR(SEARCHB(" "&amp;BH$1&amp;" "," "&amp;$L346&amp;" "))=TRUE,"",BH$1)</f>
        <v/>
      </c>
      <c r="BI346" s="55" t="str">
        <f>IF(ISERROR(SEARCHB(" "&amp;BI$1&amp;" "," "&amp;$L346&amp;" "))=TRUE,"",BI$1)</f>
        <v/>
      </c>
      <c r="BJ346" s="55" t="str">
        <f>IF(ISERROR(SEARCHB(" "&amp;BJ$1&amp;" "," "&amp;$L346&amp;" "))=TRUE,"",BJ$1)</f>
        <v/>
      </c>
      <c r="BK346" s="55" t="str">
        <f>IF(ISERROR(SEARCHB(" "&amp;BK$1&amp;" "," "&amp;$L346&amp;" "))=TRUE,"",BK$1)</f>
        <v/>
      </c>
      <c r="BL346" s="55" t="str">
        <f>IF(ISERROR(SEARCHB(" "&amp;BL$1&amp;" "," "&amp;$L346&amp;" "))=TRUE,"",BL$1)</f>
        <v/>
      </c>
      <c r="BM346" s="55" t="str">
        <f>IF(ISERROR(SEARCHB(" "&amp;BM$1&amp;" "," "&amp;$L346&amp;" "))=TRUE,"",BM$1)</f>
        <v/>
      </c>
      <c r="BN346" s="55" t="str">
        <f>IF(ISERROR(SEARCHB(" "&amp;BN$1&amp;" "," "&amp;$L346&amp;" "))=TRUE,"",BN$1)</f>
        <v/>
      </c>
      <c r="BO346" s="55" t="str">
        <f>IF(ISERROR(SEARCHB(" "&amp;BO$1&amp;" "," "&amp;$L346&amp;" "))=TRUE,"",BO$1)</f>
        <v/>
      </c>
      <c r="BP346" s="55" t="str">
        <f>IF(ISERROR(SEARCHB(" "&amp;BP$1&amp;" "," "&amp;$L346&amp;" "))=TRUE,"",BP$1)</f>
        <v/>
      </c>
      <c r="BQ346" s="55" t="str">
        <f>IF(ISERROR(SEARCHB(" "&amp;BQ$1&amp;" "," "&amp;$L346&amp;" "))=TRUE,"",BQ$1)</f>
        <v/>
      </c>
      <c r="BR346" s="62" t="str">
        <f t="shared" si="31"/>
        <v>Base</v>
      </c>
      <c r="BS346" s="62" t="str">
        <f t="shared" si="32"/>
        <v/>
      </c>
      <c r="BT346" s="63">
        <f>J346-I346+1</f>
        <v>124</v>
      </c>
      <c r="BU346" s="64">
        <f t="shared" si="33"/>
        <v>6.4399999999999995</v>
      </c>
      <c r="BV346" s="64">
        <f t="shared" si="34"/>
        <v>13.879999999999999</v>
      </c>
      <c r="BW346" s="64">
        <f t="shared" si="35"/>
        <v>103.32</v>
      </c>
      <c r="BX346" s="65">
        <f>BU346+I346</f>
        <v>46040.44</v>
      </c>
      <c r="BY346" s="65">
        <f>BV346+I346</f>
        <v>46047.88</v>
      </c>
      <c r="BZ346" s="65">
        <f>IF(WEEKDAY(BW346+I346)=1,BW346+I346+1,IF(WEEKDAY(BW346+I346)=7,BW346+I346+2,BW346+I346))</f>
        <v>46139.32</v>
      </c>
    </row>
    <row r="347" spans="1:78" s="58" customFormat="1" ht="15.5" x14ac:dyDescent="0.35">
      <c r="A347" t="s">
        <v>1638</v>
      </c>
      <c r="B347" t="s">
        <v>1229</v>
      </c>
      <c r="C347" t="s">
        <v>51</v>
      </c>
      <c r="D347" t="s">
        <v>971</v>
      </c>
      <c r="E347" t="s">
        <v>593</v>
      </c>
      <c r="F347" t="s">
        <v>259</v>
      </c>
      <c r="G347" t="s">
        <v>217</v>
      </c>
      <c r="H347" t="s">
        <v>51</v>
      </c>
      <c r="I347" s="13" t="s">
        <v>1235</v>
      </c>
      <c r="J347" s="13" t="s">
        <v>1225</v>
      </c>
      <c r="K347" s="13" t="s">
        <v>1236</v>
      </c>
      <c r="L347" t="s">
        <v>1631</v>
      </c>
      <c r="M347" t="s">
        <v>162</v>
      </c>
      <c r="N347">
        <v>24</v>
      </c>
      <c r="O347">
        <v>0</v>
      </c>
      <c r="P347">
        <v>0</v>
      </c>
      <c r="Q347">
        <v>0</v>
      </c>
      <c r="R347">
        <v>0</v>
      </c>
      <c r="S347" t="s">
        <v>1056</v>
      </c>
      <c r="T347" t="s">
        <v>40</v>
      </c>
      <c r="U347">
        <v>0</v>
      </c>
      <c r="V347" t="s">
        <v>856</v>
      </c>
      <c r="W347">
        <v>3</v>
      </c>
      <c r="X347" t="s">
        <v>195</v>
      </c>
      <c r="Y347" t="s">
        <v>856</v>
      </c>
      <c r="Z347" t="s">
        <v>283</v>
      </c>
      <c r="AA347" t="s">
        <v>856</v>
      </c>
      <c r="AB347" t="s">
        <v>856</v>
      </c>
      <c r="AC347" t="s">
        <v>856</v>
      </c>
      <c r="AD347" t="s">
        <v>856</v>
      </c>
      <c r="AE347" t="s">
        <v>856</v>
      </c>
      <c r="AF347" s="13" t="s">
        <v>1235</v>
      </c>
      <c r="AG347" s="13" t="s">
        <v>1225</v>
      </c>
      <c r="AH347" t="s">
        <v>856</v>
      </c>
      <c r="AI347" t="s">
        <v>856</v>
      </c>
      <c r="AJ347" t="s">
        <v>856</v>
      </c>
      <c r="AK347" t="s">
        <v>856</v>
      </c>
      <c r="AL347" t="s">
        <v>856</v>
      </c>
      <c r="AM347" t="s">
        <v>856</v>
      </c>
      <c r="AN347" t="s">
        <v>856</v>
      </c>
      <c r="AO347" t="s">
        <v>856</v>
      </c>
      <c r="AP347" t="s">
        <v>856</v>
      </c>
      <c r="AQ347" t="s">
        <v>856</v>
      </c>
      <c r="AR347" t="s">
        <v>856</v>
      </c>
      <c r="AS347" t="s">
        <v>856</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30"/>
        <v>480</v>
      </c>
      <c r="BD347" s="55" t="str">
        <f>IF(ISERROR(SEARCHB(" "&amp;BD$1&amp;" "," "&amp;$L347&amp;" "))=TRUE,"",BD$1)</f>
        <v/>
      </c>
      <c r="BE347" s="55" t="str">
        <f>IF(ISERROR(SEARCHB(" "&amp;BE$1&amp;" "," "&amp;$L347&amp;" "))=TRUE,"",BE$1)</f>
        <v/>
      </c>
      <c r="BF347" s="55" t="str">
        <f>IF(ISERROR(SEARCHB(" "&amp;BF$1&amp;" "," "&amp;$L347&amp;" "))=TRUE,"",BF$1)</f>
        <v/>
      </c>
      <c r="BG347" s="55" t="str">
        <f>IF(ISERROR(SEARCHB(" "&amp;BG$1&amp;" "," "&amp;$L347&amp;" "))=TRUE,"",BG$1)</f>
        <v/>
      </c>
      <c r="BH347" s="55" t="str">
        <f>IF(ISERROR(SEARCHB(" "&amp;BH$1&amp;" "," "&amp;$L347&amp;" "))=TRUE,"",BH$1)</f>
        <v/>
      </c>
      <c r="BI347" s="55" t="str">
        <f>IF(ISERROR(SEARCHB(" "&amp;BI$1&amp;" "," "&amp;$L347&amp;" "))=TRUE,"",BI$1)</f>
        <v/>
      </c>
      <c r="BJ347" s="55" t="str">
        <f>IF(ISERROR(SEARCHB(" "&amp;BJ$1&amp;" "," "&amp;$L347&amp;" "))=TRUE,"",BJ$1)</f>
        <v/>
      </c>
      <c r="BK347" s="55" t="str">
        <f>IF(ISERROR(SEARCHB(" "&amp;BK$1&amp;" "," "&amp;$L347&amp;" "))=TRUE,"",BK$1)</f>
        <v/>
      </c>
      <c r="BL347" s="55" t="str">
        <f>IF(ISERROR(SEARCHB(" "&amp;BL$1&amp;" "," "&amp;$L347&amp;" "))=TRUE,"",BL$1)</f>
        <v/>
      </c>
      <c r="BM347" s="55" t="str">
        <f>IF(ISERROR(SEARCHB(" "&amp;BM$1&amp;" "," "&amp;$L347&amp;" "))=TRUE,"",BM$1)</f>
        <v/>
      </c>
      <c r="BN347" s="55" t="str">
        <f>IF(ISERROR(SEARCHB(" "&amp;BN$1&amp;" "," "&amp;$L347&amp;" "))=TRUE,"",BN$1)</f>
        <v/>
      </c>
      <c r="BO347" s="55" t="str">
        <f>IF(ISERROR(SEARCHB(" "&amp;BO$1&amp;" "," "&amp;$L347&amp;" "))=TRUE,"",BO$1)</f>
        <v/>
      </c>
      <c r="BP347" s="55" t="str">
        <f>IF(ISERROR(SEARCHB(" "&amp;BP$1&amp;" "," "&amp;$L347&amp;" "))=TRUE,"",BP$1)</f>
        <v/>
      </c>
      <c r="BQ347" s="55" t="str">
        <f>IF(ISERROR(SEARCHB(" "&amp;BQ$1&amp;" "," "&amp;$L347&amp;" "))=TRUE,"",BQ$1)</f>
        <v/>
      </c>
      <c r="BR347" s="62" t="str">
        <f t="shared" si="31"/>
        <v>Base</v>
      </c>
      <c r="BS347" s="62" t="str">
        <f t="shared" si="32"/>
        <v/>
      </c>
      <c r="BT347" s="63">
        <f>J347-I347+1</f>
        <v>61</v>
      </c>
      <c r="BU347" s="64">
        <f t="shared" si="33"/>
        <v>2.6599999999999997</v>
      </c>
      <c r="BV347" s="64">
        <f t="shared" si="34"/>
        <v>6.3199999999999994</v>
      </c>
      <c r="BW347" s="64">
        <f t="shared" si="35"/>
        <v>50.4</v>
      </c>
      <c r="BX347" s="65">
        <f>BU347+I347</f>
        <v>46099.66</v>
      </c>
      <c r="BY347" s="65">
        <f>BV347+I347</f>
        <v>46103.32</v>
      </c>
      <c r="BZ347" s="65">
        <f>IF(WEEKDAY(BW347+I347)=1,BW347+I347+1,IF(WEEKDAY(BW347+I347)=7,BW347+I347+2,BW347+I347))</f>
        <v>46147.4</v>
      </c>
    </row>
    <row r="348" spans="1:78" s="58" customFormat="1" ht="15.5" x14ac:dyDescent="0.35">
      <c r="A348" t="s">
        <v>1637</v>
      </c>
      <c r="B348" t="s">
        <v>1229</v>
      </c>
      <c r="C348" t="s">
        <v>51</v>
      </c>
      <c r="D348" t="s">
        <v>897</v>
      </c>
      <c r="E348" t="s">
        <v>867</v>
      </c>
      <c r="F348" t="s">
        <v>382</v>
      </c>
      <c r="G348" t="s">
        <v>217</v>
      </c>
      <c r="H348" t="s">
        <v>51</v>
      </c>
      <c r="I348" s="13" t="s">
        <v>1226</v>
      </c>
      <c r="J348" s="13" t="s">
        <v>1225</v>
      </c>
      <c r="K348" s="13" t="s">
        <v>1228</v>
      </c>
      <c r="L348" t="s">
        <v>1636</v>
      </c>
      <c r="M348" t="s">
        <v>194</v>
      </c>
      <c r="N348">
        <v>24</v>
      </c>
      <c r="O348">
        <v>0</v>
      </c>
      <c r="P348">
        <v>0</v>
      </c>
      <c r="Q348">
        <v>0</v>
      </c>
      <c r="R348">
        <v>0</v>
      </c>
      <c r="S348" t="s">
        <v>1635</v>
      </c>
      <c r="T348" t="s">
        <v>1634</v>
      </c>
      <c r="U348">
        <v>0</v>
      </c>
      <c r="V348" t="s">
        <v>856</v>
      </c>
      <c r="W348">
        <v>3</v>
      </c>
      <c r="X348" t="s">
        <v>195</v>
      </c>
      <c r="Y348" t="s">
        <v>856</v>
      </c>
      <c r="Z348"/>
      <c r="AA348" t="s">
        <v>207</v>
      </c>
      <c r="AB348" t="s">
        <v>982</v>
      </c>
      <c r="AC348" t="s">
        <v>209</v>
      </c>
      <c r="AD348" t="s">
        <v>210</v>
      </c>
      <c r="AE348" t="s">
        <v>480</v>
      </c>
      <c r="AF348" s="13" t="s">
        <v>1226</v>
      </c>
      <c r="AG348" s="13" t="s">
        <v>1225</v>
      </c>
      <c r="AH348" t="s">
        <v>856</v>
      </c>
      <c r="AI348" t="s">
        <v>856</v>
      </c>
      <c r="AJ348" t="s">
        <v>856</v>
      </c>
      <c r="AK348" t="s">
        <v>856</v>
      </c>
      <c r="AL348" t="s">
        <v>856</v>
      </c>
      <c r="AM348" t="s">
        <v>856</v>
      </c>
      <c r="AN348" t="s">
        <v>856</v>
      </c>
      <c r="AO348" t="s">
        <v>856</v>
      </c>
      <c r="AP348" t="s">
        <v>856</v>
      </c>
      <c r="AQ348" t="s">
        <v>856</v>
      </c>
      <c r="AR348" t="s">
        <v>856</v>
      </c>
      <c r="AS348" t="s">
        <v>856</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30"/>
        <v>480</v>
      </c>
      <c r="BD348" s="55" t="str">
        <f>IF(ISERROR(SEARCHB(" "&amp;BD$1&amp;" "," "&amp;$L348&amp;" "))=TRUE,"",BD$1)</f>
        <v/>
      </c>
      <c r="BE348" s="55" t="str">
        <f>IF(ISERROR(SEARCHB(" "&amp;BE$1&amp;" "," "&amp;$L348&amp;" "))=TRUE,"",BE$1)</f>
        <v/>
      </c>
      <c r="BF348" s="55" t="str">
        <f>IF(ISERROR(SEARCHB(" "&amp;BF$1&amp;" "," "&amp;$L348&amp;" "))=TRUE,"",BF$1)</f>
        <v/>
      </c>
      <c r="BG348" s="55" t="str">
        <f>IF(ISERROR(SEARCHB(" "&amp;BG$1&amp;" "," "&amp;$L348&amp;" "))=TRUE,"",BG$1)</f>
        <v/>
      </c>
      <c r="BH348" s="55" t="str">
        <f>IF(ISERROR(SEARCHB(" "&amp;BH$1&amp;" "," "&amp;$L348&amp;" "))=TRUE,"",BH$1)</f>
        <v/>
      </c>
      <c r="BI348" s="55" t="str">
        <f>IF(ISERROR(SEARCHB(" "&amp;BI$1&amp;" "," "&amp;$L348&amp;" "))=TRUE,"",BI$1)</f>
        <v/>
      </c>
      <c r="BJ348" s="55" t="str">
        <f>IF(ISERROR(SEARCHB(" "&amp;BJ$1&amp;" "," "&amp;$L348&amp;" "))=TRUE,"",BJ$1)</f>
        <v/>
      </c>
      <c r="BK348" s="55" t="str">
        <f>IF(ISERROR(SEARCHB(" "&amp;BK$1&amp;" "," "&amp;$L348&amp;" "))=TRUE,"",BK$1)</f>
        <v/>
      </c>
      <c r="BL348" s="55" t="str">
        <f>IF(ISERROR(SEARCHB(" "&amp;BL$1&amp;" "," "&amp;$L348&amp;" "))=TRUE,"",BL$1)</f>
        <v/>
      </c>
      <c r="BM348" s="55" t="str">
        <f>IF(ISERROR(SEARCHB(" "&amp;BM$1&amp;" "," "&amp;$L348&amp;" "))=TRUE,"",BM$1)</f>
        <v/>
      </c>
      <c r="BN348" s="55" t="str">
        <f>IF(ISERROR(SEARCHB(" "&amp;BN$1&amp;" "," "&amp;$L348&amp;" "))=TRUE,"",BN$1)</f>
        <v/>
      </c>
      <c r="BO348" s="55" t="str">
        <f>IF(ISERROR(SEARCHB(" "&amp;BO$1&amp;" "," "&amp;$L348&amp;" "))=TRUE,"",BO$1)</f>
        <v/>
      </c>
      <c r="BP348" s="55" t="str">
        <f>IF(ISERROR(SEARCHB(" "&amp;BP$1&amp;" "," "&amp;$L348&amp;" "))=TRUE,"",BP$1)</f>
        <v/>
      </c>
      <c r="BQ348" s="55" t="str">
        <f>IF(ISERROR(SEARCHB(" "&amp;BQ$1&amp;" "," "&amp;$L348&amp;" "))=TRUE,"",BQ$1)</f>
        <v/>
      </c>
      <c r="BR348" s="62" t="str">
        <f t="shared" si="31"/>
        <v>Base</v>
      </c>
      <c r="BS348" s="62" t="str">
        <f t="shared" si="32"/>
        <v/>
      </c>
      <c r="BT348" s="63">
        <f>J348-I348+1</f>
        <v>123</v>
      </c>
      <c r="BU348" s="64">
        <f t="shared" si="33"/>
        <v>6.38</v>
      </c>
      <c r="BV348" s="64">
        <f t="shared" si="34"/>
        <v>13.76</v>
      </c>
      <c r="BW348" s="64">
        <f t="shared" si="35"/>
        <v>102.47999999999999</v>
      </c>
      <c r="BX348" s="65">
        <f>BU348+I348</f>
        <v>46041.38</v>
      </c>
      <c r="BY348" s="65">
        <f>BV348+I348</f>
        <v>46048.76</v>
      </c>
      <c r="BZ348" s="65">
        <f>IF(WEEKDAY(BW348+I348)=1,BW348+I348+1,IF(WEEKDAY(BW348+I348)=7,BW348+I348+2,BW348+I348))</f>
        <v>46139.48</v>
      </c>
    </row>
    <row r="349" spans="1:78" s="58" customFormat="1" ht="15.5" x14ac:dyDescent="0.35">
      <c r="A349" t="s">
        <v>1633</v>
      </c>
      <c r="B349" t="s">
        <v>1229</v>
      </c>
      <c r="C349" t="s">
        <v>51</v>
      </c>
      <c r="D349" t="s">
        <v>897</v>
      </c>
      <c r="E349" t="s">
        <v>591</v>
      </c>
      <c r="F349" t="s">
        <v>382</v>
      </c>
      <c r="G349" t="s">
        <v>217</v>
      </c>
      <c r="H349" t="s">
        <v>51</v>
      </c>
      <c r="I349" s="13" t="s">
        <v>1231</v>
      </c>
      <c r="J349" s="13" t="s">
        <v>1244</v>
      </c>
      <c r="K349" s="13" t="s">
        <v>1245</v>
      </c>
      <c r="L349" t="s">
        <v>1631</v>
      </c>
      <c r="M349" t="s">
        <v>162</v>
      </c>
      <c r="N349">
        <v>24</v>
      </c>
      <c r="O349">
        <v>0</v>
      </c>
      <c r="P349">
        <v>0</v>
      </c>
      <c r="Q349">
        <v>0</v>
      </c>
      <c r="R349">
        <v>0</v>
      </c>
      <c r="S349" t="s">
        <v>1057</v>
      </c>
      <c r="T349" t="s">
        <v>535</v>
      </c>
      <c r="U349">
        <v>0</v>
      </c>
      <c r="V349" t="s">
        <v>856</v>
      </c>
      <c r="W349">
        <v>3</v>
      </c>
      <c r="X349" t="s">
        <v>195</v>
      </c>
      <c r="Y349" t="s">
        <v>856</v>
      </c>
      <c r="Z349" t="s">
        <v>283</v>
      </c>
      <c r="AA349" t="s">
        <v>856</v>
      </c>
      <c r="AB349" t="s">
        <v>856</v>
      </c>
      <c r="AC349" t="s">
        <v>856</v>
      </c>
      <c r="AD349" t="s">
        <v>856</v>
      </c>
      <c r="AE349" t="s">
        <v>856</v>
      </c>
      <c r="AF349" s="13" t="s">
        <v>1231</v>
      </c>
      <c r="AG349" s="13" t="s">
        <v>1244</v>
      </c>
      <c r="AH349" t="s">
        <v>856</v>
      </c>
      <c r="AI349" t="s">
        <v>856</v>
      </c>
      <c r="AJ349" t="s">
        <v>856</v>
      </c>
      <c r="AK349" t="s">
        <v>856</v>
      </c>
      <c r="AL349" t="s">
        <v>856</v>
      </c>
      <c r="AM349" t="s">
        <v>856</v>
      </c>
      <c r="AN349" t="s">
        <v>856</v>
      </c>
      <c r="AO349" t="s">
        <v>856</v>
      </c>
      <c r="AP349" t="s">
        <v>856</v>
      </c>
      <c r="AQ349" t="s">
        <v>856</v>
      </c>
      <c r="AR349" t="s">
        <v>856</v>
      </c>
      <c r="AS349" t="s">
        <v>856</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30"/>
        <v>480</v>
      </c>
      <c r="BD349" s="55" t="str">
        <f>IF(ISERROR(SEARCHB(" "&amp;BD$1&amp;" "," "&amp;$L349&amp;" "))=TRUE,"",BD$1)</f>
        <v/>
      </c>
      <c r="BE349" s="55" t="str">
        <f>IF(ISERROR(SEARCHB(" "&amp;BE$1&amp;" "," "&amp;$L349&amp;" "))=TRUE,"",BE$1)</f>
        <v/>
      </c>
      <c r="BF349" s="55" t="str">
        <f>IF(ISERROR(SEARCHB(" "&amp;BF$1&amp;" "," "&amp;$L349&amp;" "))=TRUE,"",BF$1)</f>
        <v/>
      </c>
      <c r="BG349" s="55" t="str">
        <f>IF(ISERROR(SEARCHB(" "&amp;BG$1&amp;" "," "&amp;$L349&amp;" "))=TRUE,"",BG$1)</f>
        <v/>
      </c>
      <c r="BH349" s="55" t="str">
        <f>IF(ISERROR(SEARCHB(" "&amp;BH$1&amp;" "," "&amp;$L349&amp;" "))=TRUE,"",BH$1)</f>
        <v/>
      </c>
      <c r="BI349" s="55" t="str">
        <f>IF(ISERROR(SEARCHB(" "&amp;BI$1&amp;" "," "&amp;$L349&amp;" "))=TRUE,"",BI$1)</f>
        <v/>
      </c>
      <c r="BJ349" s="55" t="str">
        <f>IF(ISERROR(SEARCHB(" "&amp;BJ$1&amp;" "," "&amp;$L349&amp;" "))=TRUE,"",BJ$1)</f>
        <v/>
      </c>
      <c r="BK349" s="55" t="str">
        <f>IF(ISERROR(SEARCHB(" "&amp;BK$1&amp;" "," "&amp;$L349&amp;" "))=TRUE,"",BK$1)</f>
        <v/>
      </c>
      <c r="BL349" s="55" t="str">
        <f>IF(ISERROR(SEARCHB(" "&amp;BL$1&amp;" "," "&amp;$L349&amp;" "))=TRUE,"",BL$1)</f>
        <v/>
      </c>
      <c r="BM349" s="55" t="str">
        <f>IF(ISERROR(SEARCHB(" "&amp;BM$1&amp;" "," "&amp;$L349&amp;" "))=TRUE,"",BM$1)</f>
        <v/>
      </c>
      <c r="BN349" s="55" t="str">
        <f>IF(ISERROR(SEARCHB(" "&amp;BN$1&amp;" "," "&amp;$L349&amp;" "))=TRUE,"",BN$1)</f>
        <v/>
      </c>
      <c r="BO349" s="55" t="str">
        <f>IF(ISERROR(SEARCHB(" "&amp;BO$1&amp;" "," "&amp;$L349&amp;" "))=TRUE,"",BO$1)</f>
        <v/>
      </c>
      <c r="BP349" s="55" t="str">
        <f>IF(ISERROR(SEARCHB(" "&amp;BP$1&amp;" "," "&amp;$L349&amp;" "))=TRUE,"",BP$1)</f>
        <v/>
      </c>
      <c r="BQ349" s="55" t="str">
        <f>IF(ISERROR(SEARCHB(" "&amp;BQ$1&amp;" "," "&amp;$L349&amp;" "))=TRUE,"",BQ$1)</f>
        <v/>
      </c>
      <c r="BR349" s="62" t="str">
        <f t="shared" si="31"/>
        <v>Base</v>
      </c>
      <c r="BS349" s="62" t="str">
        <f t="shared" si="32"/>
        <v/>
      </c>
      <c r="BT349" s="63">
        <f>J349-I349+1</f>
        <v>54</v>
      </c>
      <c r="BU349" s="64">
        <f t="shared" si="33"/>
        <v>2.2399999999999998</v>
      </c>
      <c r="BV349" s="64">
        <f t="shared" si="34"/>
        <v>5.4799999999999995</v>
      </c>
      <c r="BW349" s="64">
        <f t="shared" si="35"/>
        <v>44.519999999999996</v>
      </c>
      <c r="BX349" s="65">
        <f>BU349+I349</f>
        <v>46036.24</v>
      </c>
      <c r="BY349" s="65">
        <f>BV349+I349</f>
        <v>46039.48</v>
      </c>
      <c r="BZ349" s="65">
        <f>IF(WEEKDAY(BW349+I349)=1,BW349+I349+1,IF(WEEKDAY(BW349+I349)=7,BW349+I349+2,BW349+I349))</f>
        <v>46078.52</v>
      </c>
    </row>
    <row r="350" spans="1:78" s="58" customFormat="1" ht="15.5" x14ac:dyDescent="0.35">
      <c r="A350" t="s">
        <v>1632</v>
      </c>
      <c r="B350" t="s">
        <v>1229</v>
      </c>
      <c r="C350" t="s">
        <v>51</v>
      </c>
      <c r="D350" t="s">
        <v>897</v>
      </c>
      <c r="E350" t="s">
        <v>593</v>
      </c>
      <c r="F350" t="s">
        <v>382</v>
      </c>
      <c r="G350" t="s">
        <v>217</v>
      </c>
      <c r="H350" t="s">
        <v>51</v>
      </c>
      <c r="I350" s="13" t="s">
        <v>1235</v>
      </c>
      <c r="J350" s="13" t="s">
        <v>1225</v>
      </c>
      <c r="K350" s="13" t="s">
        <v>1236</v>
      </c>
      <c r="L350" t="s">
        <v>1631</v>
      </c>
      <c r="M350" t="s">
        <v>162</v>
      </c>
      <c r="N350">
        <v>23</v>
      </c>
      <c r="O350">
        <v>0</v>
      </c>
      <c r="P350">
        <v>0</v>
      </c>
      <c r="Q350">
        <v>0</v>
      </c>
      <c r="R350">
        <v>0</v>
      </c>
      <c r="S350" t="s">
        <v>198</v>
      </c>
      <c r="T350" t="s">
        <v>198</v>
      </c>
      <c r="U350">
        <v>0</v>
      </c>
      <c r="V350" t="s">
        <v>856</v>
      </c>
      <c r="W350">
        <v>3</v>
      </c>
      <c r="X350" t="s">
        <v>298</v>
      </c>
      <c r="Y350" t="s">
        <v>856</v>
      </c>
      <c r="Z350" t="s">
        <v>283</v>
      </c>
      <c r="AA350" t="s">
        <v>856</v>
      </c>
      <c r="AB350" t="s">
        <v>856</v>
      </c>
      <c r="AC350" t="s">
        <v>856</v>
      </c>
      <c r="AD350" t="s">
        <v>856</v>
      </c>
      <c r="AE350" t="s">
        <v>856</v>
      </c>
      <c r="AF350" s="13" t="s">
        <v>1235</v>
      </c>
      <c r="AG350" s="13" t="s">
        <v>1225</v>
      </c>
      <c r="AH350" t="s">
        <v>856</v>
      </c>
      <c r="AI350" t="s">
        <v>856</v>
      </c>
      <c r="AJ350" t="s">
        <v>856</v>
      </c>
      <c r="AK350" t="s">
        <v>856</v>
      </c>
      <c r="AL350" t="s">
        <v>856</v>
      </c>
      <c r="AM350" t="s">
        <v>856</v>
      </c>
      <c r="AN350" t="s">
        <v>856</v>
      </c>
      <c r="AO350" t="s">
        <v>856</v>
      </c>
      <c r="AP350" t="s">
        <v>856</v>
      </c>
      <c r="AQ350" t="s">
        <v>856</v>
      </c>
      <c r="AR350" t="s">
        <v>856</v>
      </c>
      <c r="AS350" t="s">
        <v>856</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30"/>
        <v>480</v>
      </c>
      <c r="BD350" s="55" t="str">
        <f>IF(ISERROR(SEARCHB(" "&amp;BD$1&amp;" "," "&amp;$L350&amp;" "))=TRUE,"",BD$1)</f>
        <v/>
      </c>
      <c r="BE350" s="55" t="str">
        <f>IF(ISERROR(SEARCHB(" "&amp;BE$1&amp;" "," "&amp;$L350&amp;" "))=TRUE,"",BE$1)</f>
        <v/>
      </c>
      <c r="BF350" s="55" t="str">
        <f>IF(ISERROR(SEARCHB(" "&amp;BF$1&amp;" "," "&amp;$L350&amp;" "))=TRUE,"",BF$1)</f>
        <v/>
      </c>
      <c r="BG350" s="55" t="str">
        <f>IF(ISERROR(SEARCHB(" "&amp;BG$1&amp;" "," "&amp;$L350&amp;" "))=TRUE,"",BG$1)</f>
        <v/>
      </c>
      <c r="BH350" s="55" t="str">
        <f>IF(ISERROR(SEARCHB(" "&amp;BH$1&amp;" "," "&amp;$L350&amp;" "))=TRUE,"",BH$1)</f>
        <v/>
      </c>
      <c r="BI350" s="55" t="str">
        <f>IF(ISERROR(SEARCHB(" "&amp;BI$1&amp;" "," "&amp;$L350&amp;" "))=TRUE,"",BI$1)</f>
        <v/>
      </c>
      <c r="BJ350" s="55" t="str">
        <f>IF(ISERROR(SEARCHB(" "&amp;BJ$1&amp;" "," "&amp;$L350&amp;" "))=TRUE,"",BJ$1)</f>
        <v/>
      </c>
      <c r="BK350" s="55" t="str">
        <f>IF(ISERROR(SEARCHB(" "&amp;BK$1&amp;" "," "&amp;$L350&amp;" "))=TRUE,"",BK$1)</f>
        <v/>
      </c>
      <c r="BL350" s="55" t="str">
        <f>IF(ISERROR(SEARCHB(" "&amp;BL$1&amp;" "," "&amp;$L350&amp;" "))=TRUE,"",BL$1)</f>
        <v/>
      </c>
      <c r="BM350" s="55" t="str">
        <f>IF(ISERROR(SEARCHB(" "&amp;BM$1&amp;" "," "&amp;$L350&amp;" "))=TRUE,"",BM$1)</f>
        <v/>
      </c>
      <c r="BN350" s="55" t="str">
        <f>IF(ISERROR(SEARCHB(" "&amp;BN$1&amp;" "," "&amp;$L350&amp;" "))=TRUE,"",BN$1)</f>
        <v/>
      </c>
      <c r="BO350" s="55" t="str">
        <f>IF(ISERROR(SEARCHB(" "&amp;BO$1&amp;" "," "&amp;$L350&amp;" "))=TRUE,"",BO$1)</f>
        <v/>
      </c>
      <c r="BP350" s="55" t="str">
        <f>IF(ISERROR(SEARCHB(" "&amp;BP$1&amp;" "," "&amp;$L350&amp;" "))=TRUE,"",BP$1)</f>
        <v/>
      </c>
      <c r="BQ350" s="55" t="str">
        <f>IF(ISERROR(SEARCHB(" "&amp;BQ$1&amp;" "," "&amp;$L350&amp;" "))=TRUE,"",BQ$1)</f>
        <v/>
      </c>
      <c r="BR350" s="62" t="str">
        <f t="shared" si="31"/>
        <v>Base</v>
      </c>
      <c r="BS350" s="62" t="str">
        <f t="shared" si="32"/>
        <v/>
      </c>
      <c r="BT350" s="63">
        <f>J350-I350+1</f>
        <v>61</v>
      </c>
      <c r="BU350" s="64">
        <f t="shared" si="33"/>
        <v>2.6599999999999997</v>
      </c>
      <c r="BV350" s="64">
        <f t="shared" si="34"/>
        <v>6.3199999999999994</v>
      </c>
      <c r="BW350" s="64">
        <f t="shared" si="35"/>
        <v>50.4</v>
      </c>
      <c r="BX350" s="65">
        <f>BU350+I350</f>
        <v>46099.66</v>
      </c>
      <c r="BY350" s="65">
        <f>BV350+I350</f>
        <v>46103.32</v>
      </c>
      <c r="BZ350" s="65">
        <f>IF(WEEKDAY(BW350+I350)=1,BW350+I350+1,IF(WEEKDAY(BW350+I350)=7,BW350+I350+2,BW350+I350))</f>
        <v>46147.4</v>
      </c>
    </row>
    <row r="351" spans="1:78" s="58" customFormat="1" ht="15.5" x14ac:dyDescent="0.35">
      <c r="A351" t="s">
        <v>1630</v>
      </c>
      <c r="B351" t="s">
        <v>1229</v>
      </c>
      <c r="C351" t="s">
        <v>51</v>
      </c>
      <c r="D351" t="s">
        <v>902</v>
      </c>
      <c r="E351" t="s">
        <v>867</v>
      </c>
      <c r="F351" t="s">
        <v>0</v>
      </c>
      <c r="G351" t="s">
        <v>217</v>
      </c>
      <c r="H351" t="s">
        <v>51</v>
      </c>
      <c r="I351" s="13" t="s">
        <v>1231</v>
      </c>
      <c r="J351" s="13" t="s">
        <v>1225</v>
      </c>
      <c r="K351" s="13" t="s">
        <v>1233</v>
      </c>
      <c r="L351" t="s">
        <v>1281</v>
      </c>
      <c r="M351" t="s">
        <v>162</v>
      </c>
      <c r="N351">
        <v>22</v>
      </c>
      <c r="O351">
        <v>0</v>
      </c>
      <c r="P351">
        <v>0</v>
      </c>
      <c r="Q351">
        <v>0</v>
      </c>
      <c r="R351">
        <v>0</v>
      </c>
      <c r="S351" t="s">
        <v>1054</v>
      </c>
      <c r="T351" t="s">
        <v>225</v>
      </c>
      <c r="U351">
        <v>0</v>
      </c>
      <c r="V351" t="s">
        <v>856</v>
      </c>
      <c r="W351">
        <v>3</v>
      </c>
      <c r="X351" t="s">
        <v>195</v>
      </c>
      <c r="Y351" t="s">
        <v>1629</v>
      </c>
      <c r="Z351" t="s">
        <v>283</v>
      </c>
      <c r="AA351" t="s">
        <v>856</v>
      </c>
      <c r="AB351" t="s">
        <v>856</v>
      </c>
      <c r="AC351" t="s">
        <v>856</v>
      </c>
      <c r="AD351" t="s">
        <v>856</v>
      </c>
      <c r="AE351" t="s">
        <v>856</v>
      </c>
      <c r="AF351" s="13" t="s">
        <v>1231</v>
      </c>
      <c r="AG351" s="13" t="s">
        <v>1225</v>
      </c>
      <c r="AH351" t="s">
        <v>856</v>
      </c>
      <c r="AI351" t="s">
        <v>856</v>
      </c>
      <c r="AJ351" t="s">
        <v>856</v>
      </c>
      <c r="AK351" t="s">
        <v>856</v>
      </c>
      <c r="AL351" t="s">
        <v>856</v>
      </c>
      <c r="AM351" s="13" t="s">
        <v>856</v>
      </c>
      <c r="AN351" s="13" t="s">
        <v>856</v>
      </c>
      <c r="AO351" t="s">
        <v>856</v>
      </c>
      <c r="AP351" t="s">
        <v>856</v>
      </c>
      <c r="AQ351" t="s">
        <v>856</v>
      </c>
      <c r="AR351" t="s">
        <v>856</v>
      </c>
      <c r="AS351" t="s">
        <v>856</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30"/>
        <v>480</v>
      </c>
      <c r="BD351" s="55" t="str">
        <f>IF(ISERROR(SEARCHB(" "&amp;BD$1&amp;" "," "&amp;$L351&amp;" "))=TRUE,"",BD$1)</f>
        <v/>
      </c>
      <c r="BE351" s="55" t="str">
        <f>IF(ISERROR(SEARCHB(" "&amp;BE$1&amp;" "," "&amp;$L351&amp;" "))=TRUE,"",BE$1)</f>
        <v/>
      </c>
      <c r="BF351" s="55" t="str">
        <f>IF(ISERROR(SEARCHB(" "&amp;BF$1&amp;" "," "&amp;$L351&amp;" "))=TRUE,"",BF$1)</f>
        <v/>
      </c>
      <c r="BG351" s="55" t="str">
        <f>IF(ISERROR(SEARCHB(" "&amp;BG$1&amp;" "," "&amp;$L351&amp;" "))=TRUE,"",BG$1)</f>
        <v/>
      </c>
      <c r="BH351" s="55" t="str">
        <f>IF(ISERROR(SEARCHB(" "&amp;BH$1&amp;" "," "&amp;$L351&amp;" "))=TRUE,"",BH$1)</f>
        <v/>
      </c>
      <c r="BI351" s="55" t="str">
        <f>IF(ISERROR(SEARCHB(" "&amp;BI$1&amp;" "," "&amp;$L351&amp;" "))=TRUE,"",BI$1)</f>
        <v/>
      </c>
      <c r="BJ351" s="55" t="str">
        <f>IF(ISERROR(SEARCHB(" "&amp;BJ$1&amp;" "," "&amp;$L351&amp;" "))=TRUE,"",BJ$1)</f>
        <v/>
      </c>
      <c r="BK351" s="55" t="str">
        <f>IF(ISERROR(SEARCHB(" "&amp;BK$1&amp;" "," "&amp;$L351&amp;" "))=TRUE,"",BK$1)</f>
        <v/>
      </c>
      <c r="BL351" s="55" t="str">
        <f>IF(ISERROR(SEARCHB(" "&amp;BL$1&amp;" "," "&amp;$L351&amp;" "))=TRUE,"",BL$1)</f>
        <v/>
      </c>
      <c r="BM351" s="55" t="str">
        <f>IF(ISERROR(SEARCHB(" "&amp;BM$1&amp;" "," "&amp;$L351&amp;" "))=TRUE,"",BM$1)</f>
        <v/>
      </c>
      <c r="BN351" s="55" t="str">
        <f>IF(ISERROR(SEARCHB(" "&amp;BN$1&amp;" "," "&amp;$L351&amp;" "))=TRUE,"",BN$1)</f>
        <v/>
      </c>
      <c r="BO351" s="55" t="str">
        <f>IF(ISERROR(SEARCHB(" "&amp;BO$1&amp;" "," "&amp;$L351&amp;" "))=TRUE,"",BO$1)</f>
        <v/>
      </c>
      <c r="BP351" s="55" t="str">
        <f>IF(ISERROR(SEARCHB(" "&amp;BP$1&amp;" "," "&amp;$L351&amp;" "))=TRUE,"",BP$1)</f>
        <v/>
      </c>
      <c r="BQ351" s="55" t="str">
        <f>IF(ISERROR(SEARCHB(" "&amp;BQ$1&amp;" "," "&amp;$L351&amp;" "))=TRUE,"",BQ$1)</f>
        <v/>
      </c>
      <c r="BR351" s="62" t="str">
        <f t="shared" si="31"/>
        <v>Base</v>
      </c>
      <c r="BS351" s="62" t="str">
        <f t="shared" si="32"/>
        <v/>
      </c>
      <c r="BT351" s="63">
        <f>J351-I351+1</f>
        <v>124</v>
      </c>
      <c r="BU351" s="64">
        <f t="shared" si="33"/>
        <v>6.4399999999999995</v>
      </c>
      <c r="BV351" s="64">
        <f t="shared" si="34"/>
        <v>13.879999999999999</v>
      </c>
      <c r="BW351" s="64">
        <f t="shared" si="35"/>
        <v>103.32</v>
      </c>
      <c r="BX351" s="65">
        <f>BU351+I351</f>
        <v>46040.44</v>
      </c>
      <c r="BY351" s="65">
        <f>BV351+I351</f>
        <v>46047.88</v>
      </c>
      <c r="BZ351" s="65">
        <f>IF(WEEKDAY(BW351+I351)=1,BW351+I351+1,IF(WEEKDAY(BW351+I351)=7,BW351+I351+2,BW351+I351))</f>
        <v>46139.32</v>
      </c>
    </row>
    <row r="352" spans="1:78" s="58" customFormat="1" ht="15.5" x14ac:dyDescent="0.35">
      <c r="A352" t="s">
        <v>1628</v>
      </c>
      <c r="B352" t="s">
        <v>1229</v>
      </c>
      <c r="C352" t="s">
        <v>51</v>
      </c>
      <c r="D352" t="s">
        <v>902</v>
      </c>
      <c r="E352" t="s">
        <v>960</v>
      </c>
      <c r="F352" t="s">
        <v>0</v>
      </c>
      <c r="G352" t="s">
        <v>217</v>
      </c>
      <c r="H352" t="s">
        <v>51</v>
      </c>
      <c r="I352" s="13" t="s">
        <v>1231</v>
      </c>
      <c r="J352" s="13" t="s">
        <v>1225</v>
      </c>
      <c r="K352" s="13" t="s">
        <v>1233</v>
      </c>
      <c r="L352" t="s">
        <v>1391</v>
      </c>
      <c r="M352" t="s">
        <v>162</v>
      </c>
      <c r="N352">
        <v>2</v>
      </c>
      <c r="O352">
        <v>0</v>
      </c>
      <c r="P352">
        <v>0</v>
      </c>
      <c r="Q352">
        <v>0</v>
      </c>
      <c r="R352">
        <v>0</v>
      </c>
      <c r="S352" t="s">
        <v>1054</v>
      </c>
      <c r="T352" t="s">
        <v>225</v>
      </c>
      <c r="U352">
        <v>0</v>
      </c>
      <c r="V352" t="s">
        <v>856</v>
      </c>
      <c r="W352">
        <v>3</v>
      </c>
      <c r="X352" t="s">
        <v>195</v>
      </c>
      <c r="Y352" t="s">
        <v>1627</v>
      </c>
      <c r="Z352" t="s">
        <v>283</v>
      </c>
      <c r="AA352" t="s">
        <v>856</v>
      </c>
      <c r="AB352" t="s">
        <v>856</v>
      </c>
      <c r="AC352" t="s">
        <v>856</v>
      </c>
      <c r="AD352" t="s">
        <v>856</v>
      </c>
      <c r="AE352" t="s">
        <v>856</v>
      </c>
      <c r="AF352" s="13" t="s">
        <v>1231</v>
      </c>
      <c r="AG352" s="13" t="s">
        <v>1225</v>
      </c>
      <c r="AH352" t="s">
        <v>856</v>
      </c>
      <c r="AI352" t="s">
        <v>856</v>
      </c>
      <c r="AJ352" t="s">
        <v>856</v>
      </c>
      <c r="AK352" t="s">
        <v>856</v>
      </c>
      <c r="AL352" t="s">
        <v>856</v>
      </c>
      <c r="AM352" t="s">
        <v>856</v>
      </c>
      <c r="AN352" t="s">
        <v>856</v>
      </c>
      <c r="AO352" t="s">
        <v>856</v>
      </c>
      <c r="AP352" t="s">
        <v>856</v>
      </c>
      <c r="AQ352" t="s">
        <v>856</v>
      </c>
      <c r="AR352" t="s">
        <v>856</v>
      </c>
      <c r="AS352" t="s">
        <v>856</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30"/>
        <v>480</v>
      </c>
      <c r="BD352" s="55" t="str">
        <f>IF(ISERROR(SEARCHB(" "&amp;BD$1&amp;" "," "&amp;$L352&amp;" "))=TRUE,"",BD$1)</f>
        <v/>
      </c>
      <c r="BE352" s="55" t="str">
        <f>IF(ISERROR(SEARCHB(" "&amp;BE$1&amp;" "," "&amp;$L352&amp;" "))=TRUE,"",BE$1)</f>
        <v/>
      </c>
      <c r="BF352" s="55" t="str">
        <f>IF(ISERROR(SEARCHB(" "&amp;BF$1&amp;" "," "&amp;$L352&amp;" "))=TRUE,"",BF$1)</f>
        <v/>
      </c>
      <c r="BG352" s="55" t="str">
        <f>IF(ISERROR(SEARCHB(" "&amp;BG$1&amp;" "," "&amp;$L352&amp;" "))=TRUE,"",BG$1)</f>
        <v/>
      </c>
      <c r="BH352" s="55" t="str">
        <f>IF(ISERROR(SEARCHB(" "&amp;BH$1&amp;" "," "&amp;$L352&amp;" "))=TRUE,"",BH$1)</f>
        <v/>
      </c>
      <c r="BI352" s="55" t="str">
        <f>IF(ISERROR(SEARCHB(" "&amp;BI$1&amp;" "," "&amp;$L352&amp;" "))=TRUE,"",BI$1)</f>
        <v/>
      </c>
      <c r="BJ352" s="55" t="str">
        <f>IF(ISERROR(SEARCHB(" "&amp;BJ$1&amp;" "," "&amp;$L352&amp;" "))=TRUE,"",BJ$1)</f>
        <v/>
      </c>
      <c r="BK352" s="55" t="str">
        <f>IF(ISERROR(SEARCHB(" "&amp;BK$1&amp;" "," "&amp;$L352&amp;" "))=TRUE,"",BK$1)</f>
        <v/>
      </c>
      <c r="BL352" s="55" t="str">
        <f>IF(ISERROR(SEARCHB(" "&amp;BL$1&amp;" "," "&amp;$L352&amp;" "))=TRUE,"",BL$1)</f>
        <v/>
      </c>
      <c r="BM352" s="55" t="str">
        <f>IF(ISERROR(SEARCHB(" "&amp;BM$1&amp;" "," "&amp;$L352&amp;" "))=TRUE,"",BM$1)</f>
        <v/>
      </c>
      <c r="BN352" s="55" t="str">
        <f>IF(ISERROR(SEARCHB(" "&amp;BN$1&amp;" "," "&amp;$L352&amp;" "))=TRUE,"",BN$1)</f>
        <v/>
      </c>
      <c r="BO352" s="55" t="str">
        <f>IF(ISERROR(SEARCHB(" "&amp;BO$1&amp;" "," "&amp;$L352&amp;" "))=TRUE,"",BO$1)</f>
        <v/>
      </c>
      <c r="BP352" s="55" t="str">
        <f>IF(ISERROR(SEARCHB(" "&amp;BP$1&amp;" "," "&amp;$L352&amp;" "))=TRUE,"",BP$1)</f>
        <v/>
      </c>
      <c r="BQ352" s="55" t="str">
        <f>IF(ISERROR(SEARCHB(" "&amp;BQ$1&amp;" "," "&amp;$L352&amp;" "))=TRUE,"",BQ$1)</f>
        <v/>
      </c>
      <c r="BR352" s="62" t="str">
        <f t="shared" si="31"/>
        <v>Base</v>
      </c>
      <c r="BS352" s="62" t="str">
        <f t="shared" si="32"/>
        <v/>
      </c>
      <c r="BT352" s="63">
        <f>J352-I352+1</f>
        <v>124</v>
      </c>
      <c r="BU352" s="64">
        <f t="shared" si="33"/>
        <v>6.4399999999999995</v>
      </c>
      <c r="BV352" s="64">
        <f t="shared" si="34"/>
        <v>13.879999999999999</v>
      </c>
      <c r="BW352" s="64">
        <f t="shared" si="35"/>
        <v>103.32</v>
      </c>
      <c r="BX352" s="65">
        <f>BU352+I352</f>
        <v>46040.44</v>
      </c>
      <c r="BY352" s="65">
        <f>BV352+I352</f>
        <v>46047.88</v>
      </c>
      <c r="BZ352" s="65">
        <f>IF(WEEKDAY(BW352+I352)=1,BW352+I352+1,IF(WEEKDAY(BW352+I352)=7,BW352+I352+2,BW352+I352))</f>
        <v>46139.32</v>
      </c>
    </row>
    <row r="353" spans="1:78" s="58" customFormat="1" ht="15.5" x14ac:dyDescent="0.35">
      <c r="A353" t="s">
        <v>1626</v>
      </c>
      <c r="B353" t="s">
        <v>1229</v>
      </c>
      <c r="C353" t="s">
        <v>299</v>
      </c>
      <c r="D353" t="s">
        <v>954</v>
      </c>
      <c r="E353" t="s">
        <v>867</v>
      </c>
      <c r="F353" t="s">
        <v>743</v>
      </c>
      <c r="G353" t="s">
        <v>287</v>
      </c>
      <c r="H353" t="s">
        <v>299</v>
      </c>
      <c r="I353" s="13" t="s">
        <v>1226</v>
      </c>
      <c r="J353" s="13" t="s">
        <v>1225</v>
      </c>
      <c r="K353" s="13" t="s">
        <v>1228</v>
      </c>
      <c r="L353" t="s">
        <v>286</v>
      </c>
      <c r="M353" t="s">
        <v>194</v>
      </c>
      <c r="N353">
        <v>12</v>
      </c>
      <c r="O353">
        <v>0</v>
      </c>
      <c r="P353">
        <v>0</v>
      </c>
      <c r="Q353">
        <v>0</v>
      </c>
      <c r="R353">
        <v>0</v>
      </c>
      <c r="S353" t="s">
        <v>1113</v>
      </c>
      <c r="T353" t="s">
        <v>445</v>
      </c>
      <c r="U353">
        <v>0</v>
      </c>
      <c r="V353" t="s">
        <v>856</v>
      </c>
      <c r="W353">
        <v>5</v>
      </c>
      <c r="X353" t="s">
        <v>195</v>
      </c>
      <c r="Y353" t="s">
        <v>856</v>
      </c>
      <c r="Z353"/>
      <c r="AA353" t="s">
        <v>20</v>
      </c>
      <c r="AB353" t="s">
        <v>1114</v>
      </c>
      <c r="AC353" t="s">
        <v>196</v>
      </c>
      <c r="AD353" t="s">
        <v>209</v>
      </c>
      <c r="AE353" t="s">
        <v>480</v>
      </c>
      <c r="AF353" s="13" t="s">
        <v>1226</v>
      </c>
      <c r="AG353" s="13" t="s">
        <v>1225</v>
      </c>
      <c r="AH353" t="s">
        <v>856</v>
      </c>
      <c r="AI353" t="s">
        <v>856</v>
      </c>
      <c r="AJ353" t="s">
        <v>856</v>
      </c>
      <c r="AK353" t="s">
        <v>856</v>
      </c>
      <c r="AL353" t="s">
        <v>856</v>
      </c>
      <c r="AM353" t="s">
        <v>856</v>
      </c>
      <c r="AN353" t="s">
        <v>856</v>
      </c>
      <c r="AO353" t="s">
        <v>856</v>
      </c>
      <c r="AP353" t="s">
        <v>856</v>
      </c>
      <c r="AQ353" t="s">
        <v>856</v>
      </c>
      <c r="AR353" t="s">
        <v>856</v>
      </c>
      <c r="AS353" t="s">
        <v>856</v>
      </c>
      <c r="AT353" s="59">
        <f>VLOOKUP($BR353,Tables!$D$14:$I$27,2,FALSE)*W353</f>
        <v>800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30"/>
        <v>800</v>
      </c>
      <c r="BD353" s="55" t="str">
        <f>IF(ISERROR(SEARCHB(" "&amp;BD$1&amp;" "," "&amp;$L353&amp;" "))=TRUE,"",BD$1)</f>
        <v/>
      </c>
      <c r="BE353" s="55" t="str">
        <f>IF(ISERROR(SEARCHB(" "&amp;BE$1&amp;" "," "&amp;$L353&amp;" "))=TRUE,"",BE$1)</f>
        <v/>
      </c>
      <c r="BF353" s="55" t="str">
        <f>IF(ISERROR(SEARCHB(" "&amp;BF$1&amp;" "," "&amp;$L353&amp;" "))=TRUE,"",BF$1)</f>
        <v/>
      </c>
      <c r="BG353" s="55" t="str">
        <f>IF(ISERROR(SEARCHB(" "&amp;BG$1&amp;" "," "&amp;$L353&amp;" "))=TRUE,"",BG$1)</f>
        <v/>
      </c>
      <c r="BH353" s="55" t="str">
        <f>IF(ISERROR(SEARCHB(" "&amp;BH$1&amp;" "," "&amp;$L353&amp;" "))=TRUE,"",BH$1)</f>
        <v/>
      </c>
      <c r="BI353" s="55" t="str">
        <f>IF(ISERROR(SEARCHB(" "&amp;BI$1&amp;" "," "&amp;$L353&amp;" "))=TRUE,"",BI$1)</f>
        <v/>
      </c>
      <c r="BJ353" s="55" t="str">
        <f>IF(ISERROR(SEARCHB(" "&amp;BJ$1&amp;" "," "&amp;$L353&amp;" "))=TRUE,"",BJ$1)</f>
        <v/>
      </c>
      <c r="BK353" s="55" t="str">
        <f>IF(ISERROR(SEARCHB(" "&amp;BK$1&amp;" "," "&amp;$L353&amp;" "))=TRUE,"",BK$1)</f>
        <v/>
      </c>
      <c r="BL353" s="55" t="str">
        <f>IF(ISERROR(SEARCHB(" "&amp;BL$1&amp;" "," "&amp;$L353&amp;" "))=TRUE,"",BL$1)</f>
        <v/>
      </c>
      <c r="BM353" s="55" t="str">
        <f>IF(ISERROR(SEARCHB(" "&amp;BM$1&amp;" "," "&amp;$L353&amp;" "))=TRUE,"",BM$1)</f>
        <v/>
      </c>
      <c r="BN353" s="55" t="str">
        <f>IF(ISERROR(SEARCHB(" "&amp;BN$1&amp;" "," "&amp;$L353&amp;" "))=TRUE,"",BN$1)</f>
        <v/>
      </c>
      <c r="BO353" s="55" t="str">
        <f>IF(ISERROR(SEARCHB(" "&amp;BO$1&amp;" "," "&amp;$L353&amp;" "))=TRUE,"",BO$1)</f>
        <v/>
      </c>
      <c r="BP353" s="55" t="str">
        <f>IF(ISERROR(SEARCHB(" "&amp;BP$1&amp;" "," "&amp;$L353&amp;" "))=TRUE,"",BP$1)</f>
        <v/>
      </c>
      <c r="BQ353" s="55" t="str">
        <f>IF(ISERROR(SEARCHB(" "&amp;BQ$1&amp;" "," "&amp;$L353&amp;" "))=TRUE,"",BQ$1)</f>
        <v/>
      </c>
      <c r="BR353" s="62" t="str">
        <f t="shared" si="31"/>
        <v>Base</v>
      </c>
      <c r="BS353" s="62" t="str">
        <f t="shared" si="32"/>
        <v/>
      </c>
      <c r="BT353" s="63">
        <f>J353-I353+1</f>
        <v>123</v>
      </c>
      <c r="BU353" s="64">
        <f t="shared" si="33"/>
        <v>6.38</v>
      </c>
      <c r="BV353" s="64">
        <f t="shared" si="34"/>
        <v>13.76</v>
      </c>
      <c r="BW353" s="64">
        <f t="shared" si="35"/>
        <v>102.47999999999999</v>
      </c>
      <c r="BX353" s="65">
        <f>BU353+I353</f>
        <v>46041.38</v>
      </c>
      <c r="BY353" s="65">
        <f>BV353+I353</f>
        <v>46048.76</v>
      </c>
      <c r="BZ353" s="65">
        <f>IF(WEEKDAY(BW353+I353)=1,BW353+I353+1,IF(WEEKDAY(BW353+I353)=7,BW353+I353+2,BW353+I353))</f>
        <v>46139.48</v>
      </c>
    </row>
    <row r="354" spans="1:78" s="58" customFormat="1" ht="15.5" x14ac:dyDescent="0.35">
      <c r="A354" t="s">
        <v>1625</v>
      </c>
      <c r="B354" t="s">
        <v>1229</v>
      </c>
      <c r="C354" t="s">
        <v>299</v>
      </c>
      <c r="D354" t="s">
        <v>1008</v>
      </c>
      <c r="E354" t="s">
        <v>867</v>
      </c>
      <c r="F354" t="s">
        <v>744</v>
      </c>
      <c r="G354" t="s">
        <v>287</v>
      </c>
      <c r="H354" t="s">
        <v>299</v>
      </c>
      <c r="I354" s="13" t="s">
        <v>1231</v>
      </c>
      <c r="J354" s="13" t="s">
        <v>1225</v>
      </c>
      <c r="K354" s="13" t="s">
        <v>1233</v>
      </c>
      <c r="L354" t="s">
        <v>262</v>
      </c>
      <c r="M354" t="s">
        <v>162</v>
      </c>
      <c r="N354">
        <v>12</v>
      </c>
      <c r="O354">
        <v>0</v>
      </c>
      <c r="P354">
        <v>0</v>
      </c>
      <c r="Q354">
        <v>0</v>
      </c>
      <c r="R354">
        <v>0</v>
      </c>
      <c r="S354" t="s">
        <v>1113</v>
      </c>
      <c r="T354" t="s">
        <v>445</v>
      </c>
      <c r="U354">
        <v>0</v>
      </c>
      <c r="V354" t="s">
        <v>856</v>
      </c>
      <c r="W354">
        <v>5</v>
      </c>
      <c r="X354" t="s">
        <v>195</v>
      </c>
      <c r="Y354" t="s">
        <v>856</v>
      </c>
      <c r="Z354" t="s">
        <v>1624</v>
      </c>
      <c r="AA354" t="s">
        <v>856</v>
      </c>
      <c r="AB354" t="s">
        <v>856</v>
      </c>
      <c r="AC354" t="s">
        <v>856</v>
      </c>
      <c r="AD354" t="s">
        <v>856</v>
      </c>
      <c r="AE354" t="s">
        <v>856</v>
      </c>
      <c r="AF354" s="13" t="s">
        <v>1231</v>
      </c>
      <c r="AG354" s="13" t="s">
        <v>1225</v>
      </c>
      <c r="AH354" t="s">
        <v>20</v>
      </c>
      <c r="AI354" t="s">
        <v>1114</v>
      </c>
      <c r="AJ354" t="s">
        <v>196</v>
      </c>
      <c r="AK354" t="s">
        <v>316</v>
      </c>
      <c r="AL354" t="s">
        <v>473</v>
      </c>
      <c r="AM354" t="s">
        <v>1231</v>
      </c>
      <c r="AN354" t="s">
        <v>1225</v>
      </c>
      <c r="AO354" t="s">
        <v>856</v>
      </c>
      <c r="AP354" t="s">
        <v>856</v>
      </c>
      <c r="AQ354" t="s">
        <v>856</v>
      </c>
      <c r="AR354" t="s">
        <v>856</v>
      </c>
      <c r="AS354" t="s">
        <v>856</v>
      </c>
      <c r="AT354" s="59">
        <f>VLOOKUP($BR354,Tables!$D$14:$I$27,2,FALSE)*W354</f>
        <v>800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30"/>
        <v>800</v>
      </c>
      <c r="BD354" s="55" t="str">
        <f>IF(ISERROR(SEARCHB(" "&amp;BD$1&amp;" "," "&amp;$L354&amp;" "))=TRUE,"",BD$1)</f>
        <v/>
      </c>
      <c r="BE354" s="55" t="str">
        <f>IF(ISERROR(SEARCHB(" "&amp;BE$1&amp;" "," "&amp;$L354&amp;" "))=TRUE,"",BE$1)</f>
        <v/>
      </c>
      <c r="BF354" s="55" t="str">
        <f>IF(ISERROR(SEARCHB(" "&amp;BF$1&amp;" "," "&amp;$L354&amp;" "))=TRUE,"",BF$1)</f>
        <v/>
      </c>
      <c r="BG354" s="55" t="str">
        <f>IF(ISERROR(SEARCHB(" "&amp;BG$1&amp;" "," "&amp;$L354&amp;" "))=TRUE,"",BG$1)</f>
        <v/>
      </c>
      <c r="BH354" s="55" t="str">
        <f>IF(ISERROR(SEARCHB(" "&amp;BH$1&amp;" "," "&amp;$L354&amp;" "))=TRUE,"",BH$1)</f>
        <v/>
      </c>
      <c r="BI354" s="55" t="str">
        <f>IF(ISERROR(SEARCHB(" "&amp;BI$1&amp;" "," "&amp;$L354&amp;" "))=TRUE,"",BI$1)</f>
        <v/>
      </c>
      <c r="BJ354" s="55" t="str">
        <f>IF(ISERROR(SEARCHB(" "&amp;BJ$1&amp;" "," "&amp;$L354&amp;" "))=TRUE,"",BJ$1)</f>
        <v/>
      </c>
      <c r="BK354" s="55" t="str">
        <f>IF(ISERROR(SEARCHB(" "&amp;BK$1&amp;" "," "&amp;$L354&amp;" "))=TRUE,"",BK$1)</f>
        <v>HYB</v>
      </c>
      <c r="BL354" s="55" t="str">
        <f>IF(ISERROR(SEARCHB(" "&amp;BL$1&amp;" "," "&amp;$L354&amp;" "))=TRUE,"",BL$1)</f>
        <v/>
      </c>
      <c r="BM354" s="55" t="str">
        <f>IF(ISERROR(SEARCHB(" "&amp;BM$1&amp;" "," "&amp;$L354&amp;" "))=TRUE,"",BM$1)</f>
        <v/>
      </c>
      <c r="BN354" s="55" t="str">
        <f>IF(ISERROR(SEARCHB(" "&amp;BN$1&amp;" "," "&amp;$L354&amp;" "))=TRUE,"",BN$1)</f>
        <v/>
      </c>
      <c r="BO354" s="55" t="str">
        <f>IF(ISERROR(SEARCHB(" "&amp;BO$1&amp;" "," "&amp;$L354&amp;" "))=TRUE,"",BO$1)</f>
        <v/>
      </c>
      <c r="BP354" s="55" t="str">
        <f>IF(ISERROR(SEARCHB(" "&amp;BP$1&amp;" "," "&amp;$L354&amp;" "))=TRUE,"",BP$1)</f>
        <v/>
      </c>
      <c r="BQ354" s="55" t="str">
        <f>IF(ISERROR(SEARCHB(" "&amp;BQ$1&amp;" "," "&amp;$L354&amp;" "))=TRUE,"",BQ$1)</f>
        <v/>
      </c>
      <c r="BR354" s="62" t="str">
        <f t="shared" si="31"/>
        <v>HYB</v>
      </c>
      <c r="BS354" s="62" t="str">
        <f t="shared" si="32"/>
        <v/>
      </c>
      <c r="BT354" s="63">
        <f>J354-I354+1</f>
        <v>124</v>
      </c>
      <c r="BU354" s="64">
        <f t="shared" si="33"/>
        <v>6.4399999999999995</v>
      </c>
      <c r="BV354" s="64">
        <f t="shared" si="34"/>
        <v>13.879999999999999</v>
      </c>
      <c r="BW354" s="64">
        <f t="shared" si="35"/>
        <v>103.32</v>
      </c>
      <c r="BX354" s="65">
        <f>BU354+I354</f>
        <v>46040.44</v>
      </c>
      <c r="BY354" s="65">
        <f>BV354+I354</f>
        <v>46047.88</v>
      </c>
      <c r="BZ354" s="65">
        <f>IF(WEEKDAY(BW354+I354)=1,BW354+I354+1,IF(WEEKDAY(BW354+I354)=7,BW354+I354+2,BW354+I354))</f>
        <v>46139.32</v>
      </c>
    </row>
    <row r="355" spans="1:78" s="58" customFormat="1" ht="15.5" x14ac:dyDescent="0.35">
      <c r="A355" t="s">
        <v>1623</v>
      </c>
      <c r="B355" t="s">
        <v>1229</v>
      </c>
      <c r="C355" t="s">
        <v>299</v>
      </c>
      <c r="D355" t="s">
        <v>1115</v>
      </c>
      <c r="E355" t="s">
        <v>593</v>
      </c>
      <c r="F355" t="s">
        <v>745</v>
      </c>
      <c r="G355" t="s">
        <v>287</v>
      </c>
      <c r="H355" t="s">
        <v>299</v>
      </c>
      <c r="I355" s="13" t="s">
        <v>1620</v>
      </c>
      <c r="J355" s="13" t="s">
        <v>1225</v>
      </c>
      <c r="K355" s="13" t="s">
        <v>1621</v>
      </c>
      <c r="L355" t="s">
        <v>286</v>
      </c>
      <c r="M355" t="s">
        <v>33</v>
      </c>
      <c r="N355">
        <v>12</v>
      </c>
      <c r="O355">
        <v>0</v>
      </c>
      <c r="P355">
        <v>0</v>
      </c>
      <c r="Q355">
        <v>0</v>
      </c>
      <c r="R355">
        <v>0</v>
      </c>
      <c r="S355" t="s">
        <v>1113</v>
      </c>
      <c r="T355" t="s">
        <v>445</v>
      </c>
      <c r="U355">
        <v>0</v>
      </c>
      <c r="V355" t="s">
        <v>856</v>
      </c>
      <c r="W355">
        <v>2.5</v>
      </c>
      <c r="X355" t="s">
        <v>195</v>
      </c>
      <c r="Y355" t="s">
        <v>856</v>
      </c>
      <c r="Z355"/>
      <c r="AA355" t="s">
        <v>746</v>
      </c>
      <c r="AB355" t="s">
        <v>199</v>
      </c>
      <c r="AC355" t="s">
        <v>856</v>
      </c>
      <c r="AD355" t="s">
        <v>856</v>
      </c>
      <c r="AE355" t="s">
        <v>856</v>
      </c>
      <c r="AF355" s="13" t="s">
        <v>1620</v>
      </c>
      <c r="AG355" s="13" t="s">
        <v>1225</v>
      </c>
      <c r="AH355" t="s">
        <v>856</v>
      </c>
      <c r="AI355" t="s">
        <v>856</v>
      </c>
      <c r="AJ355" t="s">
        <v>856</v>
      </c>
      <c r="AK355" t="s">
        <v>856</v>
      </c>
      <c r="AL355" t="s">
        <v>856</v>
      </c>
      <c r="AM355" t="s">
        <v>856</v>
      </c>
      <c r="AN355" t="s">
        <v>856</v>
      </c>
      <c r="AO355" t="s">
        <v>856</v>
      </c>
      <c r="AP355" t="s">
        <v>856</v>
      </c>
      <c r="AQ355" t="s">
        <v>856</v>
      </c>
      <c r="AR355" t="s">
        <v>856</v>
      </c>
      <c r="AS355" t="s">
        <v>856</v>
      </c>
      <c r="AT355" s="59">
        <f>VLOOKUP($BR355,Tables!$D$14:$I$27,2,FALSE)*W355</f>
        <v>400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30"/>
        <v>400</v>
      </c>
      <c r="BD355" s="55" t="str">
        <f>IF(ISERROR(SEARCHB(" "&amp;BD$1&amp;" "," "&amp;$L355&amp;" "))=TRUE,"",BD$1)</f>
        <v/>
      </c>
      <c r="BE355" s="55" t="str">
        <f>IF(ISERROR(SEARCHB(" "&amp;BE$1&amp;" "," "&amp;$L355&amp;" "))=TRUE,"",BE$1)</f>
        <v/>
      </c>
      <c r="BF355" s="55" t="str">
        <f>IF(ISERROR(SEARCHB(" "&amp;BF$1&amp;" "," "&amp;$L355&amp;" "))=TRUE,"",BF$1)</f>
        <v/>
      </c>
      <c r="BG355" s="55" t="str">
        <f>IF(ISERROR(SEARCHB(" "&amp;BG$1&amp;" "," "&amp;$L355&amp;" "))=TRUE,"",BG$1)</f>
        <v/>
      </c>
      <c r="BH355" s="55" t="str">
        <f>IF(ISERROR(SEARCHB(" "&amp;BH$1&amp;" "," "&amp;$L355&amp;" "))=TRUE,"",BH$1)</f>
        <v/>
      </c>
      <c r="BI355" s="55" t="str">
        <f>IF(ISERROR(SEARCHB(" "&amp;BI$1&amp;" "," "&amp;$L355&amp;" "))=TRUE,"",BI$1)</f>
        <v/>
      </c>
      <c r="BJ355" s="55" t="str">
        <f>IF(ISERROR(SEARCHB(" "&amp;BJ$1&amp;" "," "&amp;$L355&amp;" "))=TRUE,"",BJ$1)</f>
        <v/>
      </c>
      <c r="BK355" s="55" t="str">
        <f>IF(ISERROR(SEARCHB(" "&amp;BK$1&amp;" "," "&amp;$L355&amp;" "))=TRUE,"",BK$1)</f>
        <v/>
      </c>
      <c r="BL355" s="55" t="str">
        <f>IF(ISERROR(SEARCHB(" "&amp;BL$1&amp;" "," "&amp;$L355&amp;" "))=TRUE,"",BL$1)</f>
        <v/>
      </c>
      <c r="BM355" s="55" t="str">
        <f>IF(ISERROR(SEARCHB(" "&amp;BM$1&amp;" "," "&amp;$L355&amp;" "))=TRUE,"",BM$1)</f>
        <v/>
      </c>
      <c r="BN355" s="55" t="str">
        <f>IF(ISERROR(SEARCHB(" "&amp;BN$1&amp;" "," "&amp;$L355&amp;" "))=TRUE,"",BN$1)</f>
        <v/>
      </c>
      <c r="BO355" s="55" t="str">
        <f>IF(ISERROR(SEARCHB(" "&amp;BO$1&amp;" "," "&amp;$L355&amp;" "))=TRUE,"",BO$1)</f>
        <v/>
      </c>
      <c r="BP355" s="55" t="str">
        <f>IF(ISERROR(SEARCHB(" "&amp;BP$1&amp;" "," "&amp;$L355&amp;" "))=TRUE,"",BP$1)</f>
        <v/>
      </c>
      <c r="BQ355" s="55" t="str">
        <f>IF(ISERROR(SEARCHB(" "&amp;BQ$1&amp;" "," "&amp;$L355&amp;" "))=TRUE,"",BQ$1)</f>
        <v/>
      </c>
      <c r="BR355" s="62" t="str">
        <f t="shared" si="31"/>
        <v>Base</v>
      </c>
      <c r="BS355" s="62" t="str">
        <f t="shared" si="32"/>
        <v/>
      </c>
      <c r="BT355" s="63">
        <f>J355-I355+1</f>
        <v>33</v>
      </c>
      <c r="BU355" s="64">
        <f t="shared" si="33"/>
        <v>0.98</v>
      </c>
      <c r="BV355" s="64">
        <f t="shared" si="34"/>
        <v>2.96</v>
      </c>
      <c r="BW355" s="64">
        <f t="shared" si="35"/>
        <v>26.88</v>
      </c>
      <c r="BX355" s="65">
        <f>BU355+I355</f>
        <v>46125.98</v>
      </c>
      <c r="BY355" s="65">
        <f>BV355+I355</f>
        <v>46127.96</v>
      </c>
      <c r="BZ355" s="65">
        <f>IF(WEEKDAY(BW355+I355)=1,BW355+I355+1,IF(WEEKDAY(BW355+I355)=7,BW355+I355+2,BW355+I355))</f>
        <v>46153.88</v>
      </c>
    </row>
    <row r="356" spans="1:78" s="58" customFormat="1" ht="15.5" x14ac:dyDescent="0.35">
      <c r="A356" t="s">
        <v>1622</v>
      </c>
      <c r="B356" t="s">
        <v>1229</v>
      </c>
      <c r="C356" t="s">
        <v>299</v>
      </c>
      <c r="D356" t="s">
        <v>1116</v>
      </c>
      <c r="E356" t="s">
        <v>593</v>
      </c>
      <c r="F356" t="s">
        <v>747</v>
      </c>
      <c r="G356" t="s">
        <v>287</v>
      </c>
      <c r="H356" t="s">
        <v>299</v>
      </c>
      <c r="I356" s="13" t="s">
        <v>1620</v>
      </c>
      <c r="J356" s="13" t="s">
        <v>1225</v>
      </c>
      <c r="K356" s="13" t="s">
        <v>1621</v>
      </c>
      <c r="L356" t="s">
        <v>260</v>
      </c>
      <c r="M356" t="s">
        <v>162</v>
      </c>
      <c r="N356">
        <v>12</v>
      </c>
      <c r="O356">
        <v>0</v>
      </c>
      <c r="P356">
        <v>0</v>
      </c>
      <c r="Q356">
        <v>0</v>
      </c>
      <c r="R356">
        <v>0</v>
      </c>
      <c r="S356" t="s">
        <v>1113</v>
      </c>
      <c r="T356" t="s">
        <v>445</v>
      </c>
      <c r="U356">
        <v>0</v>
      </c>
      <c r="V356" t="s">
        <v>856</v>
      </c>
      <c r="W356">
        <v>1</v>
      </c>
      <c r="X356" t="s">
        <v>195</v>
      </c>
      <c r="Y356" t="s">
        <v>856</v>
      </c>
      <c r="Z356" t="s">
        <v>283</v>
      </c>
      <c r="AA356" t="s">
        <v>856</v>
      </c>
      <c r="AB356" t="s">
        <v>856</v>
      </c>
      <c r="AC356" t="s">
        <v>856</v>
      </c>
      <c r="AD356" t="s">
        <v>856</v>
      </c>
      <c r="AE356" t="s">
        <v>856</v>
      </c>
      <c r="AF356" s="13" t="s">
        <v>1620</v>
      </c>
      <c r="AG356" s="13" t="s">
        <v>1225</v>
      </c>
      <c r="AH356" t="s">
        <v>856</v>
      </c>
      <c r="AI356" t="s">
        <v>856</v>
      </c>
      <c r="AJ356" t="s">
        <v>856</v>
      </c>
      <c r="AK356" t="s">
        <v>856</v>
      </c>
      <c r="AL356" t="s">
        <v>856</v>
      </c>
      <c r="AM356" t="s">
        <v>856</v>
      </c>
      <c r="AN356" t="s">
        <v>856</v>
      </c>
      <c r="AO356" t="s">
        <v>856</v>
      </c>
      <c r="AP356" t="s">
        <v>856</v>
      </c>
      <c r="AQ356" t="s">
        <v>856</v>
      </c>
      <c r="AR356" t="s">
        <v>856</v>
      </c>
      <c r="AS356" t="s">
        <v>856</v>
      </c>
      <c r="AT356" s="59">
        <f>VLOOKUP($BR356,Tables!$D$14:$I$27,2,FALSE)*W356</f>
        <v>160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30"/>
        <v>160</v>
      </c>
      <c r="BD356" s="55" t="str">
        <f>IF(ISERROR(SEARCHB(" "&amp;BD$1&amp;" "," "&amp;$L356&amp;" "))=TRUE,"",BD$1)</f>
        <v/>
      </c>
      <c r="BE356" s="55" t="str">
        <f>IF(ISERROR(SEARCHB(" "&amp;BE$1&amp;" "," "&amp;$L356&amp;" "))=TRUE,"",BE$1)</f>
        <v/>
      </c>
      <c r="BF356" s="55" t="str">
        <f>IF(ISERROR(SEARCHB(" "&amp;BF$1&amp;" "," "&amp;$L356&amp;" "))=TRUE,"",BF$1)</f>
        <v/>
      </c>
      <c r="BG356" s="55" t="str">
        <f>IF(ISERROR(SEARCHB(" "&amp;BG$1&amp;" "," "&amp;$L356&amp;" "))=TRUE,"",BG$1)</f>
        <v/>
      </c>
      <c r="BH356" s="55" t="str">
        <f>IF(ISERROR(SEARCHB(" "&amp;BH$1&amp;" "," "&amp;$L356&amp;" "))=TRUE,"",BH$1)</f>
        <v/>
      </c>
      <c r="BI356" s="55" t="str">
        <f>IF(ISERROR(SEARCHB(" "&amp;BI$1&amp;" "," "&amp;$L356&amp;" "))=TRUE,"",BI$1)</f>
        <v/>
      </c>
      <c r="BJ356" s="55" t="str">
        <f>IF(ISERROR(SEARCHB(" "&amp;BJ$1&amp;" "," "&amp;$L356&amp;" "))=TRUE,"",BJ$1)</f>
        <v/>
      </c>
      <c r="BK356" s="55" t="str">
        <f>IF(ISERROR(SEARCHB(" "&amp;BK$1&amp;" "," "&amp;$L356&amp;" "))=TRUE,"",BK$1)</f>
        <v/>
      </c>
      <c r="BL356" s="55" t="str">
        <f>IF(ISERROR(SEARCHB(" "&amp;BL$1&amp;" "," "&amp;$L356&amp;" "))=TRUE,"",BL$1)</f>
        <v/>
      </c>
      <c r="BM356" s="55" t="str">
        <f>IF(ISERROR(SEARCHB(" "&amp;BM$1&amp;" "," "&amp;$L356&amp;" "))=TRUE,"",BM$1)</f>
        <v/>
      </c>
      <c r="BN356" s="55" t="str">
        <f>IF(ISERROR(SEARCHB(" "&amp;BN$1&amp;" "," "&amp;$L356&amp;" "))=TRUE,"",BN$1)</f>
        <v/>
      </c>
      <c r="BO356" s="55" t="str">
        <f>IF(ISERROR(SEARCHB(" "&amp;BO$1&amp;" "," "&amp;$L356&amp;" "))=TRUE,"",BO$1)</f>
        <v/>
      </c>
      <c r="BP356" s="55" t="str">
        <f>IF(ISERROR(SEARCHB(" "&amp;BP$1&amp;" "," "&amp;$L356&amp;" "))=TRUE,"",BP$1)</f>
        <v/>
      </c>
      <c r="BQ356" s="55" t="str">
        <f>IF(ISERROR(SEARCHB(" "&amp;BQ$1&amp;" "," "&amp;$L356&amp;" "))=TRUE,"",BQ$1)</f>
        <v/>
      </c>
      <c r="BR356" s="62" t="str">
        <f t="shared" si="31"/>
        <v>Base</v>
      </c>
      <c r="BS356" s="62" t="str">
        <f t="shared" si="32"/>
        <v/>
      </c>
      <c r="BT356" s="63">
        <f>J356-I356+1</f>
        <v>33</v>
      </c>
      <c r="BU356" s="64">
        <f t="shared" si="33"/>
        <v>0.98</v>
      </c>
      <c r="BV356" s="64">
        <f t="shared" si="34"/>
        <v>2.96</v>
      </c>
      <c r="BW356" s="64">
        <f t="shared" si="35"/>
        <v>26.88</v>
      </c>
      <c r="BX356" s="65">
        <f>BU356+I356</f>
        <v>46125.98</v>
      </c>
      <c r="BY356" s="65">
        <f>BV356+I356</f>
        <v>46127.96</v>
      </c>
      <c r="BZ356" s="65">
        <f>IF(WEEKDAY(BW356+I356)=1,BW356+I356+1,IF(WEEKDAY(BW356+I356)=7,BW356+I356+2,BW356+I356))</f>
        <v>46153.88</v>
      </c>
    </row>
    <row r="357" spans="1:78" s="58" customFormat="1" ht="15.5" x14ac:dyDescent="0.35">
      <c r="A357" t="s">
        <v>1619</v>
      </c>
      <c r="B357" t="s">
        <v>1229</v>
      </c>
      <c r="C357" t="s">
        <v>52</v>
      </c>
      <c r="D357" t="s">
        <v>874</v>
      </c>
      <c r="E357" t="s">
        <v>671</v>
      </c>
      <c r="F357" t="s">
        <v>290</v>
      </c>
      <c r="G357" t="s">
        <v>244</v>
      </c>
      <c r="H357" t="s">
        <v>52</v>
      </c>
      <c r="I357" s="13" t="s">
        <v>1231</v>
      </c>
      <c r="J357" s="13" t="s">
        <v>1225</v>
      </c>
      <c r="K357" s="13" t="s">
        <v>1233</v>
      </c>
      <c r="L357" t="s">
        <v>286</v>
      </c>
      <c r="M357" t="s">
        <v>194</v>
      </c>
      <c r="N357">
        <v>18</v>
      </c>
      <c r="O357">
        <v>0</v>
      </c>
      <c r="P357">
        <v>0</v>
      </c>
      <c r="Q357">
        <v>0</v>
      </c>
      <c r="R357">
        <v>0</v>
      </c>
      <c r="S357" t="s">
        <v>1117</v>
      </c>
      <c r="T357" t="s">
        <v>455</v>
      </c>
      <c r="U357">
        <v>0</v>
      </c>
      <c r="V357" t="s">
        <v>856</v>
      </c>
      <c r="W357">
        <v>1</v>
      </c>
      <c r="X357" t="s">
        <v>195</v>
      </c>
      <c r="Y357" t="s">
        <v>856</v>
      </c>
      <c r="Z357"/>
      <c r="AA357" t="s">
        <v>20</v>
      </c>
      <c r="AB357" t="s">
        <v>935</v>
      </c>
      <c r="AC357" t="s">
        <v>209</v>
      </c>
      <c r="AD357" t="s">
        <v>318</v>
      </c>
      <c r="AE357" t="s">
        <v>473</v>
      </c>
      <c r="AF357" s="13" t="s">
        <v>1231</v>
      </c>
      <c r="AG357" s="13" t="s">
        <v>1225</v>
      </c>
      <c r="AH357" t="s">
        <v>856</v>
      </c>
      <c r="AI357" t="s">
        <v>856</v>
      </c>
      <c r="AJ357" t="s">
        <v>856</v>
      </c>
      <c r="AK357" t="s">
        <v>856</v>
      </c>
      <c r="AL357" t="s">
        <v>856</v>
      </c>
      <c r="AM357" t="s">
        <v>856</v>
      </c>
      <c r="AN357" t="s">
        <v>856</v>
      </c>
      <c r="AO357" t="s">
        <v>856</v>
      </c>
      <c r="AP357" t="s">
        <v>856</v>
      </c>
      <c r="AQ357" t="s">
        <v>856</v>
      </c>
      <c r="AR357" t="s">
        <v>856</v>
      </c>
      <c r="AS357" t="s">
        <v>856</v>
      </c>
      <c r="AT357" s="59">
        <f>VLOOKUP($BR357,Tables!$D$14:$I$27,2,FALSE)*W357</f>
        <v>160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30"/>
        <v>160</v>
      </c>
      <c r="BD357" s="55" t="str">
        <f>IF(ISERROR(SEARCHB(" "&amp;BD$1&amp;" "," "&amp;$L357&amp;" "))=TRUE,"",BD$1)</f>
        <v/>
      </c>
      <c r="BE357" s="55" t="str">
        <f>IF(ISERROR(SEARCHB(" "&amp;BE$1&amp;" "," "&amp;$L357&amp;" "))=TRUE,"",BE$1)</f>
        <v/>
      </c>
      <c r="BF357" s="55" t="str">
        <f>IF(ISERROR(SEARCHB(" "&amp;BF$1&amp;" "," "&amp;$L357&amp;" "))=TRUE,"",BF$1)</f>
        <v/>
      </c>
      <c r="BG357" s="55" t="str">
        <f>IF(ISERROR(SEARCHB(" "&amp;BG$1&amp;" "," "&amp;$L357&amp;" "))=TRUE,"",BG$1)</f>
        <v/>
      </c>
      <c r="BH357" s="55" t="str">
        <f>IF(ISERROR(SEARCHB(" "&amp;BH$1&amp;" "," "&amp;$L357&amp;" "))=TRUE,"",BH$1)</f>
        <v/>
      </c>
      <c r="BI357" s="55" t="str">
        <f>IF(ISERROR(SEARCHB(" "&amp;BI$1&amp;" "," "&amp;$L357&amp;" "))=TRUE,"",BI$1)</f>
        <v/>
      </c>
      <c r="BJ357" s="55" t="str">
        <f>IF(ISERROR(SEARCHB(" "&amp;BJ$1&amp;" "," "&amp;$L357&amp;" "))=TRUE,"",BJ$1)</f>
        <v/>
      </c>
      <c r="BK357" s="55" t="str">
        <f>IF(ISERROR(SEARCHB(" "&amp;BK$1&amp;" "," "&amp;$L357&amp;" "))=TRUE,"",BK$1)</f>
        <v/>
      </c>
      <c r="BL357" s="55" t="str">
        <f>IF(ISERROR(SEARCHB(" "&amp;BL$1&amp;" "," "&amp;$L357&amp;" "))=TRUE,"",BL$1)</f>
        <v/>
      </c>
      <c r="BM357" s="55" t="str">
        <f>IF(ISERROR(SEARCHB(" "&amp;BM$1&amp;" "," "&amp;$L357&amp;" "))=TRUE,"",BM$1)</f>
        <v/>
      </c>
      <c r="BN357" s="55" t="str">
        <f>IF(ISERROR(SEARCHB(" "&amp;BN$1&amp;" "," "&amp;$L357&amp;" "))=TRUE,"",BN$1)</f>
        <v/>
      </c>
      <c r="BO357" s="55" t="str">
        <f>IF(ISERROR(SEARCHB(" "&amp;BO$1&amp;" "," "&amp;$L357&amp;" "))=TRUE,"",BO$1)</f>
        <v/>
      </c>
      <c r="BP357" s="55" t="str">
        <f>IF(ISERROR(SEARCHB(" "&amp;BP$1&amp;" "," "&amp;$L357&amp;" "))=TRUE,"",BP$1)</f>
        <v/>
      </c>
      <c r="BQ357" s="55" t="str">
        <f>IF(ISERROR(SEARCHB(" "&amp;BQ$1&amp;" "," "&amp;$L357&amp;" "))=TRUE,"",BQ$1)</f>
        <v/>
      </c>
      <c r="BR357" s="62" t="str">
        <f t="shared" si="31"/>
        <v>Base</v>
      </c>
      <c r="BS357" s="62" t="str">
        <f t="shared" si="32"/>
        <v/>
      </c>
      <c r="BT357" s="63">
        <f>J357-I357+1</f>
        <v>124</v>
      </c>
      <c r="BU357" s="64">
        <f t="shared" si="33"/>
        <v>6.4399999999999995</v>
      </c>
      <c r="BV357" s="64">
        <f t="shared" si="34"/>
        <v>13.879999999999999</v>
      </c>
      <c r="BW357" s="64">
        <f t="shared" si="35"/>
        <v>103.32</v>
      </c>
      <c r="BX357" s="65">
        <f>BU357+I357</f>
        <v>46040.44</v>
      </c>
      <c r="BY357" s="65">
        <f>BV357+I357</f>
        <v>46047.88</v>
      </c>
      <c r="BZ357" s="65">
        <f>IF(WEEKDAY(BW357+I357)=1,BW357+I357+1,IF(WEEKDAY(BW357+I357)=7,BW357+I357+2,BW357+I357))</f>
        <v>46139.32</v>
      </c>
    </row>
    <row r="358" spans="1:78" ht="15.5" x14ac:dyDescent="0.35">
      <c r="A358" t="s">
        <v>1618</v>
      </c>
      <c r="B358" t="s">
        <v>1229</v>
      </c>
      <c r="C358" t="s">
        <v>52</v>
      </c>
      <c r="D358" t="s">
        <v>874</v>
      </c>
      <c r="E358" t="s">
        <v>673</v>
      </c>
      <c r="F358" t="s">
        <v>290</v>
      </c>
      <c r="G358" t="s">
        <v>244</v>
      </c>
      <c r="H358" t="s">
        <v>52</v>
      </c>
      <c r="I358" s="13" t="s">
        <v>1226</v>
      </c>
      <c r="J358" s="13" t="s">
        <v>1225</v>
      </c>
      <c r="K358" s="13" t="s">
        <v>1228</v>
      </c>
      <c r="L358" t="s">
        <v>286</v>
      </c>
      <c r="M358" t="s">
        <v>194</v>
      </c>
      <c r="N358">
        <v>18</v>
      </c>
      <c r="O358">
        <v>0</v>
      </c>
      <c r="P358">
        <v>0</v>
      </c>
      <c r="Q358">
        <v>0</v>
      </c>
      <c r="R358">
        <v>0</v>
      </c>
      <c r="S358" t="s">
        <v>1118</v>
      </c>
      <c r="T358" t="s">
        <v>549</v>
      </c>
      <c r="U358">
        <v>0</v>
      </c>
      <c r="V358" t="s">
        <v>856</v>
      </c>
      <c r="W358">
        <v>1</v>
      </c>
      <c r="X358" t="s">
        <v>195</v>
      </c>
      <c r="Y358" t="s">
        <v>856</v>
      </c>
      <c r="Z358"/>
      <c r="AA358" t="s">
        <v>195</v>
      </c>
      <c r="AB358" t="s">
        <v>864</v>
      </c>
      <c r="AC358" t="s">
        <v>8</v>
      </c>
      <c r="AD358" t="s">
        <v>31</v>
      </c>
      <c r="AE358" t="s">
        <v>480</v>
      </c>
      <c r="AF358" s="13" t="s">
        <v>1226</v>
      </c>
      <c r="AG358" s="13" t="s">
        <v>1225</v>
      </c>
      <c r="AH358" t="s">
        <v>856</v>
      </c>
      <c r="AI358" t="s">
        <v>856</v>
      </c>
      <c r="AJ358" t="s">
        <v>856</v>
      </c>
      <c r="AK358" t="s">
        <v>856</v>
      </c>
      <c r="AL358" t="s">
        <v>856</v>
      </c>
      <c r="AM358" t="s">
        <v>856</v>
      </c>
      <c r="AN358" t="s">
        <v>856</v>
      </c>
      <c r="AO358" t="s">
        <v>856</v>
      </c>
      <c r="AP358" t="s">
        <v>856</v>
      </c>
      <c r="AQ358" t="s">
        <v>856</v>
      </c>
      <c r="AR358" t="s">
        <v>856</v>
      </c>
      <c r="AS358" t="s">
        <v>856</v>
      </c>
      <c r="AT358" s="59">
        <f>VLOOKUP($BR358,Tables!$D$14:$I$27,2,FALSE)*W358</f>
        <v>160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30"/>
        <v>160</v>
      </c>
      <c r="BD358" s="55" t="str">
        <f>IF(ISERROR(SEARCHB(" "&amp;BD$1&amp;" "," "&amp;$L358&amp;" "))=TRUE,"",BD$1)</f>
        <v/>
      </c>
      <c r="BE358" s="55" t="str">
        <f>IF(ISERROR(SEARCHB(" "&amp;BE$1&amp;" "," "&amp;$L358&amp;" "))=TRUE,"",BE$1)</f>
        <v/>
      </c>
      <c r="BF358" s="55" t="str">
        <f>IF(ISERROR(SEARCHB(" "&amp;BF$1&amp;" "," "&amp;$L358&amp;" "))=TRUE,"",BF$1)</f>
        <v/>
      </c>
      <c r="BG358" s="55" t="str">
        <f>IF(ISERROR(SEARCHB(" "&amp;BG$1&amp;" "," "&amp;$L358&amp;" "))=TRUE,"",BG$1)</f>
        <v/>
      </c>
      <c r="BH358" s="55" t="str">
        <f>IF(ISERROR(SEARCHB(" "&amp;BH$1&amp;" "," "&amp;$L358&amp;" "))=TRUE,"",BH$1)</f>
        <v/>
      </c>
      <c r="BI358" s="55" t="str">
        <f>IF(ISERROR(SEARCHB(" "&amp;BI$1&amp;" "," "&amp;$L358&amp;" "))=TRUE,"",BI$1)</f>
        <v/>
      </c>
      <c r="BJ358" s="55" t="str">
        <f>IF(ISERROR(SEARCHB(" "&amp;BJ$1&amp;" "," "&amp;$L358&amp;" "))=TRUE,"",BJ$1)</f>
        <v/>
      </c>
      <c r="BK358" s="55" t="str">
        <f>IF(ISERROR(SEARCHB(" "&amp;BK$1&amp;" "," "&amp;$L358&amp;" "))=TRUE,"",BK$1)</f>
        <v/>
      </c>
      <c r="BL358" s="55" t="str">
        <f>IF(ISERROR(SEARCHB(" "&amp;BL$1&amp;" "," "&amp;$L358&amp;" "))=TRUE,"",BL$1)</f>
        <v/>
      </c>
      <c r="BM358" s="55" t="str">
        <f>IF(ISERROR(SEARCHB(" "&amp;BM$1&amp;" "," "&amp;$L358&amp;" "))=TRUE,"",BM$1)</f>
        <v/>
      </c>
      <c r="BN358" s="55" t="str">
        <f>IF(ISERROR(SEARCHB(" "&amp;BN$1&amp;" "," "&amp;$L358&amp;" "))=TRUE,"",BN$1)</f>
        <v/>
      </c>
      <c r="BO358" s="55" t="str">
        <f>IF(ISERROR(SEARCHB(" "&amp;BO$1&amp;" "," "&amp;$L358&amp;" "))=TRUE,"",BO$1)</f>
        <v/>
      </c>
      <c r="BP358" s="55" t="str">
        <f>IF(ISERROR(SEARCHB(" "&amp;BP$1&amp;" "," "&amp;$L358&amp;" "))=TRUE,"",BP$1)</f>
        <v/>
      </c>
      <c r="BQ358" s="55" t="str">
        <f>IF(ISERROR(SEARCHB(" "&amp;BQ$1&amp;" "," "&amp;$L358&amp;" "))=TRUE,"",BQ$1)</f>
        <v/>
      </c>
      <c r="BR358" s="62" t="str">
        <f t="shared" si="31"/>
        <v>Base</v>
      </c>
      <c r="BS358" s="62" t="str">
        <f t="shared" si="32"/>
        <v/>
      </c>
      <c r="BT358" s="63">
        <f>J358-I358+1</f>
        <v>123</v>
      </c>
      <c r="BU358" s="64">
        <f t="shared" si="33"/>
        <v>6.38</v>
      </c>
      <c r="BV358" s="64">
        <f t="shared" si="34"/>
        <v>13.76</v>
      </c>
      <c r="BW358" s="64">
        <f t="shared" si="35"/>
        <v>102.47999999999999</v>
      </c>
      <c r="BX358" s="65">
        <f>BU358+I358</f>
        <v>46041.38</v>
      </c>
      <c r="BY358" s="65">
        <f>BV358+I358</f>
        <v>46048.76</v>
      </c>
      <c r="BZ358" s="65">
        <f>IF(WEEKDAY(BW358+I358)=1,BW358+I358+1,IF(WEEKDAY(BW358+I358)=7,BW358+I358+2,BW358+I358))</f>
        <v>46139.48</v>
      </c>
    </row>
    <row r="359" spans="1:78" ht="15.5" x14ac:dyDescent="0.35">
      <c r="A359" t="s">
        <v>1617</v>
      </c>
      <c r="B359" t="s">
        <v>1229</v>
      </c>
      <c r="C359" t="s">
        <v>52</v>
      </c>
      <c r="D359" t="s">
        <v>874</v>
      </c>
      <c r="E359" t="s">
        <v>698</v>
      </c>
      <c r="F359" t="s">
        <v>290</v>
      </c>
      <c r="G359" t="s">
        <v>244</v>
      </c>
      <c r="H359" t="s">
        <v>52</v>
      </c>
      <c r="I359" s="13" t="s">
        <v>1226</v>
      </c>
      <c r="J359" s="13" t="s">
        <v>1225</v>
      </c>
      <c r="K359" s="13" t="s">
        <v>1228</v>
      </c>
      <c r="L359" t="s">
        <v>286</v>
      </c>
      <c r="M359" t="s">
        <v>194</v>
      </c>
      <c r="N359">
        <v>18</v>
      </c>
      <c r="O359">
        <v>0</v>
      </c>
      <c r="P359">
        <v>0</v>
      </c>
      <c r="Q359">
        <v>0</v>
      </c>
      <c r="R359">
        <v>0</v>
      </c>
      <c r="S359" t="s">
        <v>1118</v>
      </c>
      <c r="T359" t="s">
        <v>549</v>
      </c>
      <c r="U359">
        <v>0</v>
      </c>
      <c r="V359" t="s">
        <v>856</v>
      </c>
      <c r="W359">
        <v>1</v>
      </c>
      <c r="X359" t="s">
        <v>195</v>
      </c>
      <c r="Y359" t="s">
        <v>856</v>
      </c>
      <c r="Z359"/>
      <c r="AA359" t="s">
        <v>195</v>
      </c>
      <c r="AB359" t="s">
        <v>864</v>
      </c>
      <c r="AC359" t="s">
        <v>209</v>
      </c>
      <c r="AD359" t="s">
        <v>318</v>
      </c>
      <c r="AE359" t="s">
        <v>480</v>
      </c>
      <c r="AF359" s="13" t="s">
        <v>1226</v>
      </c>
      <c r="AG359" s="13" t="s">
        <v>1225</v>
      </c>
      <c r="AH359" t="s">
        <v>856</v>
      </c>
      <c r="AI359" t="s">
        <v>856</v>
      </c>
      <c r="AJ359" t="s">
        <v>856</v>
      </c>
      <c r="AK359" t="s">
        <v>856</v>
      </c>
      <c r="AL359" t="s">
        <v>856</v>
      </c>
      <c r="AM359" t="s">
        <v>856</v>
      </c>
      <c r="AN359" t="s">
        <v>856</v>
      </c>
      <c r="AO359" t="s">
        <v>856</v>
      </c>
      <c r="AP359" t="s">
        <v>856</v>
      </c>
      <c r="AQ359" t="s">
        <v>856</v>
      </c>
      <c r="AR359" t="s">
        <v>856</v>
      </c>
      <c r="AS359" t="s">
        <v>856</v>
      </c>
      <c r="AT359" s="59">
        <f>VLOOKUP($BR359,Tables!$D$14:$I$27,2,FALSE)*W359</f>
        <v>160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30"/>
        <v>160</v>
      </c>
      <c r="BD359" s="55" t="str">
        <f>IF(ISERROR(SEARCHB(" "&amp;BD$1&amp;" "," "&amp;$L359&amp;" "))=TRUE,"",BD$1)</f>
        <v/>
      </c>
      <c r="BE359" s="55" t="str">
        <f>IF(ISERROR(SEARCHB(" "&amp;BE$1&amp;" "," "&amp;$L359&amp;" "))=TRUE,"",BE$1)</f>
        <v/>
      </c>
      <c r="BF359" s="55" t="str">
        <f>IF(ISERROR(SEARCHB(" "&amp;BF$1&amp;" "," "&amp;$L359&amp;" "))=TRUE,"",BF$1)</f>
        <v/>
      </c>
      <c r="BG359" s="55" t="str">
        <f>IF(ISERROR(SEARCHB(" "&amp;BG$1&amp;" "," "&amp;$L359&amp;" "))=TRUE,"",BG$1)</f>
        <v/>
      </c>
      <c r="BH359" s="55" t="str">
        <f>IF(ISERROR(SEARCHB(" "&amp;BH$1&amp;" "," "&amp;$L359&amp;" "))=TRUE,"",BH$1)</f>
        <v/>
      </c>
      <c r="BI359" s="55" t="str">
        <f>IF(ISERROR(SEARCHB(" "&amp;BI$1&amp;" "," "&amp;$L359&amp;" "))=TRUE,"",BI$1)</f>
        <v/>
      </c>
      <c r="BJ359" s="55" t="str">
        <f>IF(ISERROR(SEARCHB(" "&amp;BJ$1&amp;" "," "&amp;$L359&amp;" "))=TRUE,"",BJ$1)</f>
        <v/>
      </c>
      <c r="BK359" s="55" t="str">
        <f>IF(ISERROR(SEARCHB(" "&amp;BK$1&amp;" "," "&amp;$L359&amp;" "))=TRUE,"",BK$1)</f>
        <v/>
      </c>
      <c r="BL359" s="55" t="str">
        <f>IF(ISERROR(SEARCHB(" "&amp;BL$1&amp;" "," "&amp;$L359&amp;" "))=TRUE,"",BL$1)</f>
        <v/>
      </c>
      <c r="BM359" s="55" t="str">
        <f>IF(ISERROR(SEARCHB(" "&amp;BM$1&amp;" "," "&amp;$L359&amp;" "))=TRUE,"",BM$1)</f>
        <v/>
      </c>
      <c r="BN359" s="55" t="str">
        <f>IF(ISERROR(SEARCHB(" "&amp;BN$1&amp;" "," "&amp;$L359&amp;" "))=TRUE,"",BN$1)</f>
        <v/>
      </c>
      <c r="BO359" s="55" t="str">
        <f>IF(ISERROR(SEARCHB(" "&amp;BO$1&amp;" "," "&amp;$L359&amp;" "))=TRUE,"",BO$1)</f>
        <v/>
      </c>
      <c r="BP359" s="55" t="str">
        <f>IF(ISERROR(SEARCHB(" "&amp;BP$1&amp;" "," "&amp;$L359&amp;" "))=TRUE,"",BP$1)</f>
        <v/>
      </c>
      <c r="BQ359" s="55" t="str">
        <f>IF(ISERROR(SEARCHB(" "&amp;BQ$1&amp;" "," "&amp;$L359&amp;" "))=TRUE,"",BQ$1)</f>
        <v/>
      </c>
      <c r="BR359" s="62" t="str">
        <f t="shared" si="31"/>
        <v>Base</v>
      </c>
      <c r="BS359" s="62" t="str">
        <f t="shared" si="32"/>
        <v/>
      </c>
      <c r="BT359" s="63">
        <f>J359-I359+1</f>
        <v>123</v>
      </c>
      <c r="BU359" s="64">
        <f t="shared" si="33"/>
        <v>6.38</v>
      </c>
      <c r="BV359" s="64">
        <f t="shared" si="34"/>
        <v>13.76</v>
      </c>
      <c r="BW359" s="64">
        <f t="shared" si="35"/>
        <v>102.47999999999999</v>
      </c>
      <c r="BX359" s="65">
        <f>BU359+I359</f>
        <v>46041.38</v>
      </c>
      <c r="BY359" s="65">
        <f>BV359+I359</f>
        <v>46048.76</v>
      </c>
      <c r="BZ359" s="65">
        <f>IF(WEEKDAY(BW359+I359)=1,BW359+I359+1,IF(WEEKDAY(BW359+I359)=7,BW359+I359+2,BW359+I359))</f>
        <v>46139.48</v>
      </c>
    </row>
    <row r="360" spans="1:78" ht="15.5" x14ac:dyDescent="0.35">
      <c r="A360" t="s">
        <v>1616</v>
      </c>
      <c r="B360" t="s">
        <v>1229</v>
      </c>
      <c r="C360" t="s">
        <v>52</v>
      </c>
      <c r="D360" t="s">
        <v>874</v>
      </c>
      <c r="E360" t="s">
        <v>699</v>
      </c>
      <c r="F360" t="s">
        <v>290</v>
      </c>
      <c r="G360" t="s">
        <v>244</v>
      </c>
      <c r="H360" t="s">
        <v>52</v>
      </c>
      <c r="I360" s="13" t="s">
        <v>1231</v>
      </c>
      <c r="J360" s="13" t="s">
        <v>1225</v>
      </c>
      <c r="K360" s="13" t="s">
        <v>1233</v>
      </c>
      <c r="L360" t="s">
        <v>286</v>
      </c>
      <c r="M360" t="s">
        <v>194</v>
      </c>
      <c r="N360">
        <v>18</v>
      </c>
      <c r="O360">
        <v>0</v>
      </c>
      <c r="P360">
        <v>0</v>
      </c>
      <c r="Q360">
        <v>0</v>
      </c>
      <c r="R360">
        <v>0</v>
      </c>
      <c r="S360" t="s">
        <v>198</v>
      </c>
      <c r="T360" t="s">
        <v>198</v>
      </c>
      <c r="U360">
        <v>0</v>
      </c>
      <c r="V360" t="s">
        <v>856</v>
      </c>
      <c r="W360">
        <v>1</v>
      </c>
      <c r="X360" t="s">
        <v>195</v>
      </c>
      <c r="Y360" t="s">
        <v>856</v>
      </c>
      <c r="Z360"/>
      <c r="AA360" t="s">
        <v>207</v>
      </c>
      <c r="AB360" t="s">
        <v>1043</v>
      </c>
      <c r="AC360" t="s">
        <v>209</v>
      </c>
      <c r="AD360" t="s">
        <v>318</v>
      </c>
      <c r="AE360" t="s">
        <v>473</v>
      </c>
      <c r="AF360" s="13" t="s">
        <v>1231</v>
      </c>
      <c r="AG360" s="13" t="s">
        <v>1225</v>
      </c>
      <c r="AH360" t="s">
        <v>856</v>
      </c>
      <c r="AI360" t="s">
        <v>856</v>
      </c>
      <c r="AJ360" t="s">
        <v>856</v>
      </c>
      <c r="AK360" t="s">
        <v>856</v>
      </c>
      <c r="AL360" t="s">
        <v>856</v>
      </c>
      <c r="AM360" t="s">
        <v>856</v>
      </c>
      <c r="AN360" t="s">
        <v>856</v>
      </c>
      <c r="AO360" t="s">
        <v>856</v>
      </c>
      <c r="AP360" t="s">
        <v>856</v>
      </c>
      <c r="AQ360" t="s">
        <v>856</v>
      </c>
      <c r="AR360" t="s">
        <v>856</v>
      </c>
      <c r="AS360" t="s">
        <v>856</v>
      </c>
      <c r="AT360" s="59">
        <f>VLOOKUP($BR360,Tables!$D$14:$I$27,2,FALSE)*W360</f>
        <v>160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30"/>
        <v>160</v>
      </c>
      <c r="BD360" s="55" t="str">
        <f>IF(ISERROR(SEARCHB(" "&amp;BD$1&amp;" "," "&amp;$L360&amp;" "))=TRUE,"",BD$1)</f>
        <v/>
      </c>
      <c r="BE360" s="55" t="str">
        <f>IF(ISERROR(SEARCHB(" "&amp;BE$1&amp;" "," "&amp;$L360&amp;" "))=TRUE,"",BE$1)</f>
        <v/>
      </c>
      <c r="BF360" s="55" t="str">
        <f>IF(ISERROR(SEARCHB(" "&amp;BF$1&amp;" "," "&amp;$L360&amp;" "))=TRUE,"",BF$1)</f>
        <v/>
      </c>
      <c r="BG360" s="55" t="str">
        <f>IF(ISERROR(SEARCHB(" "&amp;BG$1&amp;" "," "&amp;$L360&amp;" "))=TRUE,"",BG$1)</f>
        <v/>
      </c>
      <c r="BH360" s="55" t="str">
        <f>IF(ISERROR(SEARCHB(" "&amp;BH$1&amp;" "," "&amp;$L360&amp;" "))=TRUE,"",BH$1)</f>
        <v/>
      </c>
      <c r="BI360" s="55" t="str">
        <f>IF(ISERROR(SEARCHB(" "&amp;BI$1&amp;" "," "&amp;$L360&amp;" "))=TRUE,"",BI$1)</f>
        <v/>
      </c>
      <c r="BJ360" s="55" t="str">
        <f>IF(ISERROR(SEARCHB(" "&amp;BJ$1&amp;" "," "&amp;$L360&amp;" "))=TRUE,"",BJ$1)</f>
        <v/>
      </c>
      <c r="BK360" s="55" t="str">
        <f>IF(ISERROR(SEARCHB(" "&amp;BK$1&amp;" "," "&amp;$L360&amp;" "))=TRUE,"",BK$1)</f>
        <v/>
      </c>
      <c r="BL360" s="55" t="str">
        <f>IF(ISERROR(SEARCHB(" "&amp;BL$1&amp;" "," "&amp;$L360&amp;" "))=TRUE,"",BL$1)</f>
        <v/>
      </c>
      <c r="BM360" s="55" t="str">
        <f>IF(ISERROR(SEARCHB(" "&amp;BM$1&amp;" "," "&amp;$L360&amp;" "))=TRUE,"",BM$1)</f>
        <v/>
      </c>
      <c r="BN360" s="55" t="str">
        <f>IF(ISERROR(SEARCHB(" "&amp;BN$1&amp;" "," "&amp;$L360&amp;" "))=TRUE,"",BN$1)</f>
        <v/>
      </c>
      <c r="BO360" s="55" t="str">
        <f>IF(ISERROR(SEARCHB(" "&amp;BO$1&amp;" "," "&amp;$L360&amp;" "))=TRUE,"",BO$1)</f>
        <v/>
      </c>
      <c r="BP360" s="55" t="str">
        <f>IF(ISERROR(SEARCHB(" "&amp;BP$1&amp;" "," "&amp;$L360&amp;" "))=TRUE,"",BP$1)</f>
        <v/>
      </c>
      <c r="BQ360" s="55" t="str">
        <f>IF(ISERROR(SEARCHB(" "&amp;BQ$1&amp;" "," "&amp;$L360&amp;" "))=TRUE,"",BQ$1)</f>
        <v/>
      </c>
      <c r="BR360" s="62" t="str">
        <f t="shared" si="31"/>
        <v>Base</v>
      </c>
      <c r="BS360" s="62" t="str">
        <f t="shared" si="32"/>
        <v/>
      </c>
      <c r="BT360" s="63">
        <f>J360-I360+1</f>
        <v>124</v>
      </c>
      <c r="BU360" s="64">
        <f t="shared" si="33"/>
        <v>6.4399999999999995</v>
      </c>
      <c r="BV360" s="64">
        <f t="shared" si="34"/>
        <v>13.879999999999999</v>
      </c>
      <c r="BW360" s="64">
        <f t="shared" si="35"/>
        <v>103.32</v>
      </c>
      <c r="BX360" s="65">
        <f>BU360+I360</f>
        <v>46040.44</v>
      </c>
      <c r="BY360" s="65">
        <f>BV360+I360</f>
        <v>46047.88</v>
      </c>
      <c r="BZ360" s="65">
        <f>IF(WEEKDAY(BW360+I360)=1,BW360+I360+1,IF(WEEKDAY(BW360+I360)=7,BW360+I360+2,BW360+I360))</f>
        <v>46139.32</v>
      </c>
    </row>
    <row r="361" spans="1:78" ht="15.5" x14ac:dyDescent="0.35">
      <c r="A361" t="s">
        <v>1615</v>
      </c>
      <c r="B361" t="s">
        <v>1229</v>
      </c>
      <c r="C361" t="s">
        <v>52</v>
      </c>
      <c r="D361" t="s">
        <v>1119</v>
      </c>
      <c r="E361" t="s">
        <v>671</v>
      </c>
      <c r="F361" t="s">
        <v>291</v>
      </c>
      <c r="G361" t="s">
        <v>244</v>
      </c>
      <c r="H361" t="s">
        <v>52</v>
      </c>
      <c r="I361" s="13" t="s">
        <v>1231</v>
      </c>
      <c r="J361" s="13" t="s">
        <v>1225</v>
      </c>
      <c r="K361" s="13" t="s">
        <v>1233</v>
      </c>
      <c r="L361" t="s">
        <v>286</v>
      </c>
      <c r="M361" t="s">
        <v>194</v>
      </c>
      <c r="N361">
        <v>18</v>
      </c>
      <c r="O361">
        <v>0</v>
      </c>
      <c r="P361">
        <v>0</v>
      </c>
      <c r="Q361">
        <v>0</v>
      </c>
      <c r="R361">
        <v>0</v>
      </c>
      <c r="S361" t="s">
        <v>1120</v>
      </c>
      <c r="T361" t="s">
        <v>550</v>
      </c>
      <c r="U361">
        <v>0</v>
      </c>
      <c r="V361" t="s">
        <v>856</v>
      </c>
      <c r="W361">
        <v>1</v>
      </c>
      <c r="X361" t="s">
        <v>195</v>
      </c>
      <c r="Y361" t="s">
        <v>856</v>
      </c>
      <c r="Z361"/>
      <c r="AA361" t="s">
        <v>207</v>
      </c>
      <c r="AB361" t="s">
        <v>1121</v>
      </c>
      <c r="AC361" t="s">
        <v>201</v>
      </c>
      <c r="AD361" t="s">
        <v>202</v>
      </c>
      <c r="AE361" t="s">
        <v>473</v>
      </c>
      <c r="AF361" s="13" t="s">
        <v>1231</v>
      </c>
      <c r="AG361" s="13" t="s">
        <v>1225</v>
      </c>
      <c r="AH361" t="s">
        <v>856</v>
      </c>
      <c r="AI361" t="s">
        <v>856</v>
      </c>
      <c r="AJ361" t="s">
        <v>856</v>
      </c>
      <c r="AK361" t="s">
        <v>856</v>
      </c>
      <c r="AL361" t="s">
        <v>856</v>
      </c>
      <c r="AM361" t="s">
        <v>856</v>
      </c>
      <c r="AN361" t="s">
        <v>856</v>
      </c>
      <c r="AO361" t="s">
        <v>856</v>
      </c>
      <c r="AP361" t="s">
        <v>856</v>
      </c>
      <c r="AQ361" t="s">
        <v>856</v>
      </c>
      <c r="AR361" t="s">
        <v>856</v>
      </c>
      <c r="AS361" t="s">
        <v>856</v>
      </c>
      <c r="AT361" s="59">
        <f>VLOOKUP($BR361,Tables!$D$14:$I$27,2,FALSE)*W361</f>
        <v>160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30"/>
        <v>160</v>
      </c>
      <c r="BD361" s="55" t="str">
        <f>IF(ISERROR(SEARCHB(" "&amp;BD$1&amp;" "," "&amp;$L361&amp;" "))=TRUE,"",BD$1)</f>
        <v/>
      </c>
      <c r="BE361" s="55" t="str">
        <f>IF(ISERROR(SEARCHB(" "&amp;BE$1&amp;" "," "&amp;$L361&amp;" "))=TRUE,"",BE$1)</f>
        <v/>
      </c>
      <c r="BF361" s="55" t="str">
        <f>IF(ISERROR(SEARCHB(" "&amp;BF$1&amp;" "," "&amp;$L361&amp;" "))=TRUE,"",BF$1)</f>
        <v/>
      </c>
      <c r="BG361" s="55" t="str">
        <f>IF(ISERROR(SEARCHB(" "&amp;BG$1&amp;" "," "&amp;$L361&amp;" "))=TRUE,"",BG$1)</f>
        <v/>
      </c>
      <c r="BH361" s="55" t="str">
        <f>IF(ISERROR(SEARCHB(" "&amp;BH$1&amp;" "," "&amp;$L361&amp;" "))=TRUE,"",BH$1)</f>
        <v/>
      </c>
      <c r="BI361" s="55" t="str">
        <f>IF(ISERROR(SEARCHB(" "&amp;BI$1&amp;" "," "&amp;$L361&amp;" "))=TRUE,"",BI$1)</f>
        <v/>
      </c>
      <c r="BJ361" s="55" t="str">
        <f>IF(ISERROR(SEARCHB(" "&amp;BJ$1&amp;" "," "&amp;$L361&amp;" "))=TRUE,"",BJ$1)</f>
        <v/>
      </c>
      <c r="BK361" s="55" t="str">
        <f>IF(ISERROR(SEARCHB(" "&amp;BK$1&amp;" "," "&amp;$L361&amp;" "))=TRUE,"",BK$1)</f>
        <v/>
      </c>
      <c r="BL361" s="55" t="str">
        <f>IF(ISERROR(SEARCHB(" "&amp;BL$1&amp;" "," "&amp;$L361&amp;" "))=TRUE,"",BL$1)</f>
        <v/>
      </c>
      <c r="BM361" s="55" t="str">
        <f>IF(ISERROR(SEARCHB(" "&amp;BM$1&amp;" "," "&amp;$L361&amp;" "))=TRUE,"",BM$1)</f>
        <v/>
      </c>
      <c r="BN361" s="55" t="str">
        <f>IF(ISERROR(SEARCHB(" "&amp;BN$1&amp;" "," "&amp;$L361&amp;" "))=TRUE,"",BN$1)</f>
        <v/>
      </c>
      <c r="BO361" s="55" t="str">
        <f>IF(ISERROR(SEARCHB(" "&amp;BO$1&amp;" "," "&amp;$L361&amp;" "))=TRUE,"",BO$1)</f>
        <v/>
      </c>
      <c r="BP361" s="55" t="str">
        <f>IF(ISERROR(SEARCHB(" "&amp;BP$1&amp;" "," "&amp;$L361&amp;" "))=TRUE,"",BP$1)</f>
        <v/>
      </c>
      <c r="BQ361" s="55" t="str">
        <f>IF(ISERROR(SEARCHB(" "&amp;BQ$1&amp;" "," "&amp;$L361&amp;" "))=TRUE,"",BQ$1)</f>
        <v/>
      </c>
      <c r="BR361" s="62" t="str">
        <f t="shared" si="31"/>
        <v>Base</v>
      </c>
      <c r="BS361" s="62" t="str">
        <f t="shared" si="32"/>
        <v/>
      </c>
      <c r="BT361" s="63">
        <f>J361-I361+1</f>
        <v>124</v>
      </c>
      <c r="BU361" s="64">
        <f t="shared" si="33"/>
        <v>6.4399999999999995</v>
      </c>
      <c r="BV361" s="64">
        <f t="shared" si="34"/>
        <v>13.879999999999999</v>
      </c>
      <c r="BW361" s="64">
        <f t="shared" si="35"/>
        <v>103.32</v>
      </c>
      <c r="BX361" s="65">
        <f>BU361+I361</f>
        <v>46040.44</v>
      </c>
      <c r="BY361" s="65">
        <f>BV361+I361</f>
        <v>46047.88</v>
      </c>
      <c r="BZ361" s="65">
        <f>IF(WEEKDAY(BW361+I361)=1,BW361+I361+1,IF(WEEKDAY(BW361+I361)=7,BW361+I361+2,BW361+I361))</f>
        <v>46139.32</v>
      </c>
    </row>
    <row r="362" spans="1:78" ht="15.5" x14ac:dyDescent="0.35">
      <c r="A362" t="s">
        <v>1614</v>
      </c>
      <c r="B362" t="s">
        <v>1229</v>
      </c>
      <c r="C362" t="s">
        <v>52</v>
      </c>
      <c r="D362" t="s">
        <v>1119</v>
      </c>
      <c r="E362" t="s">
        <v>673</v>
      </c>
      <c r="F362" t="s">
        <v>291</v>
      </c>
      <c r="G362" t="s">
        <v>244</v>
      </c>
      <c r="H362" t="s">
        <v>52</v>
      </c>
      <c r="I362" s="13" t="s">
        <v>1231</v>
      </c>
      <c r="J362" s="13" t="s">
        <v>1225</v>
      </c>
      <c r="K362" s="13" t="s">
        <v>1233</v>
      </c>
      <c r="L362" t="s">
        <v>286</v>
      </c>
      <c r="M362" t="s">
        <v>194</v>
      </c>
      <c r="N362">
        <v>18</v>
      </c>
      <c r="O362">
        <v>0</v>
      </c>
      <c r="P362">
        <v>0</v>
      </c>
      <c r="Q362">
        <v>0</v>
      </c>
      <c r="R362">
        <v>0</v>
      </c>
      <c r="S362" t="s">
        <v>198</v>
      </c>
      <c r="T362" t="s">
        <v>198</v>
      </c>
      <c r="U362">
        <v>0</v>
      </c>
      <c r="V362" t="s">
        <v>856</v>
      </c>
      <c r="W362">
        <v>1</v>
      </c>
      <c r="X362" t="s">
        <v>195</v>
      </c>
      <c r="Y362" t="s">
        <v>856</v>
      </c>
      <c r="Z362"/>
      <c r="AA362" t="s">
        <v>207</v>
      </c>
      <c r="AB362" t="s">
        <v>1067</v>
      </c>
      <c r="AC362" t="s">
        <v>208</v>
      </c>
      <c r="AD362" t="s">
        <v>361</v>
      </c>
      <c r="AE362" t="s">
        <v>473</v>
      </c>
      <c r="AF362" s="13" t="s">
        <v>1231</v>
      </c>
      <c r="AG362" s="13" t="s">
        <v>1225</v>
      </c>
      <c r="AH362" t="s">
        <v>856</v>
      </c>
      <c r="AI362" t="s">
        <v>856</v>
      </c>
      <c r="AJ362" t="s">
        <v>856</v>
      </c>
      <c r="AK362" t="s">
        <v>856</v>
      </c>
      <c r="AL362" t="s">
        <v>856</v>
      </c>
      <c r="AM362" t="s">
        <v>856</v>
      </c>
      <c r="AN362" t="s">
        <v>856</v>
      </c>
      <c r="AO362" t="s">
        <v>856</v>
      </c>
      <c r="AP362" t="s">
        <v>856</v>
      </c>
      <c r="AQ362" t="s">
        <v>856</v>
      </c>
      <c r="AR362" t="s">
        <v>856</v>
      </c>
      <c r="AS362" t="s">
        <v>856</v>
      </c>
      <c r="AT362" s="59">
        <f>VLOOKUP($BR362,Tables!$D$14:$I$27,2,FALSE)*W362</f>
        <v>160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30"/>
        <v>160</v>
      </c>
      <c r="BD362" s="55" t="str">
        <f>IF(ISERROR(SEARCHB(" "&amp;BD$1&amp;" "," "&amp;$L362&amp;" "))=TRUE,"",BD$1)</f>
        <v/>
      </c>
      <c r="BE362" s="55" t="str">
        <f>IF(ISERROR(SEARCHB(" "&amp;BE$1&amp;" "," "&amp;$L362&amp;" "))=TRUE,"",BE$1)</f>
        <v/>
      </c>
      <c r="BF362" s="55" t="str">
        <f>IF(ISERROR(SEARCHB(" "&amp;BF$1&amp;" "," "&amp;$L362&amp;" "))=TRUE,"",BF$1)</f>
        <v/>
      </c>
      <c r="BG362" s="55" t="str">
        <f>IF(ISERROR(SEARCHB(" "&amp;BG$1&amp;" "," "&amp;$L362&amp;" "))=TRUE,"",BG$1)</f>
        <v/>
      </c>
      <c r="BH362" s="55" t="str">
        <f>IF(ISERROR(SEARCHB(" "&amp;BH$1&amp;" "," "&amp;$L362&amp;" "))=TRUE,"",BH$1)</f>
        <v/>
      </c>
      <c r="BI362" s="55" t="str">
        <f>IF(ISERROR(SEARCHB(" "&amp;BI$1&amp;" "," "&amp;$L362&amp;" "))=TRUE,"",BI$1)</f>
        <v/>
      </c>
      <c r="BJ362" s="55" t="str">
        <f>IF(ISERROR(SEARCHB(" "&amp;BJ$1&amp;" "," "&amp;$L362&amp;" "))=TRUE,"",BJ$1)</f>
        <v/>
      </c>
      <c r="BK362" s="55" t="str">
        <f>IF(ISERROR(SEARCHB(" "&amp;BK$1&amp;" "," "&amp;$L362&amp;" "))=TRUE,"",BK$1)</f>
        <v/>
      </c>
      <c r="BL362" s="55" t="str">
        <f>IF(ISERROR(SEARCHB(" "&amp;BL$1&amp;" "," "&amp;$L362&amp;" "))=TRUE,"",BL$1)</f>
        <v/>
      </c>
      <c r="BM362" s="55" t="str">
        <f>IF(ISERROR(SEARCHB(" "&amp;BM$1&amp;" "," "&amp;$L362&amp;" "))=TRUE,"",BM$1)</f>
        <v/>
      </c>
      <c r="BN362" s="55" t="str">
        <f>IF(ISERROR(SEARCHB(" "&amp;BN$1&amp;" "," "&amp;$L362&amp;" "))=TRUE,"",BN$1)</f>
        <v/>
      </c>
      <c r="BO362" s="55" t="str">
        <f>IF(ISERROR(SEARCHB(" "&amp;BO$1&amp;" "," "&amp;$L362&amp;" "))=TRUE,"",BO$1)</f>
        <v/>
      </c>
      <c r="BP362" s="55" t="str">
        <f>IF(ISERROR(SEARCHB(" "&amp;BP$1&amp;" "," "&amp;$L362&amp;" "))=TRUE,"",BP$1)</f>
        <v/>
      </c>
      <c r="BQ362" s="55" t="str">
        <f>IF(ISERROR(SEARCHB(" "&amp;BQ$1&amp;" "," "&amp;$L362&amp;" "))=TRUE,"",BQ$1)</f>
        <v/>
      </c>
      <c r="BR362" s="62" t="str">
        <f t="shared" si="31"/>
        <v>Base</v>
      </c>
      <c r="BS362" s="62" t="str">
        <f t="shared" si="32"/>
        <v/>
      </c>
      <c r="BT362" s="63">
        <f>J362-I362+1</f>
        <v>124</v>
      </c>
      <c r="BU362" s="64">
        <f t="shared" si="33"/>
        <v>6.4399999999999995</v>
      </c>
      <c r="BV362" s="64">
        <f t="shared" si="34"/>
        <v>13.879999999999999</v>
      </c>
      <c r="BW362" s="64">
        <f t="shared" si="35"/>
        <v>103.32</v>
      </c>
      <c r="BX362" s="65">
        <f>BU362+I362</f>
        <v>46040.44</v>
      </c>
      <c r="BY362" s="65">
        <f>BV362+I362</f>
        <v>46047.88</v>
      </c>
      <c r="BZ362" s="65">
        <f>IF(WEEKDAY(BW362+I362)=1,BW362+I362+1,IF(WEEKDAY(BW362+I362)=7,BW362+I362+2,BW362+I362))</f>
        <v>46139.32</v>
      </c>
    </row>
    <row r="363" spans="1:78" ht="15.5" x14ac:dyDescent="0.35">
      <c r="A363" t="s">
        <v>1613</v>
      </c>
      <c r="B363" t="s">
        <v>1229</v>
      </c>
      <c r="C363" t="s">
        <v>52</v>
      </c>
      <c r="D363" t="s">
        <v>1119</v>
      </c>
      <c r="E363" t="s">
        <v>698</v>
      </c>
      <c r="F363" t="s">
        <v>291</v>
      </c>
      <c r="G363" t="s">
        <v>244</v>
      </c>
      <c r="H363" t="s">
        <v>52</v>
      </c>
      <c r="I363" s="13" t="s">
        <v>1226</v>
      </c>
      <c r="J363" s="13" t="s">
        <v>1225</v>
      </c>
      <c r="K363" s="13" t="s">
        <v>1228</v>
      </c>
      <c r="L363" t="s">
        <v>286</v>
      </c>
      <c r="M363" t="s">
        <v>194</v>
      </c>
      <c r="N363">
        <v>18</v>
      </c>
      <c r="O363">
        <v>0</v>
      </c>
      <c r="P363">
        <v>0</v>
      </c>
      <c r="Q363">
        <v>0</v>
      </c>
      <c r="R363">
        <v>0</v>
      </c>
      <c r="S363" t="s">
        <v>1120</v>
      </c>
      <c r="T363" t="s">
        <v>550</v>
      </c>
      <c r="U363">
        <v>0</v>
      </c>
      <c r="V363" t="s">
        <v>856</v>
      </c>
      <c r="W363">
        <v>1</v>
      </c>
      <c r="X363" t="s">
        <v>195</v>
      </c>
      <c r="Y363" t="s">
        <v>856</v>
      </c>
      <c r="Z363"/>
      <c r="AA363" t="s">
        <v>195</v>
      </c>
      <c r="AB363" t="s">
        <v>1061</v>
      </c>
      <c r="AC363" t="s">
        <v>8</v>
      </c>
      <c r="AD363" t="s">
        <v>31</v>
      </c>
      <c r="AE363" t="s">
        <v>480</v>
      </c>
      <c r="AF363" s="13" t="s">
        <v>1226</v>
      </c>
      <c r="AG363" s="13" t="s">
        <v>1225</v>
      </c>
      <c r="AH363" t="s">
        <v>856</v>
      </c>
      <c r="AI363" t="s">
        <v>856</v>
      </c>
      <c r="AJ363" t="s">
        <v>856</v>
      </c>
      <c r="AK363" t="s">
        <v>856</v>
      </c>
      <c r="AL363" t="s">
        <v>856</v>
      </c>
      <c r="AM363" t="s">
        <v>856</v>
      </c>
      <c r="AN363" t="s">
        <v>856</v>
      </c>
      <c r="AO363" t="s">
        <v>856</v>
      </c>
      <c r="AP363" t="s">
        <v>856</v>
      </c>
      <c r="AQ363" t="s">
        <v>856</v>
      </c>
      <c r="AR363" t="s">
        <v>856</v>
      </c>
      <c r="AS363" t="s">
        <v>856</v>
      </c>
      <c r="AT363" s="59">
        <f>VLOOKUP($BR363,Tables!$D$14:$I$27,2,FALSE)*W363</f>
        <v>160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30"/>
        <v>160</v>
      </c>
      <c r="BD363" s="55" t="str">
        <f>IF(ISERROR(SEARCHB(" "&amp;BD$1&amp;" "," "&amp;$L363&amp;" "))=TRUE,"",BD$1)</f>
        <v/>
      </c>
      <c r="BE363" s="55" t="str">
        <f>IF(ISERROR(SEARCHB(" "&amp;BE$1&amp;" "," "&amp;$L363&amp;" "))=TRUE,"",BE$1)</f>
        <v/>
      </c>
      <c r="BF363" s="55" t="str">
        <f>IF(ISERROR(SEARCHB(" "&amp;BF$1&amp;" "," "&amp;$L363&amp;" "))=TRUE,"",BF$1)</f>
        <v/>
      </c>
      <c r="BG363" s="55" t="str">
        <f>IF(ISERROR(SEARCHB(" "&amp;BG$1&amp;" "," "&amp;$L363&amp;" "))=TRUE,"",BG$1)</f>
        <v/>
      </c>
      <c r="BH363" s="55" t="str">
        <f>IF(ISERROR(SEARCHB(" "&amp;BH$1&amp;" "," "&amp;$L363&amp;" "))=TRUE,"",BH$1)</f>
        <v/>
      </c>
      <c r="BI363" s="55" t="str">
        <f>IF(ISERROR(SEARCHB(" "&amp;BI$1&amp;" "," "&amp;$L363&amp;" "))=TRUE,"",BI$1)</f>
        <v/>
      </c>
      <c r="BJ363" s="55" t="str">
        <f>IF(ISERROR(SEARCHB(" "&amp;BJ$1&amp;" "," "&amp;$L363&amp;" "))=TRUE,"",BJ$1)</f>
        <v/>
      </c>
      <c r="BK363" s="55" t="str">
        <f>IF(ISERROR(SEARCHB(" "&amp;BK$1&amp;" "," "&amp;$L363&amp;" "))=TRUE,"",BK$1)</f>
        <v/>
      </c>
      <c r="BL363" s="55" t="str">
        <f>IF(ISERROR(SEARCHB(" "&amp;BL$1&amp;" "," "&amp;$L363&amp;" "))=TRUE,"",BL$1)</f>
        <v/>
      </c>
      <c r="BM363" s="55" t="str">
        <f>IF(ISERROR(SEARCHB(" "&amp;BM$1&amp;" "," "&amp;$L363&amp;" "))=TRUE,"",BM$1)</f>
        <v/>
      </c>
      <c r="BN363" s="55" t="str">
        <f>IF(ISERROR(SEARCHB(" "&amp;BN$1&amp;" "," "&amp;$L363&amp;" "))=TRUE,"",BN$1)</f>
        <v/>
      </c>
      <c r="BO363" s="55" t="str">
        <f>IF(ISERROR(SEARCHB(" "&amp;BO$1&amp;" "," "&amp;$L363&amp;" "))=TRUE,"",BO$1)</f>
        <v/>
      </c>
      <c r="BP363" s="55" t="str">
        <f>IF(ISERROR(SEARCHB(" "&amp;BP$1&amp;" "," "&amp;$L363&amp;" "))=TRUE,"",BP$1)</f>
        <v/>
      </c>
      <c r="BQ363" s="55" t="str">
        <f>IF(ISERROR(SEARCHB(" "&amp;BQ$1&amp;" "," "&amp;$L363&amp;" "))=TRUE,"",BQ$1)</f>
        <v/>
      </c>
      <c r="BR363" s="62" t="str">
        <f t="shared" si="31"/>
        <v>Base</v>
      </c>
      <c r="BS363" s="62" t="str">
        <f t="shared" si="32"/>
        <v/>
      </c>
      <c r="BT363" s="63">
        <f>J363-I363+1</f>
        <v>123</v>
      </c>
      <c r="BU363" s="64">
        <f t="shared" si="33"/>
        <v>6.38</v>
      </c>
      <c r="BV363" s="64">
        <f t="shared" si="34"/>
        <v>13.76</v>
      </c>
      <c r="BW363" s="64">
        <f t="shared" si="35"/>
        <v>102.47999999999999</v>
      </c>
      <c r="BX363" s="65">
        <f>BU363+I363</f>
        <v>46041.38</v>
      </c>
      <c r="BY363" s="65">
        <f>BV363+I363</f>
        <v>46048.76</v>
      </c>
      <c r="BZ363" s="65">
        <f>IF(WEEKDAY(BW363+I363)=1,BW363+I363+1,IF(WEEKDAY(BW363+I363)=7,BW363+I363+2,BW363+I363))</f>
        <v>46139.48</v>
      </c>
    </row>
    <row r="364" spans="1:78" ht="15.5" x14ac:dyDescent="0.35">
      <c r="A364" t="s">
        <v>1612</v>
      </c>
      <c r="B364" t="s">
        <v>1229</v>
      </c>
      <c r="C364" t="s">
        <v>52</v>
      </c>
      <c r="D364" t="s">
        <v>1119</v>
      </c>
      <c r="E364" t="s">
        <v>699</v>
      </c>
      <c r="F364" t="s">
        <v>291</v>
      </c>
      <c r="G364" t="s">
        <v>244</v>
      </c>
      <c r="H364" t="s">
        <v>52</v>
      </c>
      <c r="I364" s="13" t="s">
        <v>1226</v>
      </c>
      <c r="J364" s="13" t="s">
        <v>1225</v>
      </c>
      <c r="K364" s="13" t="s">
        <v>1228</v>
      </c>
      <c r="L364" t="s">
        <v>286</v>
      </c>
      <c r="M364" t="s">
        <v>194</v>
      </c>
      <c r="N364">
        <v>18</v>
      </c>
      <c r="O364">
        <v>0</v>
      </c>
      <c r="P364">
        <v>0</v>
      </c>
      <c r="Q364">
        <v>0</v>
      </c>
      <c r="R364">
        <v>0</v>
      </c>
      <c r="S364" t="s">
        <v>1128</v>
      </c>
      <c r="T364" t="s">
        <v>1129</v>
      </c>
      <c r="U364">
        <v>0</v>
      </c>
      <c r="V364" t="s">
        <v>856</v>
      </c>
      <c r="W364">
        <v>1</v>
      </c>
      <c r="X364" t="s">
        <v>195</v>
      </c>
      <c r="Y364" t="s">
        <v>856</v>
      </c>
      <c r="Z364"/>
      <c r="AA364" t="s">
        <v>207</v>
      </c>
      <c r="AB364" t="s">
        <v>1121</v>
      </c>
      <c r="AC364" t="s">
        <v>201</v>
      </c>
      <c r="AD364" t="s">
        <v>202</v>
      </c>
      <c r="AE364" t="s">
        <v>480</v>
      </c>
      <c r="AF364" s="13" t="s">
        <v>1226</v>
      </c>
      <c r="AG364" s="13" t="s">
        <v>1225</v>
      </c>
      <c r="AH364" t="s">
        <v>856</v>
      </c>
      <c r="AI364" t="s">
        <v>856</v>
      </c>
      <c r="AJ364" t="s">
        <v>856</v>
      </c>
      <c r="AK364" t="s">
        <v>856</v>
      </c>
      <c r="AL364" t="s">
        <v>856</v>
      </c>
      <c r="AM364" t="s">
        <v>856</v>
      </c>
      <c r="AN364" t="s">
        <v>856</v>
      </c>
      <c r="AO364" t="s">
        <v>856</v>
      </c>
      <c r="AP364" t="s">
        <v>856</v>
      </c>
      <c r="AQ364" t="s">
        <v>856</v>
      </c>
      <c r="AR364" t="s">
        <v>856</v>
      </c>
      <c r="AS364" t="s">
        <v>856</v>
      </c>
      <c r="AT364" s="59">
        <f>VLOOKUP($BR364,Tables!$D$14:$I$27,2,FALSE)*W364</f>
        <v>160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30"/>
        <v>160</v>
      </c>
      <c r="BD364" s="55" t="str">
        <f>IF(ISERROR(SEARCHB(" "&amp;BD$1&amp;" "," "&amp;$L364&amp;" "))=TRUE,"",BD$1)</f>
        <v/>
      </c>
      <c r="BE364" s="55" t="str">
        <f>IF(ISERROR(SEARCHB(" "&amp;BE$1&amp;" "," "&amp;$L364&amp;" "))=TRUE,"",BE$1)</f>
        <v/>
      </c>
      <c r="BF364" s="55" t="str">
        <f>IF(ISERROR(SEARCHB(" "&amp;BF$1&amp;" "," "&amp;$L364&amp;" "))=TRUE,"",BF$1)</f>
        <v/>
      </c>
      <c r="BG364" s="55" t="str">
        <f>IF(ISERROR(SEARCHB(" "&amp;BG$1&amp;" "," "&amp;$L364&amp;" "))=TRUE,"",BG$1)</f>
        <v/>
      </c>
      <c r="BH364" s="55" t="str">
        <f>IF(ISERROR(SEARCHB(" "&amp;BH$1&amp;" "," "&amp;$L364&amp;" "))=TRUE,"",BH$1)</f>
        <v/>
      </c>
      <c r="BI364" s="55" t="str">
        <f>IF(ISERROR(SEARCHB(" "&amp;BI$1&amp;" "," "&amp;$L364&amp;" "))=TRUE,"",BI$1)</f>
        <v/>
      </c>
      <c r="BJ364" s="55" t="str">
        <f>IF(ISERROR(SEARCHB(" "&amp;BJ$1&amp;" "," "&amp;$L364&amp;" "))=TRUE,"",BJ$1)</f>
        <v/>
      </c>
      <c r="BK364" s="55" t="str">
        <f>IF(ISERROR(SEARCHB(" "&amp;BK$1&amp;" "," "&amp;$L364&amp;" "))=TRUE,"",BK$1)</f>
        <v/>
      </c>
      <c r="BL364" s="55" t="str">
        <f>IF(ISERROR(SEARCHB(" "&amp;BL$1&amp;" "," "&amp;$L364&amp;" "))=TRUE,"",BL$1)</f>
        <v/>
      </c>
      <c r="BM364" s="55" t="str">
        <f>IF(ISERROR(SEARCHB(" "&amp;BM$1&amp;" "," "&amp;$L364&amp;" "))=TRUE,"",BM$1)</f>
        <v/>
      </c>
      <c r="BN364" s="55" t="str">
        <f>IF(ISERROR(SEARCHB(" "&amp;BN$1&amp;" "," "&amp;$L364&amp;" "))=TRUE,"",BN$1)</f>
        <v/>
      </c>
      <c r="BO364" s="55" t="str">
        <f>IF(ISERROR(SEARCHB(" "&amp;BO$1&amp;" "," "&amp;$L364&amp;" "))=TRUE,"",BO$1)</f>
        <v/>
      </c>
      <c r="BP364" s="55" t="str">
        <f>IF(ISERROR(SEARCHB(" "&amp;BP$1&amp;" "," "&amp;$L364&amp;" "))=TRUE,"",BP$1)</f>
        <v/>
      </c>
      <c r="BQ364" s="55" t="str">
        <f>IF(ISERROR(SEARCHB(" "&amp;BQ$1&amp;" "," "&amp;$L364&amp;" "))=TRUE,"",BQ$1)</f>
        <v/>
      </c>
      <c r="BR364" s="62" t="str">
        <f t="shared" si="31"/>
        <v>Base</v>
      </c>
      <c r="BS364" s="62" t="str">
        <f t="shared" si="32"/>
        <v/>
      </c>
      <c r="BT364" s="63">
        <f>J364-I364+1</f>
        <v>123</v>
      </c>
      <c r="BU364" s="64">
        <f t="shared" si="33"/>
        <v>6.38</v>
      </c>
      <c r="BV364" s="64">
        <f t="shared" si="34"/>
        <v>13.76</v>
      </c>
      <c r="BW364" s="64">
        <f t="shared" si="35"/>
        <v>102.47999999999999</v>
      </c>
      <c r="BX364" s="65">
        <f>BU364+I364</f>
        <v>46041.38</v>
      </c>
      <c r="BY364" s="65">
        <f>BV364+I364</f>
        <v>46048.76</v>
      </c>
      <c r="BZ364" s="65">
        <f>IF(WEEKDAY(BW364+I364)=1,BW364+I364+1,IF(WEEKDAY(BW364+I364)=7,BW364+I364+2,BW364+I364))</f>
        <v>46139.48</v>
      </c>
    </row>
    <row r="365" spans="1:78" ht="15.5" x14ac:dyDescent="0.35">
      <c r="A365" t="s">
        <v>1611</v>
      </c>
      <c r="B365" t="s">
        <v>1229</v>
      </c>
      <c r="C365" t="s">
        <v>52</v>
      </c>
      <c r="D365" t="s">
        <v>1119</v>
      </c>
      <c r="E365" t="s">
        <v>700</v>
      </c>
      <c r="F365" t="s">
        <v>291</v>
      </c>
      <c r="G365" t="s">
        <v>244</v>
      </c>
      <c r="H365" t="s">
        <v>52</v>
      </c>
      <c r="I365" s="13" t="s">
        <v>1231</v>
      </c>
      <c r="J365" s="13" t="s">
        <v>1225</v>
      </c>
      <c r="K365" s="13" t="s">
        <v>1233</v>
      </c>
      <c r="L365" t="s">
        <v>286</v>
      </c>
      <c r="M365" t="s">
        <v>194</v>
      </c>
      <c r="N365">
        <v>18</v>
      </c>
      <c r="O365">
        <v>0</v>
      </c>
      <c r="P365">
        <v>0</v>
      </c>
      <c r="Q365">
        <v>0</v>
      </c>
      <c r="R365">
        <v>0</v>
      </c>
      <c r="S365" t="s">
        <v>1122</v>
      </c>
      <c r="T365" t="s">
        <v>1123</v>
      </c>
      <c r="U365">
        <v>0</v>
      </c>
      <c r="V365" t="s">
        <v>856</v>
      </c>
      <c r="W365">
        <v>1</v>
      </c>
      <c r="X365" t="s">
        <v>195</v>
      </c>
      <c r="Y365" t="s">
        <v>856</v>
      </c>
      <c r="Z365"/>
      <c r="AA365" t="s">
        <v>20</v>
      </c>
      <c r="AB365" t="s">
        <v>958</v>
      </c>
      <c r="AC365" t="s">
        <v>201</v>
      </c>
      <c r="AD365" t="s">
        <v>202</v>
      </c>
      <c r="AE365" t="s">
        <v>473</v>
      </c>
      <c r="AF365" s="13" t="s">
        <v>1231</v>
      </c>
      <c r="AG365" s="13" t="s">
        <v>1225</v>
      </c>
      <c r="AH365" t="s">
        <v>856</v>
      </c>
      <c r="AI365" t="s">
        <v>856</v>
      </c>
      <c r="AJ365" t="s">
        <v>856</v>
      </c>
      <c r="AK365" t="s">
        <v>856</v>
      </c>
      <c r="AL365" t="s">
        <v>856</v>
      </c>
      <c r="AM365" t="s">
        <v>856</v>
      </c>
      <c r="AN365" t="s">
        <v>856</v>
      </c>
      <c r="AO365" t="s">
        <v>856</v>
      </c>
      <c r="AP365" t="s">
        <v>856</v>
      </c>
      <c r="AQ365" t="s">
        <v>856</v>
      </c>
      <c r="AR365" t="s">
        <v>856</v>
      </c>
      <c r="AS365" t="s">
        <v>856</v>
      </c>
      <c r="AT365" s="59">
        <f>VLOOKUP($BR365,Tables!$D$14:$I$27,2,FALSE)*W365</f>
        <v>160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36">SUM(AT365:BB365)</f>
        <v>160</v>
      </c>
      <c r="BD365" s="55" t="str">
        <f>IF(ISERROR(SEARCHB(" "&amp;BD$1&amp;" "," "&amp;$L365&amp;" "))=TRUE,"",BD$1)</f>
        <v/>
      </c>
      <c r="BE365" s="55" t="str">
        <f>IF(ISERROR(SEARCHB(" "&amp;BE$1&amp;" "," "&amp;$L365&amp;" "))=TRUE,"",BE$1)</f>
        <v/>
      </c>
      <c r="BF365" s="55" t="str">
        <f>IF(ISERROR(SEARCHB(" "&amp;BF$1&amp;" "," "&amp;$L365&amp;" "))=TRUE,"",BF$1)</f>
        <v/>
      </c>
      <c r="BG365" s="55" t="str">
        <f>IF(ISERROR(SEARCHB(" "&amp;BG$1&amp;" "," "&amp;$L365&amp;" "))=TRUE,"",BG$1)</f>
        <v/>
      </c>
      <c r="BH365" s="55" t="str">
        <f>IF(ISERROR(SEARCHB(" "&amp;BH$1&amp;" "," "&amp;$L365&amp;" "))=TRUE,"",BH$1)</f>
        <v/>
      </c>
      <c r="BI365" s="55" t="str">
        <f>IF(ISERROR(SEARCHB(" "&amp;BI$1&amp;" "," "&amp;$L365&amp;" "))=TRUE,"",BI$1)</f>
        <v/>
      </c>
      <c r="BJ365" s="55" t="str">
        <f>IF(ISERROR(SEARCHB(" "&amp;BJ$1&amp;" "," "&amp;$L365&amp;" "))=TRUE,"",BJ$1)</f>
        <v/>
      </c>
      <c r="BK365" s="55" t="str">
        <f>IF(ISERROR(SEARCHB(" "&amp;BK$1&amp;" "," "&amp;$L365&amp;" "))=TRUE,"",BK$1)</f>
        <v/>
      </c>
      <c r="BL365" s="55" t="str">
        <f>IF(ISERROR(SEARCHB(" "&amp;BL$1&amp;" "," "&amp;$L365&amp;" "))=TRUE,"",BL$1)</f>
        <v/>
      </c>
      <c r="BM365" s="55" t="str">
        <f>IF(ISERROR(SEARCHB(" "&amp;BM$1&amp;" "," "&amp;$L365&amp;" "))=TRUE,"",BM$1)</f>
        <v/>
      </c>
      <c r="BN365" s="55" t="str">
        <f>IF(ISERROR(SEARCHB(" "&amp;BN$1&amp;" "," "&amp;$L365&amp;" "))=TRUE,"",BN$1)</f>
        <v/>
      </c>
      <c r="BO365" s="55" t="str">
        <f>IF(ISERROR(SEARCHB(" "&amp;BO$1&amp;" "," "&amp;$L365&amp;" "))=TRUE,"",BO$1)</f>
        <v/>
      </c>
      <c r="BP365" s="55" t="str">
        <f>IF(ISERROR(SEARCHB(" "&amp;BP$1&amp;" "," "&amp;$L365&amp;" "))=TRUE,"",BP$1)</f>
        <v/>
      </c>
      <c r="BQ365" s="55" t="str">
        <f>IF(ISERROR(SEARCHB(" "&amp;BQ$1&amp;" "," "&amp;$L365&amp;" "))=TRUE,"",BQ$1)</f>
        <v/>
      </c>
      <c r="BR365" s="62" t="str">
        <f t="shared" ref="BR365:BR427" si="37">IF(BD365&amp;BE365&amp;BF365&amp;BG365&amp;BH365&amp;BI365&amp;BJ365&amp;BK365&amp;BP365&amp;BQ365="","Base",BD365&amp;BE365&amp;BF365&amp;BG365&amp;BH365&amp;BI365&amp;BJ365&amp;BK365&amp;BP365&amp;BQ365)</f>
        <v>Base</v>
      </c>
      <c r="BS365" s="62" t="str">
        <f t="shared" ref="BS365:BS427" si="38">IF(BL365&amp;BM365&amp;BN365&amp;BO365="","",BL365&amp;BM365&amp;BN365&amp;BO365)</f>
        <v/>
      </c>
      <c r="BT365" s="63">
        <f>J365-I365+1</f>
        <v>124</v>
      </c>
      <c r="BU365" s="64">
        <f t="shared" ref="BU365:BU427" si="39">BT365*0.06-1</f>
        <v>6.4399999999999995</v>
      </c>
      <c r="BV365" s="64">
        <f t="shared" ref="BV365:BV427" si="40">BT365*0.12-1</f>
        <v>13.879999999999999</v>
      </c>
      <c r="BW365" s="64">
        <f t="shared" ref="BW365:BW427" si="41">(BT365-1)*0.84</f>
        <v>103.32</v>
      </c>
      <c r="BX365" s="65">
        <f>BU365+I365</f>
        <v>46040.44</v>
      </c>
      <c r="BY365" s="65">
        <f>BV365+I365</f>
        <v>46047.88</v>
      </c>
      <c r="BZ365" s="65">
        <f>IF(WEEKDAY(BW365+I365)=1,BW365+I365+1,IF(WEEKDAY(BW365+I365)=7,BW365+I365+2,BW365+I365))</f>
        <v>46139.32</v>
      </c>
    </row>
    <row r="366" spans="1:78" ht="15.5" x14ac:dyDescent="0.35">
      <c r="A366" t="s">
        <v>1610</v>
      </c>
      <c r="B366" t="s">
        <v>1229</v>
      </c>
      <c r="C366" t="s">
        <v>52</v>
      </c>
      <c r="D366" t="s">
        <v>1124</v>
      </c>
      <c r="E366" t="s">
        <v>867</v>
      </c>
      <c r="F366" t="s">
        <v>261</v>
      </c>
      <c r="G366" t="s">
        <v>244</v>
      </c>
      <c r="H366" t="s">
        <v>52</v>
      </c>
      <c r="I366" s="13" t="s">
        <v>1231</v>
      </c>
      <c r="J366" s="13" t="s">
        <v>1225</v>
      </c>
      <c r="K366" s="13" t="s">
        <v>1233</v>
      </c>
      <c r="L366" t="s">
        <v>286</v>
      </c>
      <c r="M366" t="s">
        <v>194</v>
      </c>
      <c r="N366">
        <v>24</v>
      </c>
      <c r="O366">
        <v>0</v>
      </c>
      <c r="P366">
        <v>0</v>
      </c>
      <c r="Q366">
        <v>0</v>
      </c>
      <c r="R366">
        <v>0</v>
      </c>
      <c r="S366" t="s">
        <v>198</v>
      </c>
      <c r="T366" t="s">
        <v>198</v>
      </c>
      <c r="U366">
        <v>0</v>
      </c>
      <c r="V366" t="s">
        <v>856</v>
      </c>
      <c r="W366">
        <v>4</v>
      </c>
      <c r="X366" t="s">
        <v>195</v>
      </c>
      <c r="Y366" t="s">
        <v>856</v>
      </c>
      <c r="Z366" t="s">
        <v>384</v>
      </c>
      <c r="AA366" t="s">
        <v>207</v>
      </c>
      <c r="AB366" t="s">
        <v>1067</v>
      </c>
      <c r="AC366" t="s">
        <v>201</v>
      </c>
      <c r="AD366" t="s">
        <v>333</v>
      </c>
      <c r="AE366" t="s">
        <v>473</v>
      </c>
      <c r="AF366" s="13" t="s">
        <v>1231</v>
      </c>
      <c r="AG366" s="13" t="s">
        <v>1225</v>
      </c>
      <c r="AH366" t="s">
        <v>856</v>
      </c>
      <c r="AI366" t="s">
        <v>856</v>
      </c>
      <c r="AJ366" t="s">
        <v>856</v>
      </c>
      <c r="AK366" t="s">
        <v>856</v>
      </c>
      <c r="AL366" t="s">
        <v>856</v>
      </c>
      <c r="AM366" t="s">
        <v>856</v>
      </c>
      <c r="AN366" t="s">
        <v>856</v>
      </c>
      <c r="AO366" t="s">
        <v>856</v>
      </c>
      <c r="AP366" t="s">
        <v>856</v>
      </c>
      <c r="AQ366" t="s">
        <v>856</v>
      </c>
      <c r="AR366" t="s">
        <v>856</v>
      </c>
      <c r="AS366" t="s">
        <v>856</v>
      </c>
      <c r="AT366" s="59">
        <f>VLOOKUP($BR366,Tables!$D$14:$I$27,2,FALSE)*W366</f>
        <v>640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36"/>
        <v>640</v>
      </c>
      <c r="BD366" s="55" t="str">
        <f>IF(ISERROR(SEARCHB(" "&amp;BD$1&amp;" "," "&amp;$L366&amp;" "))=TRUE,"",BD$1)</f>
        <v/>
      </c>
      <c r="BE366" s="55" t="str">
        <f>IF(ISERROR(SEARCHB(" "&amp;BE$1&amp;" "," "&amp;$L366&amp;" "))=TRUE,"",BE$1)</f>
        <v/>
      </c>
      <c r="BF366" s="55" t="str">
        <f>IF(ISERROR(SEARCHB(" "&amp;BF$1&amp;" "," "&amp;$L366&amp;" "))=TRUE,"",BF$1)</f>
        <v/>
      </c>
      <c r="BG366" s="55" t="str">
        <f>IF(ISERROR(SEARCHB(" "&amp;BG$1&amp;" "," "&amp;$L366&amp;" "))=TRUE,"",BG$1)</f>
        <v/>
      </c>
      <c r="BH366" s="55" t="str">
        <f>IF(ISERROR(SEARCHB(" "&amp;BH$1&amp;" "," "&amp;$L366&amp;" "))=TRUE,"",BH$1)</f>
        <v/>
      </c>
      <c r="BI366" s="55" t="str">
        <f>IF(ISERROR(SEARCHB(" "&amp;BI$1&amp;" "," "&amp;$L366&amp;" "))=TRUE,"",BI$1)</f>
        <v/>
      </c>
      <c r="BJ366" s="55" t="str">
        <f>IF(ISERROR(SEARCHB(" "&amp;BJ$1&amp;" "," "&amp;$L366&amp;" "))=TRUE,"",BJ$1)</f>
        <v/>
      </c>
      <c r="BK366" s="55" t="str">
        <f>IF(ISERROR(SEARCHB(" "&amp;BK$1&amp;" "," "&amp;$L366&amp;" "))=TRUE,"",BK$1)</f>
        <v/>
      </c>
      <c r="BL366" s="55" t="str">
        <f>IF(ISERROR(SEARCHB(" "&amp;BL$1&amp;" "," "&amp;$L366&amp;" "))=TRUE,"",BL$1)</f>
        <v/>
      </c>
      <c r="BM366" s="55" t="str">
        <f>IF(ISERROR(SEARCHB(" "&amp;BM$1&amp;" "," "&amp;$L366&amp;" "))=TRUE,"",BM$1)</f>
        <v/>
      </c>
      <c r="BN366" s="55" t="str">
        <f>IF(ISERROR(SEARCHB(" "&amp;BN$1&amp;" "," "&amp;$L366&amp;" "))=TRUE,"",BN$1)</f>
        <v/>
      </c>
      <c r="BO366" s="55" t="str">
        <f>IF(ISERROR(SEARCHB(" "&amp;BO$1&amp;" "," "&amp;$L366&amp;" "))=TRUE,"",BO$1)</f>
        <v/>
      </c>
      <c r="BP366" s="55" t="str">
        <f>IF(ISERROR(SEARCHB(" "&amp;BP$1&amp;" "," "&amp;$L366&amp;" "))=TRUE,"",BP$1)</f>
        <v/>
      </c>
      <c r="BQ366" s="55" t="str">
        <f>IF(ISERROR(SEARCHB(" "&amp;BQ$1&amp;" "," "&amp;$L366&amp;" "))=TRUE,"",BQ$1)</f>
        <v/>
      </c>
      <c r="BR366" s="62" t="str">
        <f t="shared" si="37"/>
        <v>Base</v>
      </c>
      <c r="BS366" s="62" t="str">
        <f t="shared" si="38"/>
        <v/>
      </c>
      <c r="BT366" s="63">
        <f>J366-I366+1</f>
        <v>124</v>
      </c>
      <c r="BU366" s="64">
        <f t="shared" si="39"/>
        <v>6.4399999999999995</v>
      </c>
      <c r="BV366" s="64">
        <f t="shared" si="40"/>
        <v>13.879999999999999</v>
      </c>
      <c r="BW366" s="64">
        <f t="shared" si="41"/>
        <v>103.32</v>
      </c>
      <c r="BX366" s="65">
        <f>BU366+I366</f>
        <v>46040.44</v>
      </c>
      <c r="BY366" s="65">
        <f>BV366+I366</f>
        <v>46047.88</v>
      </c>
      <c r="BZ366" s="65">
        <f>IF(WEEKDAY(BW366+I366)=1,BW366+I366+1,IF(WEEKDAY(BW366+I366)=7,BW366+I366+2,BW366+I366))</f>
        <v>46139.32</v>
      </c>
    </row>
    <row r="367" spans="1:78" ht="15.5" x14ac:dyDescent="0.35">
      <c r="A367" t="s">
        <v>1609</v>
      </c>
      <c r="B367" t="s">
        <v>1229</v>
      </c>
      <c r="C367" t="s">
        <v>52</v>
      </c>
      <c r="D367" t="s">
        <v>1124</v>
      </c>
      <c r="E367" t="s">
        <v>855</v>
      </c>
      <c r="F367" t="s">
        <v>261</v>
      </c>
      <c r="G367" t="s">
        <v>244</v>
      </c>
      <c r="H367" t="s">
        <v>52</v>
      </c>
      <c r="I367" s="13" t="s">
        <v>1308</v>
      </c>
      <c r="J367" s="13" t="s">
        <v>1225</v>
      </c>
      <c r="K367" s="13" t="s">
        <v>1235</v>
      </c>
      <c r="L367" t="s">
        <v>273</v>
      </c>
      <c r="M367" t="s">
        <v>162</v>
      </c>
      <c r="N367">
        <v>24</v>
      </c>
      <c r="O367">
        <v>0</v>
      </c>
      <c r="P367">
        <v>0</v>
      </c>
      <c r="Q367">
        <v>0</v>
      </c>
      <c r="R367">
        <v>0</v>
      </c>
      <c r="S367" t="s">
        <v>1125</v>
      </c>
      <c r="T367" t="s">
        <v>1126</v>
      </c>
      <c r="U367">
        <v>0</v>
      </c>
      <c r="V367" t="s">
        <v>856</v>
      </c>
      <c r="W367">
        <v>4</v>
      </c>
      <c r="X367" t="s">
        <v>195</v>
      </c>
      <c r="Y367" t="s">
        <v>856</v>
      </c>
      <c r="Z367" t="s">
        <v>1608</v>
      </c>
      <c r="AA367" t="s">
        <v>272</v>
      </c>
      <c r="AB367" t="s">
        <v>199</v>
      </c>
      <c r="AC367" t="s">
        <v>205</v>
      </c>
      <c r="AD367" t="s">
        <v>341</v>
      </c>
      <c r="AE367" t="s">
        <v>466</v>
      </c>
      <c r="AF367" s="13" t="s">
        <v>1308</v>
      </c>
      <c r="AG367" s="13" t="s">
        <v>1225</v>
      </c>
      <c r="AH367" t="s">
        <v>856</v>
      </c>
      <c r="AI367" t="s">
        <v>856</v>
      </c>
      <c r="AJ367" t="s">
        <v>856</v>
      </c>
      <c r="AK367" t="s">
        <v>856</v>
      </c>
      <c r="AL367" t="s">
        <v>856</v>
      </c>
      <c r="AM367" t="s">
        <v>856</v>
      </c>
      <c r="AN367" t="s">
        <v>856</v>
      </c>
      <c r="AO367" t="s">
        <v>856</v>
      </c>
      <c r="AP367" t="s">
        <v>856</v>
      </c>
      <c r="AQ367" t="s">
        <v>856</v>
      </c>
      <c r="AR367" t="s">
        <v>856</v>
      </c>
      <c r="AS367" t="s">
        <v>856</v>
      </c>
      <c r="AT367" s="59">
        <f>VLOOKUP($BR367,Tables!$D$14:$I$27,2,FALSE)*W367</f>
        <v>640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36"/>
        <v>640</v>
      </c>
      <c r="BD367" s="55" t="str">
        <f>IF(ISERROR(SEARCHB(" "&amp;BD$1&amp;" "," "&amp;$L367&amp;" "))=TRUE,"",BD$1)</f>
        <v/>
      </c>
      <c r="BE367" s="55" t="str">
        <f>IF(ISERROR(SEARCHB(" "&amp;BE$1&amp;" "," "&amp;$L367&amp;" "))=TRUE,"",BE$1)</f>
        <v/>
      </c>
      <c r="BF367" s="55" t="str">
        <f>IF(ISERROR(SEARCHB(" "&amp;BF$1&amp;" "," "&amp;$L367&amp;" "))=TRUE,"",BF$1)</f>
        <v/>
      </c>
      <c r="BG367" s="55" t="str">
        <f>IF(ISERROR(SEARCHB(" "&amp;BG$1&amp;" "," "&amp;$L367&amp;" "))=TRUE,"",BG$1)</f>
        <v/>
      </c>
      <c r="BH367" s="55" t="str">
        <f>IF(ISERROR(SEARCHB(" "&amp;BH$1&amp;" "," "&amp;$L367&amp;" "))=TRUE,"",BH$1)</f>
        <v/>
      </c>
      <c r="BI367" s="55" t="str">
        <f>IF(ISERROR(SEARCHB(" "&amp;BI$1&amp;" "," "&amp;$L367&amp;" "))=TRUE,"",BI$1)</f>
        <v/>
      </c>
      <c r="BJ367" s="55" t="str">
        <f>IF(ISERROR(SEARCHB(" "&amp;BJ$1&amp;" "," "&amp;$L367&amp;" "))=TRUE,"",BJ$1)</f>
        <v/>
      </c>
      <c r="BK367" s="55" t="str">
        <f>IF(ISERROR(SEARCHB(" "&amp;BK$1&amp;" "," "&amp;$L367&amp;" "))=TRUE,"",BK$1)</f>
        <v/>
      </c>
      <c r="BL367" s="55" t="str">
        <f>IF(ISERROR(SEARCHB(" "&amp;BL$1&amp;" "," "&amp;$L367&amp;" "))=TRUE,"",BL$1)</f>
        <v/>
      </c>
      <c r="BM367" s="55" t="str">
        <f>IF(ISERROR(SEARCHB(" "&amp;BM$1&amp;" "," "&amp;$L367&amp;" "))=TRUE,"",BM$1)</f>
        <v/>
      </c>
      <c r="BN367" s="55" t="str">
        <f>IF(ISERROR(SEARCHB(" "&amp;BN$1&amp;" "," "&amp;$L367&amp;" "))=TRUE,"",BN$1)</f>
        <v/>
      </c>
      <c r="BO367" s="55" t="str">
        <f>IF(ISERROR(SEARCHB(" "&amp;BO$1&amp;" "," "&amp;$L367&amp;" "))=TRUE,"",BO$1)</f>
        <v/>
      </c>
      <c r="BP367" s="55" t="str">
        <f>IF(ISERROR(SEARCHB(" "&amp;BP$1&amp;" "," "&amp;$L367&amp;" "))=TRUE,"",BP$1)</f>
        <v/>
      </c>
      <c r="BQ367" s="55" t="str">
        <f>IF(ISERROR(SEARCHB(" "&amp;BQ$1&amp;" "," "&amp;$L367&amp;" "))=TRUE,"",BQ$1)</f>
        <v/>
      </c>
      <c r="BR367" s="62" t="str">
        <f t="shared" si="37"/>
        <v>Base</v>
      </c>
      <c r="BS367" s="62" t="str">
        <f t="shared" si="38"/>
        <v/>
      </c>
      <c r="BT367" s="63">
        <f>J367-I367+1</f>
        <v>121</v>
      </c>
      <c r="BU367" s="64">
        <f t="shared" si="39"/>
        <v>6.26</v>
      </c>
      <c r="BV367" s="64">
        <f t="shared" si="40"/>
        <v>13.52</v>
      </c>
      <c r="BW367" s="64">
        <f t="shared" si="41"/>
        <v>100.8</v>
      </c>
      <c r="BX367" s="65">
        <f>BU367+I367</f>
        <v>46043.26</v>
      </c>
      <c r="BY367" s="65">
        <f>BV367+I367</f>
        <v>46050.52</v>
      </c>
      <c r="BZ367" s="65">
        <f>IF(WEEKDAY(BW367+I367)=1,BW367+I367+1,IF(WEEKDAY(BW367+I367)=7,BW367+I367+2,BW367+I367))</f>
        <v>46139.8</v>
      </c>
    </row>
    <row r="368" spans="1:78" ht="15.5" x14ac:dyDescent="0.35">
      <c r="A368" t="s">
        <v>1607</v>
      </c>
      <c r="B368" t="s">
        <v>1229</v>
      </c>
      <c r="C368" t="s">
        <v>52</v>
      </c>
      <c r="D368" t="s">
        <v>1127</v>
      </c>
      <c r="E368" t="s">
        <v>867</v>
      </c>
      <c r="F368" t="s">
        <v>55</v>
      </c>
      <c r="G368" t="s">
        <v>244</v>
      </c>
      <c r="H368" t="s">
        <v>52</v>
      </c>
      <c r="I368" s="13" t="s">
        <v>1226</v>
      </c>
      <c r="J368" s="13" t="s">
        <v>1225</v>
      </c>
      <c r="K368" s="13" t="s">
        <v>1228</v>
      </c>
      <c r="L368" t="s">
        <v>20</v>
      </c>
      <c r="M368" t="s">
        <v>194</v>
      </c>
      <c r="N368">
        <v>24</v>
      </c>
      <c r="O368">
        <v>0</v>
      </c>
      <c r="P368">
        <v>0</v>
      </c>
      <c r="Q368">
        <v>0</v>
      </c>
      <c r="R368">
        <v>0</v>
      </c>
      <c r="S368" t="s">
        <v>198</v>
      </c>
      <c r="T368" t="s">
        <v>198</v>
      </c>
      <c r="U368">
        <v>0</v>
      </c>
      <c r="V368" t="s">
        <v>856</v>
      </c>
      <c r="W368">
        <v>4</v>
      </c>
      <c r="X368" t="s">
        <v>20</v>
      </c>
      <c r="Y368" t="s">
        <v>856</v>
      </c>
      <c r="Z368" t="s">
        <v>384</v>
      </c>
      <c r="AA368" t="s">
        <v>856</v>
      </c>
      <c r="AB368" t="s">
        <v>856</v>
      </c>
      <c r="AC368" t="s">
        <v>208</v>
      </c>
      <c r="AD368" t="s">
        <v>197</v>
      </c>
      <c r="AE368" t="s">
        <v>480</v>
      </c>
      <c r="AF368" s="13" t="s">
        <v>1226</v>
      </c>
      <c r="AG368" s="13" t="s">
        <v>1225</v>
      </c>
      <c r="AH368" t="s">
        <v>856</v>
      </c>
      <c r="AI368" t="s">
        <v>856</v>
      </c>
      <c r="AJ368" t="s">
        <v>856</v>
      </c>
      <c r="AK368" t="s">
        <v>856</v>
      </c>
      <c r="AL368" t="s">
        <v>856</v>
      </c>
      <c r="AM368" t="s">
        <v>856</v>
      </c>
      <c r="AN368" t="s">
        <v>856</v>
      </c>
      <c r="AO368" t="s">
        <v>856</v>
      </c>
      <c r="AP368" t="s">
        <v>856</v>
      </c>
      <c r="AQ368" t="s">
        <v>856</v>
      </c>
      <c r="AR368" t="s">
        <v>856</v>
      </c>
      <c r="AS368" t="s">
        <v>856</v>
      </c>
      <c r="AT368" s="59">
        <f>VLOOKUP($BR368,Tables!$D$14:$I$27,2,FALSE)*W368</f>
        <v>640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36"/>
        <v>640</v>
      </c>
      <c r="BD368" s="55" t="str">
        <f>IF(ISERROR(SEARCHB(" "&amp;BD$1&amp;" "," "&amp;$L368&amp;" "))=TRUE,"",BD$1)</f>
        <v/>
      </c>
      <c r="BE368" s="55" t="str">
        <f>IF(ISERROR(SEARCHB(" "&amp;BE$1&amp;" "," "&amp;$L368&amp;" "))=TRUE,"",BE$1)</f>
        <v/>
      </c>
      <c r="BF368" s="55" t="str">
        <f>IF(ISERROR(SEARCHB(" "&amp;BF$1&amp;" "," "&amp;$L368&amp;" "))=TRUE,"",BF$1)</f>
        <v/>
      </c>
      <c r="BG368" s="55" t="str">
        <f>IF(ISERROR(SEARCHB(" "&amp;BG$1&amp;" "," "&amp;$L368&amp;" "))=TRUE,"",BG$1)</f>
        <v/>
      </c>
      <c r="BH368" s="55" t="str">
        <f>IF(ISERROR(SEARCHB(" "&amp;BH$1&amp;" "," "&amp;$L368&amp;" "))=TRUE,"",BH$1)</f>
        <v/>
      </c>
      <c r="BI368" s="55" t="str">
        <f>IF(ISERROR(SEARCHB(" "&amp;BI$1&amp;" "," "&amp;$L368&amp;" "))=TRUE,"",BI$1)</f>
        <v/>
      </c>
      <c r="BJ368" s="55" t="str">
        <f>IF(ISERROR(SEARCHB(" "&amp;BJ$1&amp;" "," "&amp;$L368&amp;" "))=TRUE,"",BJ$1)</f>
        <v/>
      </c>
      <c r="BK368" s="55" t="str">
        <f>IF(ISERROR(SEARCHB(" "&amp;BK$1&amp;" "," "&amp;$L368&amp;" "))=TRUE,"",BK$1)</f>
        <v/>
      </c>
      <c r="BL368" s="55" t="str">
        <f>IF(ISERROR(SEARCHB(" "&amp;BL$1&amp;" "," "&amp;$L368&amp;" "))=TRUE,"",BL$1)</f>
        <v/>
      </c>
      <c r="BM368" s="55" t="str">
        <f>IF(ISERROR(SEARCHB(" "&amp;BM$1&amp;" "," "&amp;$L368&amp;" "))=TRUE,"",BM$1)</f>
        <v/>
      </c>
      <c r="BN368" s="55" t="str">
        <f>IF(ISERROR(SEARCHB(" "&amp;BN$1&amp;" "," "&amp;$L368&amp;" "))=TRUE,"",BN$1)</f>
        <v/>
      </c>
      <c r="BO368" s="55" t="str">
        <f>IF(ISERROR(SEARCHB(" "&amp;BO$1&amp;" "," "&amp;$L368&amp;" "))=TRUE,"",BO$1)</f>
        <v/>
      </c>
      <c r="BP368" s="55" t="str">
        <f>IF(ISERROR(SEARCHB(" "&amp;BP$1&amp;" "," "&amp;$L368&amp;" "))=TRUE,"",BP$1)</f>
        <v/>
      </c>
      <c r="BQ368" s="55" t="str">
        <f>IF(ISERROR(SEARCHB(" "&amp;BQ$1&amp;" "," "&amp;$L368&amp;" "))=TRUE,"",BQ$1)</f>
        <v/>
      </c>
      <c r="BR368" s="62" t="str">
        <f t="shared" si="37"/>
        <v>Base</v>
      </c>
      <c r="BS368" s="62" t="str">
        <f t="shared" si="38"/>
        <v/>
      </c>
      <c r="BT368" s="63">
        <f>J368-I368+1</f>
        <v>123</v>
      </c>
      <c r="BU368" s="64">
        <f t="shared" si="39"/>
        <v>6.38</v>
      </c>
      <c r="BV368" s="64">
        <f t="shared" si="40"/>
        <v>13.76</v>
      </c>
      <c r="BW368" s="64">
        <f t="shared" si="41"/>
        <v>102.47999999999999</v>
      </c>
      <c r="BX368" s="65">
        <f>BU368+I368</f>
        <v>46041.38</v>
      </c>
      <c r="BY368" s="65">
        <f>BV368+I368</f>
        <v>46048.76</v>
      </c>
      <c r="BZ368" s="65">
        <f>IF(WEEKDAY(BW368+I368)=1,BW368+I368+1,IF(WEEKDAY(BW368+I368)=7,BW368+I368+2,BW368+I368))</f>
        <v>46139.48</v>
      </c>
    </row>
    <row r="369" spans="1:78" ht="15.5" x14ac:dyDescent="0.35">
      <c r="A369" t="s">
        <v>1606</v>
      </c>
      <c r="B369" t="s">
        <v>1229</v>
      </c>
      <c r="C369" t="s">
        <v>52</v>
      </c>
      <c r="D369" t="s">
        <v>1127</v>
      </c>
      <c r="E369" t="s">
        <v>855</v>
      </c>
      <c r="F369" t="s">
        <v>55</v>
      </c>
      <c r="G369" t="s">
        <v>244</v>
      </c>
      <c r="H369" t="s">
        <v>52</v>
      </c>
      <c r="I369" s="13" t="s">
        <v>1226</v>
      </c>
      <c r="J369" s="13" t="s">
        <v>1225</v>
      </c>
      <c r="K369" s="13" t="s">
        <v>1228</v>
      </c>
      <c r="L369" t="s">
        <v>273</v>
      </c>
      <c r="M369" t="s">
        <v>162</v>
      </c>
      <c r="N369">
        <v>24</v>
      </c>
      <c r="O369">
        <v>0</v>
      </c>
      <c r="P369">
        <v>0</v>
      </c>
      <c r="Q369">
        <v>0</v>
      </c>
      <c r="R369">
        <v>0</v>
      </c>
      <c r="S369" t="s">
        <v>1125</v>
      </c>
      <c r="T369" t="s">
        <v>1126</v>
      </c>
      <c r="U369">
        <v>0</v>
      </c>
      <c r="V369" t="s">
        <v>856</v>
      </c>
      <c r="W369">
        <v>4</v>
      </c>
      <c r="X369" t="s">
        <v>195</v>
      </c>
      <c r="Y369" t="s">
        <v>856</v>
      </c>
      <c r="Z369" t="s">
        <v>1283</v>
      </c>
      <c r="AA369" t="s">
        <v>272</v>
      </c>
      <c r="AB369" t="s">
        <v>199</v>
      </c>
      <c r="AC369" t="s">
        <v>205</v>
      </c>
      <c r="AD369" t="s">
        <v>341</v>
      </c>
      <c r="AE369" t="s">
        <v>490</v>
      </c>
      <c r="AF369" s="13" t="s">
        <v>1226</v>
      </c>
      <c r="AG369" s="13" t="s">
        <v>1225</v>
      </c>
      <c r="AH369" t="s">
        <v>856</v>
      </c>
      <c r="AI369" t="s">
        <v>856</v>
      </c>
      <c r="AJ369" t="s">
        <v>856</v>
      </c>
      <c r="AK369" t="s">
        <v>856</v>
      </c>
      <c r="AL369" t="s">
        <v>856</v>
      </c>
      <c r="AM369" t="s">
        <v>856</v>
      </c>
      <c r="AN369" t="s">
        <v>856</v>
      </c>
      <c r="AO369" t="s">
        <v>856</v>
      </c>
      <c r="AP369" t="s">
        <v>856</v>
      </c>
      <c r="AQ369" t="s">
        <v>856</v>
      </c>
      <c r="AR369" t="s">
        <v>856</v>
      </c>
      <c r="AS369" t="s">
        <v>856</v>
      </c>
      <c r="AT369" s="59">
        <f>VLOOKUP($BR369,Tables!$D$14:$I$27,2,FALSE)*W369</f>
        <v>640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36"/>
        <v>640</v>
      </c>
      <c r="BD369" s="55" t="str">
        <f>IF(ISERROR(SEARCHB(" "&amp;BD$1&amp;" "," "&amp;$L369&amp;" "))=TRUE,"",BD$1)</f>
        <v/>
      </c>
      <c r="BE369" s="55" t="str">
        <f>IF(ISERROR(SEARCHB(" "&amp;BE$1&amp;" "," "&amp;$L369&amp;" "))=TRUE,"",BE$1)</f>
        <v/>
      </c>
      <c r="BF369" s="55" t="str">
        <f>IF(ISERROR(SEARCHB(" "&amp;BF$1&amp;" "," "&amp;$L369&amp;" "))=TRUE,"",BF$1)</f>
        <v/>
      </c>
      <c r="BG369" s="55" t="str">
        <f>IF(ISERROR(SEARCHB(" "&amp;BG$1&amp;" "," "&amp;$L369&amp;" "))=TRUE,"",BG$1)</f>
        <v/>
      </c>
      <c r="BH369" s="55" t="str">
        <f>IF(ISERROR(SEARCHB(" "&amp;BH$1&amp;" "," "&amp;$L369&amp;" "))=TRUE,"",BH$1)</f>
        <v/>
      </c>
      <c r="BI369" s="55" t="str">
        <f>IF(ISERROR(SEARCHB(" "&amp;BI$1&amp;" "," "&amp;$L369&amp;" "))=TRUE,"",BI$1)</f>
        <v/>
      </c>
      <c r="BJ369" s="55" t="str">
        <f>IF(ISERROR(SEARCHB(" "&amp;BJ$1&amp;" "," "&amp;$L369&amp;" "))=TRUE,"",BJ$1)</f>
        <v/>
      </c>
      <c r="BK369" s="55" t="str">
        <f>IF(ISERROR(SEARCHB(" "&amp;BK$1&amp;" "," "&amp;$L369&amp;" "))=TRUE,"",BK$1)</f>
        <v/>
      </c>
      <c r="BL369" s="55" t="str">
        <f>IF(ISERROR(SEARCHB(" "&amp;BL$1&amp;" "," "&amp;$L369&amp;" "))=TRUE,"",BL$1)</f>
        <v/>
      </c>
      <c r="BM369" s="55" t="str">
        <f>IF(ISERROR(SEARCHB(" "&amp;BM$1&amp;" "," "&amp;$L369&amp;" "))=TRUE,"",BM$1)</f>
        <v/>
      </c>
      <c r="BN369" s="55" t="str">
        <f>IF(ISERROR(SEARCHB(" "&amp;BN$1&amp;" "," "&amp;$L369&amp;" "))=TRUE,"",BN$1)</f>
        <v/>
      </c>
      <c r="BO369" s="55" t="str">
        <f>IF(ISERROR(SEARCHB(" "&amp;BO$1&amp;" "," "&amp;$L369&amp;" "))=TRUE,"",BO$1)</f>
        <v/>
      </c>
      <c r="BP369" s="55" t="str">
        <f>IF(ISERROR(SEARCHB(" "&amp;BP$1&amp;" "," "&amp;$L369&amp;" "))=TRUE,"",BP$1)</f>
        <v/>
      </c>
      <c r="BQ369" s="55" t="str">
        <f>IF(ISERROR(SEARCHB(" "&amp;BQ$1&amp;" "," "&amp;$L369&amp;" "))=TRUE,"",BQ$1)</f>
        <v/>
      </c>
      <c r="BR369" s="62" t="str">
        <f t="shared" si="37"/>
        <v>Base</v>
      </c>
      <c r="BS369" s="62" t="str">
        <f t="shared" si="38"/>
        <v/>
      </c>
      <c r="BT369" s="63">
        <f>J369-I369+1</f>
        <v>123</v>
      </c>
      <c r="BU369" s="64">
        <f t="shared" si="39"/>
        <v>6.38</v>
      </c>
      <c r="BV369" s="64">
        <f t="shared" si="40"/>
        <v>13.76</v>
      </c>
      <c r="BW369" s="64">
        <f t="shared" si="41"/>
        <v>102.47999999999999</v>
      </c>
      <c r="BX369" s="65">
        <f>BU369+I369</f>
        <v>46041.38</v>
      </c>
      <c r="BY369" s="65">
        <f>BV369+I369</f>
        <v>46048.76</v>
      </c>
      <c r="BZ369" s="65">
        <f>IF(WEEKDAY(BW369+I369)=1,BW369+I369+1,IF(WEEKDAY(BW369+I369)=7,BW369+I369+2,BW369+I369))</f>
        <v>46139.48</v>
      </c>
    </row>
    <row r="370" spans="1:78" ht="15.5" x14ac:dyDescent="0.35">
      <c r="A370" t="s">
        <v>1605</v>
      </c>
      <c r="B370" t="s">
        <v>1229</v>
      </c>
      <c r="C370" t="s">
        <v>52</v>
      </c>
      <c r="D370" t="s">
        <v>857</v>
      </c>
      <c r="E370" t="s">
        <v>867</v>
      </c>
      <c r="F370" t="s">
        <v>56</v>
      </c>
      <c r="G370" t="s">
        <v>244</v>
      </c>
      <c r="H370" t="s">
        <v>52</v>
      </c>
      <c r="I370" s="13" t="s">
        <v>1231</v>
      </c>
      <c r="J370" s="13" t="s">
        <v>1225</v>
      </c>
      <c r="K370" s="13" t="s">
        <v>1233</v>
      </c>
      <c r="L370" t="s">
        <v>1367</v>
      </c>
      <c r="M370" t="s">
        <v>194</v>
      </c>
      <c r="N370">
        <v>24</v>
      </c>
      <c r="O370">
        <v>0</v>
      </c>
      <c r="P370">
        <v>0</v>
      </c>
      <c r="Q370">
        <v>0</v>
      </c>
      <c r="R370">
        <v>0</v>
      </c>
      <c r="S370" t="s">
        <v>198</v>
      </c>
      <c r="T370" t="s">
        <v>198</v>
      </c>
      <c r="U370">
        <v>0</v>
      </c>
      <c r="V370" t="s">
        <v>856</v>
      </c>
      <c r="W370">
        <v>3</v>
      </c>
      <c r="X370" t="s">
        <v>195</v>
      </c>
      <c r="Y370" t="s">
        <v>856</v>
      </c>
      <c r="Z370" t="s">
        <v>384</v>
      </c>
      <c r="AA370" t="s">
        <v>207</v>
      </c>
      <c r="AB370" t="s">
        <v>1079</v>
      </c>
      <c r="AC370" t="s">
        <v>8</v>
      </c>
      <c r="AD370" t="s">
        <v>221</v>
      </c>
      <c r="AE370" t="s">
        <v>473</v>
      </c>
      <c r="AF370" s="13" t="s">
        <v>1231</v>
      </c>
      <c r="AG370" s="13" t="s">
        <v>1225</v>
      </c>
      <c r="AH370" t="s">
        <v>856</v>
      </c>
      <c r="AI370" t="s">
        <v>856</v>
      </c>
      <c r="AJ370" t="s">
        <v>856</v>
      </c>
      <c r="AK370" t="s">
        <v>856</v>
      </c>
      <c r="AL370" t="s">
        <v>856</v>
      </c>
      <c r="AM370" t="s">
        <v>856</v>
      </c>
      <c r="AN370" t="s">
        <v>856</v>
      </c>
      <c r="AO370" t="s">
        <v>856</v>
      </c>
      <c r="AP370" t="s">
        <v>856</v>
      </c>
      <c r="AQ370" t="s">
        <v>856</v>
      </c>
      <c r="AR370" t="s">
        <v>856</v>
      </c>
      <c r="AS370" t="s">
        <v>856</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36"/>
        <v>480</v>
      </c>
      <c r="BD370" s="55" t="str">
        <f>IF(ISERROR(SEARCHB(" "&amp;BD$1&amp;" "," "&amp;$L370&amp;" "))=TRUE,"",BD$1)</f>
        <v/>
      </c>
      <c r="BE370" s="55" t="str">
        <f>IF(ISERROR(SEARCHB(" "&amp;BE$1&amp;" "," "&amp;$L370&amp;" "))=TRUE,"",BE$1)</f>
        <v/>
      </c>
      <c r="BF370" s="55" t="str">
        <f>IF(ISERROR(SEARCHB(" "&amp;BF$1&amp;" "," "&amp;$L370&amp;" "))=TRUE,"",BF$1)</f>
        <v/>
      </c>
      <c r="BG370" s="55" t="str">
        <f>IF(ISERROR(SEARCHB(" "&amp;BG$1&amp;" "," "&amp;$L370&amp;" "))=TRUE,"",BG$1)</f>
        <v/>
      </c>
      <c r="BH370" s="55" t="str">
        <f>IF(ISERROR(SEARCHB(" "&amp;BH$1&amp;" "," "&amp;$L370&amp;" "))=TRUE,"",BH$1)</f>
        <v/>
      </c>
      <c r="BI370" s="55" t="str">
        <f>IF(ISERROR(SEARCHB(" "&amp;BI$1&amp;" "," "&amp;$L370&amp;" "))=TRUE,"",BI$1)</f>
        <v/>
      </c>
      <c r="BJ370" s="55" t="str">
        <f>IF(ISERROR(SEARCHB(" "&amp;BJ$1&amp;" "," "&amp;$L370&amp;" "))=TRUE,"",BJ$1)</f>
        <v/>
      </c>
      <c r="BK370" s="55" t="str">
        <f>IF(ISERROR(SEARCHB(" "&amp;BK$1&amp;" "," "&amp;$L370&amp;" "))=TRUE,"",BK$1)</f>
        <v/>
      </c>
      <c r="BL370" s="55" t="str">
        <f>IF(ISERROR(SEARCHB(" "&amp;BL$1&amp;" "," "&amp;$L370&amp;" "))=TRUE,"",BL$1)</f>
        <v/>
      </c>
      <c r="BM370" s="55" t="str">
        <f>IF(ISERROR(SEARCHB(" "&amp;BM$1&amp;" "," "&amp;$L370&amp;" "))=TRUE,"",BM$1)</f>
        <v/>
      </c>
      <c r="BN370" s="55" t="str">
        <f>IF(ISERROR(SEARCHB(" "&amp;BN$1&amp;" "," "&amp;$L370&amp;" "))=TRUE,"",BN$1)</f>
        <v/>
      </c>
      <c r="BO370" s="55" t="str">
        <f>IF(ISERROR(SEARCHB(" "&amp;BO$1&amp;" "," "&amp;$L370&amp;" "))=TRUE,"",BO$1)</f>
        <v/>
      </c>
      <c r="BP370" s="55" t="str">
        <f>IF(ISERROR(SEARCHB(" "&amp;BP$1&amp;" "," "&amp;$L370&amp;" "))=TRUE,"",BP$1)</f>
        <v/>
      </c>
      <c r="BQ370" s="55" t="str">
        <f>IF(ISERROR(SEARCHB(" "&amp;BQ$1&amp;" "," "&amp;$L370&amp;" "))=TRUE,"",BQ$1)</f>
        <v/>
      </c>
      <c r="BR370" s="62" t="str">
        <f t="shared" si="37"/>
        <v>Base</v>
      </c>
      <c r="BS370" s="62" t="str">
        <f t="shared" si="38"/>
        <v/>
      </c>
      <c r="BT370" s="63">
        <f>J370-I370+1</f>
        <v>124</v>
      </c>
      <c r="BU370" s="64">
        <f t="shared" si="39"/>
        <v>6.4399999999999995</v>
      </c>
      <c r="BV370" s="64">
        <f t="shared" si="40"/>
        <v>13.879999999999999</v>
      </c>
      <c r="BW370" s="64">
        <f t="shared" si="41"/>
        <v>103.32</v>
      </c>
      <c r="BX370" s="65">
        <f>BU370+I370</f>
        <v>46040.44</v>
      </c>
      <c r="BY370" s="65">
        <f>BV370+I370</f>
        <v>46047.88</v>
      </c>
      <c r="BZ370" s="65">
        <f>IF(WEEKDAY(BW370+I370)=1,BW370+I370+1,IF(WEEKDAY(BW370+I370)=7,BW370+I370+2,BW370+I370))</f>
        <v>46139.32</v>
      </c>
    </row>
    <row r="371" spans="1:78" ht="15.5" x14ac:dyDescent="0.35">
      <c r="A371" t="s">
        <v>1604</v>
      </c>
      <c r="B371" t="s">
        <v>1229</v>
      </c>
      <c r="C371" t="s">
        <v>52</v>
      </c>
      <c r="D371" t="s">
        <v>857</v>
      </c>
      <c r="E371" t="s">
        <v>855</v>
      </c>
      <c r="F371" t="s">
        <v>56</v>
      </c>
      <c r="G371" t="s">
        <v>244</v>
      </c>
      <c r="H371" t="s">
        <v>52</v>
      </c>
      <c r="I371" s="13" t="s">
        <v>1226</v>
      </c>
      <c r="J371" s="13" t="s">
        <v>1225</v>
      </c>
      <c r="K371" s="13" t="s">
        <v>1228</v>
      </c>
      <c r="L371" t="s">
        <v>1603</v>
      </c>
      <c r="M371" t="s">
        <v>194</v>
      </c>
      <c r="N371">
        <v>24</v>
      </c>
      <c r="O371">
        <v>0</v>
      </c>
      <c r="P371">
        <v>0</v>
      </c>
      <c r="Q371">
        <v>0</v>
      </c>
      <c r="R371">
        <v>0</v>
      </c>
      <c r="S371" t="s">
        <v>1132</v>
      </c>
      <c r="T371" t="s">
        <v>1133</v>
      </c>
      <c r="U371">
        <v>0</v>
      </c>
      <c r="V371" t="s">
        <v>856</v>
      </c>
      <c r="W371">
        <v>3</v>
      </c>
      <c r="X371" t="s">
        <v>195</v>
      </c>
      <c r="Y371" t="s">
        <v>856</v>
      </c>
      <c r="Z371" t="s">
        <v>1602</v>
      </c>
      <c r="AA371" t="s">
        <v>195</v>
      </c>
      <c r="AB371" t="s">
        <v>1078</v>
      </c>
      <c r="AC371" t="s">
        <v>2</v>
      </c>
      <c r="AD371" t="s">
        <v>323</v>
      </c>
      <c r="AE371" t="s">
        <v>480</v>
      </c>
      <c r="AF371" s="13" t="s">
        <v>1226</v>
      </c>
      <c r="AG371" s="13" t="s">
        <v>1225</v>
      </c>
      <c r="AH371" t="s">
        <v>856</v>
      </c>
      <c r="AI371" t="s">
        <v>856</v>
      </c>
      <c r="AJ371" t="s">
        <v>856</v>
      </c>
      <c r="AK371" t="s">
        <v>856</v>
      </c>
      <c r="AL371" t="s">
        <v>856</v>
      </c>
      <c r="AM371" t="s">
        <v>856</v>
      </c>
      <c r="AN371" t="s">
        <v>856</v>
      </c>
      <c r="AO371" t="s">
        <v>856</v>
      </c>
      <c r="AP371" t="s">
        <v>856</v>
      </c>
      <c r="AQ371" t="s">
        <v>856</v>
      </c>
      <c r="AR371" t="s">
        <v>856</v>
      </c>
      <c r="AS371" t="s">
        <v>856</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36"/>
        <v>480</v>
      </c>
      <c r="BD371" s="55" t="str">
        <f>IF(ISERROR(SEARCHB(" "&amp;BD$1&amp;" "," "&amp;$L371&amp;" "))=TRUE,"",BD$1)</f>
        <v/>
      </c>
      <c r="BE371" s="55" t="str">
        <f>IF(ISERROR(SEARCHB(" "&amp;BE$1&amp;" "," "&amp;$L371&amp;" "))=TRUE,"",BE$1)</f>
        <v/>
      </c>
      <c r="BF371" s="55" t="str">
        <f>IF(ISERROR(SEARCHB(" "&amp;BF$1&amp;" "," "&amp;$L371&amp;" "))=TRUE,"",BF$1)</f>
        <v/>
      </c>
      <c r="BG371" s="55" t="str">
        <f>IF(ISERROR(SEARCHB(" "&amp;BG$1&amp;" "," "&amp;$L371&amp;" "))=TRUE,"",BG$1)</f>
        <v/>
      </c>
      <c r="BH371" s="55" t="str">
        <f>IF(ISERROR(SEARCHB(" "&amp;BH$1&amp;" "," "&amp;$L371&amp;" "))=TRUE,"",BH$1)</f>
        <v/>
      </c>
      <c r="BI371" s="55" t="str">
        <f>IF(ISERROR(SEARCHB(" "&amp;BI$1&amp;" "," "&amp;$L371&amp;" "))=TRUE,"",BI$1)</f>
        <v/>
      </c>
      <c r="BJ371" s="55" t="str">
        <f>IF(ISERROR(SEARCHB(" "&amp;BJ$1&amp;" "," "&amp;$L371&amp;" "))=TRUE,"",BJ$1)</f>
        <v/>
      </c>
      <c r="BK371" s="55" t="str">
        <f>IF(ISERROR(SEARCHB(" "&amp;BK$1&amp;" "," "&amp;$L371&amp;" "))=TRUE,"",BK$1)</f>
        <v/>
      </c>
      <c r="BL371" s="55" t="str">
        <f>IF(ISERROR(SEARCHB(" "&amp;BL$1&amp;" "," "&amp;$L371&amp;" "))=TRUE,"",BL$1)</f>
        <v/>
      </c>
      <c r="BM371" s="55" t="str">
        <f>IF(ISERROR(SEARCHB(" "&amp;BM$1&amp;" "," "&amp;$L371&amp;" "))=TRUE,"",BM$1)</f>
        <v/>
      </c>
      <c r="BN371" s="55" t="str">
        <f>IF(ISERROR(SEARCHB(" "&amp;BN$1&amp;" "," "&amp;$L371&amp;" "))=TRUE,"",BN$1)</f>
        <v/>
      </c>
      <c r="BO371" s="55" t="str">
        <f>IF(ISERROR(SEARCHB(" "&amp;BO$1&amp;" "," "&amp;$L371&amp;" "))=TRUE,"",BO$1)</f>
        <v/>
      </c>
      <c r="BP371" s="55" t="str">
        <f>IF(ISERROR(SEARCHB(" "&amp;BP$1&amp;" "," "&amp;$L371&amp;" "))=TRUE,"",BP$1)</f>
        <v/>
      </c>
      <c r="BQ371" s="55" t="str">
        <f>IF(ISERROR(SEARCHB(" "&amp;BQ$1&amp;" "," "&amp;$L371&amp;" "))=TRUE,"",BQ$1)</f>
        <v/>
      </c>
      <c r="BR371" s="62" t="str">
        <f t="shared" si="37"/>
        <v>Base</v>
      </c>
      <c r="BS371" s="62" t="str">
        <f t="shared" si="38"/>
        <v/>
      </c>
      <c r="BT371" s="63">
        <f>J371-I371+1</f>
        <v>123</v>
      </c>
      <c r="BU371" s="64">
        <f t="shared" si="39"/>
        <v>6.38</v>
      </c>
      <c r="BV371" s="64">
        <f t="shared" si="40"/>
        <v>13.76</v>
      </c>
      <c r="BW371" s="64">
        <f t="shared" si="41"/>
        <v>102.47999999999999</v>
      </c>
      <c r="BX371" s="65">
        <f>BU371+I371</f>
        <v>46041.38</v>
      </c>
      <c r="BY371" s="65">
        <f>BV371+I371</f>
        <v>46048.76</v>
      </c>
      <c r="BZ371" s="65">
        <f>IF(WEEKDAY(BW371+I371)=1,BW371+I371+1,IF(WEEKDAY(BW371+I371)=7,BW371+I371+2,BW371+I371))</f>
        <v>46139.48</v>
      </c>
    </row>
    <row r="372" spans="1:78" ht="15.5" x14ac:dyDescent="0.35">
      <c r="A372" t="s">
        <v>1601</v>
      </c>
      <c r="B372" t="s">
        <v>1229</v>
      </c>
      <c r="C372" t="s">
        <v>52</v>
      </c>
      <c r="D372" t="s">
        <v>857</v>
      </c>
      <c r="E372" t="s">
        <v>862</v>
      </c>
      <c r="F372" t="s">
        <v>56</v>
      </c>
      <c r="G372" t="s">
        <v>244</v>
      </c>
      <c r="H372" t="s">
        <v>52</v>
      </c>
      <c r="I372" s="13" t="s">
        <v>1231</v>
      </c>
      <c r="J372" s="13" t="s">
        <v>1225</v>
      </c>
      <c r="K372" s="13" t="s">
        <v>1233</v>
      </c>
      <c r="L372" t="s">
        <v>1371</v>
      </c>
      <c r="M372" t="s">
        <v>162</v>
      </c>
      <c r="N372">
        <v>24</v>
      </c>
      <c r="O372">
        <v>0</v>
      </c>
      <c r="P372">
        <v>0</v>
      </c>
      <c r="Q372">
        <v>0</v>
      </c>
      <c r="R372">
        <v>0</v>
      </c>
      <c r="S372" t="s">
        <v>1117</v>
      </c>
      <c r="T372" t="s">
        <v>455</v>
      </c>
      <c r="U372">
        <v>0</v>
      </c>
      <c r="V372" t="s">
        <v>856</v>
      </c>
      <c r="W372">
        <v>3</v>
      </c>
      <c r="X372" t="s">
        <v>195</v>
      </c>
      <c r="Y372" t="s">
        <v>856</v>
      </c>
      <c r="Z372" t="s">
        <v>1598</v>
      </c>
      <c r="AA372" t="s">
        <v>856</v>
      </c>
      <c r="AB372" t="s">
        <v>856</v>
      </c>
      <c r="AC372" t="s">
        <v>856</v>
      </c>
      <c r="AD372" t="s">
        <v>856</v>
      </c>
      <c r="AE372" t="s">
        <v>856</v>
      </c>
      <c r="AF372" s="13" t="s">
        <v>1231</v>
      </c>
      <c r="AG372" s="13" t="s">
        <v>1225</v>
      </c>
      <c r="AH372" t="s">
        <v>856</v>
      </c>
      <c r="AI372" t="s">
        <v>856</v>
      </c>
      <c r="AJ372" t="s">
        <v>856</v>
      </c>
      <c r="AK372" t="s">
        <v>856</v>
      </c>
      <c r="AL372" t="s">
        <v>856</v>
      </c>
      <c r="AM372" t="s">
        <v>856</v>
      </c>
      <c r="AN372" t="s">
        <v>856</v>
      </c>
      <c r="AO372" t="s">
        <v>856</v>
      </c>
      <c r="AP372" t="s">
        <v>856</v>
      </c>
      <c r="AQ372" t="s">
        <v>856</v>
      </c>
      <c r="AR372" t="s">
        <v>856</v>
      </c>
      <c r="AS372" t="s">
        <v>856</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36"/>
        <v>480</v>
      </c>
      <c r="BD372" s="55" t="str">
        <f>IF(ISERROR(SEARCHB(" "&amp;BD$1&amp;" "," "&amp;$L372&amp;" "))=TRUE,"",BD$1)</f>
        <v/>
      </c>
      <c r="BE372" s="55" t="str">
        <f>IF(ISERROR(SEARCHB(" "&amp;BE$1&amp;" "," "&amp;$L372&amp;" "))=TRUE,"",BE$1)</f>
        <v/>
      </c>
      <c r="BF372" s="55" t="str">
        <f>IF(ISERROR(SEARCHB(" "&amp;BF$1&amp;" "," "&amp;$L372&amp;" "))=TRUE,"",BF$1)</f>
        <v/>
      </c>
      <c r="BG372" s="55" t="str">
        <f>IF(ISERROR(SEARCHB(" "&amp;BG$1&amp;" "," "&amp;$L372&amp;" "))=TRUE,"",BG$1)</f>
        <v/>
      </c>
      <c r="BH372" s="55" t="str">
        <f>IF(ISERROR(SEARCHB(" "&amp;BH$1&amp;" "," "&amp;$L372&amp;" "))=TRUE,"",BH$1)</f>
        <v/>
      </c>
      <c r="BI372" s="55" t="str">
        <f>IF(ISERROR(SEARCHB(" "&amp;BI$1&amp;" "," "&amp;$L372&amp;" "))=TRUE,"",BI$1)</f>
        <v/>
      </c>
      <c r="BJ372" s="55" t="str">
        <f>IF(ISERROR(SEARCHB(" "&amp;BJ$1&amp;" "," "&amp;$L372&amp;" "))=TRUE,"",BJ$1)</f>
        <v/>
      </c>
      <c r="BK372" s="55" t="str">
        <f>IF(ISERROR(SEARCHB(" "&amp;BK$1&amp;" "," "&amp;$L372&amp;" "))=TRUE,"",BK$1)</f>
        <v/>
      </c>
      <c r="BL372" s="55" t="str">
        <f>IF(ISERROR(SEARCHB(" "&amp;BL$1&amp;" "," "&amp;$L372&amp;" "))=TRUE,"",BL$1)</f>
        <v/>
      </c>
      <c r="BM372" s="55" t="str">
        <f>IF(ISERROR(SEARCHB(" "&amp;BM$1&amp;" "," "&amp;$L372&amp;" "))=TRUE,"",BM$1)</f>
        <v/>
      </c>
      <c r="BN372" s="55" t="str">
        <f>IF(ISERROR(SEARCHB(" "&amp;BN$1&amp;" "," "&amp;$L372&amp;" "))=TRUE,"",BN$1)</f>
        <v/>
      </c>
      <c r="BO372" s="55" t="str">
        <f>IF(ISERROR(SEARCHB(" "&amp;BO$1&amp;" "," "&amp;$L372&amp;" "))=TRUE,"",BO$1)</f>
        <v/>
      </c>
      <c r="BP372" s="55" t="str">
        <f>IF(ISERROR(SEARCHB(" "&amp;BP$1&amp;" "," "&amp;$L372&amp;" "))=TRUE,"",BP$1)</f>
        <v/>
      </c>
      <c r="BQ372" s="55" t="str">
        <f>IF(ISERROR(SEARCHB(" "&amp;BQ$1&amp;" "," "&amp;$L372&amp;" "))=TRUE,"",BQ$1)</f>
        <v/>
      </c>
      <c r="BR372" s="62" t="str">
        <f t="shared" si="37"/>
        <v>Base</v>
      </c>
      <c r="BS372" s="62" t="str">
        <f t="shared" si="38"/>
        <v/>
      </c>
      <c r="BT372" s="63">
        <f>J372-I372+1</f>
        <v>124</v>
      </c>
      <c r="BU372" s="64">
        <f t="shared" si="39"/>
        <v>6.4399999999999995</v>
      </c>
      <c r="BV372" s="64">
        <f t="shared" si="40"/>
        <v>13.879999999999999</v>
      </c>
      <c r="BW372" s="64">
        <f t="shared" si="41"/>
        <v>103.32</v>
      </c>
      <c r="BX372" s="65">
        <f>BU372+I372</f>
        <v>46040.44</v>
      </c>
      <c r="BY372" s="65">
        <f>BV372+I372</f>
        <v>46047.88</v>
      </c>
      <c r="BZ372" s="65">
        <f>IF(WEEKDAY(BW372+I372)=1,BW372+I372+1,IF(WEEKDAY(BW372+I372)=7,BW372+I372+2,BW372+I372))</f>
        <v>46139.32</v>
      </c>
    </row>
    <row r="373" spans="1:78" ht="15.5" x14ac:dyDescent="0.35">
      <c r="A373" t="s">
        <v>1600</v>
      </c>
      <c r="B373" t="s">
        <v>1229</v>
      </c>
      <c r="C373" t="s">
        <v>52</v>
      </c>
      <c r="D373" t="s">
        <v>857</v>
      </c>
      <c r="E373" t="s">
        <v>869</v>
      </c>
      <c r="F373" t="s">
        <v>56</v>
      </c>
      <c r="G373" t="s">
        <v>244</v>
      </c>
      <c r="H373" t="s">
        <v>52</v>
      </c>
      <c r="I373" s="13" t="s">
        <v>1231</v>
      </c>
      <c r="J373" s="13" t="s">
        <v>1225</v>
      </c>
      <c r="K373" s="13" t="s">
        <v>1233</v>
      </c>
      <c r="L373" t="s">
        <v>1371</v>
      </c>
      <c r="M373" t="s">
        <v>162</v>
      </c>
      <c r="N373">
        <v>24</v>
      </c>
      <c r="O373">
        <v>0</v>
      </c>
      <c r="P373">
        <v>0</v>
      </c>
      <c r="Q373">
        <v>0</v>
      </c>
      <c r="R373">
        <v>0</v>
      </c>
      <c r="S373" t="s">
        <v>1117</v>
      </c>
      <c r="T373" t="s">
        <v>455</v>
      </c>
      <c r="U373">
        <v>0</v>
      </c>
      <c r="V373" t="s">
        <v>856</v>
      </c>
      <c r="W373">
        <v>3</v>
      </c>
      <c r="X373" t="s">
        <v>195</v>
      </c>
      <c r="Y373" t="s">
        <v>856</v>
      </c>
      <c r="Z373" t="s">
        <v>1598</v>
      </c>
      <c r="AA373" t="s">
        <v>856</v>
      </c>
      <c r="AB373" t="s">
        <v>856</v>
      </c>
      <c r="AC373" t="s">
        <v>856</v>
      </c>
      <c r="AD373" t="s">
        <v>856</v>
      </c>
      <c r="AE373" t="s">
        <v>856</v>
      </c>
      <c r="AF373" s="13" t="s">
        <v>1231</v>
      </c>
      <c r="AG373" s="13" t="s">
        <v>1225</v>
      </c>
      <c r="AH373" t="s">
        <v>856</v>
      </c>
      <c r="AI373" t="s">
        <v>856</v>
      </c>
      <c r="AJ373" t="s">
        <v>856</v>
      </c>
      <c r="AK373" t="s">
        <v>856</v>
      </c>
      <c r="AL373" t="s">
        <v>856</v>
      </c>
      <c r="AM373" t="s">
        <v>856</v>
      </c>
      <c r="AN373" t="s">
        <v>856</v>
      </c>
      <c r="AO373" t="s">
        <v>856</v>
      </c>
      <c r="AP373" t="s">
        <v>856</v>
      </c>
      <c r="AQ373" t="s">
        <v>856</v>
      </c>
      <c r="AR373" t="s">
        <v>856</v>
      </c>
      <c r="AS373" t="s">
        <v>856</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36"/>
        <v>480</v>
      </c>
      <c r="BD373" s="55" t="str">
        <f>IF(ISERROR(SEARCHB(" "&amp;BD$1&amp;" "," "&amp;$L373&amp;" "))=TRUE,"",BD$1)</f>
        <v/>
      </c>
      <c r="BE373" s="55" t="str">
        <f>IF(ISERROR(SEARCHB(" "&amp;BE$1&amp;" "," "&amp;$L373&amp;" "))=TRUE,"",BE$1)</f>
        <v/>
      </c>
      <c r="BF373" s="55" t="str">
        <f>IF(ISERROR(SEARCHB(" "&amp;BF$1&amp;" "," "&amp;$L373&amp;" "))=TRUE,"",BF$1)</f>
        <v/>
      </c>
      <c r="BG373" s="55" t="str">
        <f>IF(ISERROR(SEARCHB(" "&amp;BG$1&amp;" "," "&amp;$L373&amp;" "))=TRUE,"",BG$1)</f>
        <v/>
      </c>
      <c r="BH373" s="55" t="str">
        <f>IF(ISERROR(SEARCHB(" "&amp;BH$1&amp;" "," "&amp;$L373&amp;" "))=TRUE,"",BH$1)</f>
        <v/>
      </c>
      <c r="BI373" s="55" t="str">
        <f>IF(ISERROR(SEARCHB(" "&amp;BI$1&amp;" "," "&amp;$L373&amp;" "))=TRUE,"",BI$1)</f>
        <v/>
      </c>
      <c r="BJ373" s="55" t="str">
        <f>IF(ISERROR(SEARCHB(" "&amp;BJ$1&amp;" "," "&amp;$L373&amp;" "))=TRUE,"",BJ$1)</f>
        <v/>
      </c>
      <c r="BK373" s="55" t="str">
        <f>IF(ISERROR(SEARCHB(" "&amp;BK$1&amp;" "," "&amp;$L373&amp;" "))=TRUE,"",BK$1)</f>
        <v/>
      </c>
      <c r="BL373" s="55" t="str">
        <f>IF(ISERROR(SEARCHB(" "&amp;BL$1&amp;" "," "&amp;$L373&amp;" "))=TRUE,"",BL$1)</f>
        <v/>
      </c>
      <c r="BM373" s="55" t="str">
        <f>IF(ISERROR(SEARCHB(" "&amp;BM$1&amp;" "," "&amp;$L373&amp;" "))=TRUE,"",BM$1)</f>
        <v/>
      </c>
      <c r="BN373" s="55" t="str">
        <f>IF(ISERROR(SEARCHB(" "&amp;BN$1&amp;" "," "&amp;$L373&amp;" "))=TRUE,"",BN$1)</f>
        <v/>
      </c>
      <c r="BO373" s="55" t="str">
        <f>IF(ISERROR(SEARCHB(" "&amp;BO$1&amp;" "," "&amp;$L373&amp;" "))=TRUE,"",BO$1)</f>
        <v/>
      </c>
      <c r="BP373" s="55" t="str">
        <f>IF(ISERROR(SEARCHB(" "&amp;BP$1&amp;" "," "&amp;$L373&amp;" "))=TRUE,"",BP$1)</f>
        <v/>
      </c>
      <c r="BQ373" s="55" t="str">
        <f>IF(ISERROR(SEARCHB(" "&amp;BQ$1&amp;" "," "&amp;$L373&amp;" "))=TRUE,"",BQ$1)</f>
        <v/>
      </c>
      <c r="BR373" s="62" t="str">
        <f t="shared" si="37"/>
        <v>Base</v>
      </c>
      <c r="BS373" s="62" t="str">
        <f t="shared" si="38"/>
        <v/>
      </c>
      <c r="BT373" s="63">
        <f>J373-I373+1</f>
        <v>124</v>
      </c>
      <c r="BU373" s="64">
        <f t="shared" si="39"/>
        <v>6.4399999999999995</v>
      </c>
      <c r="BV373" s="64">
        <f t="shared" si="40"/>
        <v>13.879999999999999</v>
      </c>
      <c r="BW373" s="64">
        <f t="shared" si="41"/>
        <v>103.32</v>
      </c>
      <c r="BX373" s="65">
        <f>BU373+I373</f>
        <v>46040.44</v>
      </c>
      <c r="BY373" s="65">
        <f>BV373+I373</f>
        <v>46047.88</v>
      </c>
      <c r="BZ373" s="65">
        <f>IF(WEEKDAY(BW373+I373)=1,BW373+I373+1,IF(WEEKDAY(BW373+I373)=7,BW373+I373+2,BW373+I373))</f>
        <v>46139.32</v>
      </c>
    </row>
    <row r="374" spans="1:78" ht="15.5" x14ac:dyDescent="0.35">
      <c r="A374" t="s">
        <v>1599</v>
      </c>
      <c r="B374" t="s">
        <v>1229</v>
      </c>
      <c r="C374" t="s">
        <v>52</v>
      </c>
      <c r="D374" t="s">
        <v>857</v>
      </c>
      <c r="E374" t="s">
        <v>593</v>
      </c>
      <c r="F374" t="s">
        <v>56</v>
      </c>
      <c r="G374" t="s">
        <v>244</v>
      </c>
      <c r="H374" t="s">
        <v>52</v>
      </c>
      <c r="I374" s="13" t="s">
        <v>1235</v>
      </c>
      <c r="J374" s="13" t="s">
        <v>1225</v>
      </c>
      <c r="K374" s="13" t="s">
        <v>1236</v>
      </c>
      <c r="L374" t="s">
        <v>1371</v>
      </c>
      <c r="M374" t="s">
        <v>162</v>
      </c>
      <c r="N374">
        <v>24</v>
      </c>
      <c r="O374">
        <v>0</v>
      </c>
      <c r="P374">
        <v>0</v>
      </c>
      <c r="Q374">
        <v>0</v>
      </c>
      <c r="R374">
        <v>0</v>
      </c>
      <c r="S374" t="s">
        <v>1130</v>
      </c>
      <c r="T374" t="s">
        <v>1131</v>
      </c>
      <c r="U374">
        <v>0</v>
      </c>
      <c r="V374" t="s">
        <v>856</v>
      </c>
      <c r="W374">
        <v>3</v>
      </c>
      <c r="X374" t="s">
        <v>195</v>
      </c>
      <c r="Y374" t="s">
        <v>856</v>
      </c>
      <c r="Z374" t="s">
        <v>1598</v>
      </c>
      <c r="AA374" t="s">
        <v>856</v>
      </c>
      <c r="AB374" t="s">
        <v>856</v>
      </c>
      <c r="AC374" t="s">
        <v>856</v>
      </c>
      <c r="AD374" t="s">
        <v>856</v>
      </c>
      <c r="AE374" t="s">
        <v>856</v>
      </c>
      <c r="AF374" s="13" t="s">
        <v>1235</v>
      </c>
      <c r="AG374" s="13" t="s">
        <v>1225</v>
      </c>
      <c r="AH374" t="s">
        <v>856</v>
      </c>
      <c r="AI374" t="s">
        <v>856</v>
      </c>
      <c r="AJ374" t="s">
        <v>856</v>
      </c>
      <c r="AK374" t="s">
        <v>856</v>
      </c>
      <c r="AL374" t="s">
        <v>856</v>
      </c>
      <c r="AM374" t="s">
        <v>856</v>
      </c>
      <c r="AN374" t="s">
        <v>856</v>
      </c>
      <c r="AO374" t="s">
        <v>856</v>
      </c>
      <c r="AP374" t="s">
        <v>856</v>
      </c>
      <c r="AQ374" t="s">
        <v>856</v>
      </c>
      <c r="AR374" t="s">
        <v>856</v>
      </c>
      <c r="AS374" t="s">
        <v>856</v>
      </c>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36"/>
        <v>480</v>
      </c>
      <c r="BD374" s="55" t="str">
        <f>IF(ISERROR(SEARCHB(" "&amp;BD$1&amp;" "," "&amp;$L374&amp;" "))=TRUE,"",BD$1)</f>
        <v/>
      </c>
      <c r="BE374" s="55" t="str">
        <f>IF(ISERROR(SEARCHB(" "&amp;BE$1&amp;" "," "&amp;$L374&amp;" "))=TRUE,"",BE$1)</f>
        <v/>
      </c>
      <c r="BF374" s="55" t="str">
        <f>IF(ISERROR(SEARCHB(" "&amp;BF$1&amp;" "," "&amp;$L374&amp;" "))=TRUE,"",BF$1)</f>
        <v/>
      </c>
      <c r="BG374" s="55" t="str">
        <f>IF(ISERROR(SEARCHB(" "&amp;BG$1&amp;" "," "&amp;$L374&amp;" "))=TRUE,"",BG$1)</f>
        <v/>
      </c>
      <c r="BH374" s="55" t="str">
        <f>IF(ISERROR(SEARCHB(" "&amp;BH$1&amp;" "," "&amp;$L374&amp;" "))=TRUE,"",BH$1)</f>
        <v/>
      </c>
      <c r="BI374" s="55" t="str">
        <f>IF(ISERROR(SEARCHB(" "&amp;BI$1&amp;" "," "&amp;$L374&amp;" "))=TRUE,"",BI$1)</f>
        <v/>
      </c>
      <c r="BJ374" s="55" t="str">
        <f>IF(ISERROR(SEARCHB(" "&amp;BJ$1&amp;" "," "&amp;$L374&amp;" "))=TRUE,"",BJ$1)</f>
        <v/>
      </c>
      <c r="BK374" s="55" t="str">
        <f>IF(ISERROR(SEARCHB(" "&amp;BK$1&amp;" "," "&amp;$L374&amp;" "))=TRUE,"",BK$1)</f>
        <v/>
      </c>
      <c r="BL374" s="55" t="str">
        <f>IF(ISERROR(SEARCHB(" "&amp;BL$1&amp;" "," "&amp;$L374&amp;" "))=TRUE,"",BL$1)</f>
        <v/>
      </c>
      <c r="BM374" s="55" t="str">
        <f>IF(ISERROR(SEARCHB(" "&amp;BM$1&amp;" "," "&amp;$L374&amp;" "))=TRUE,"",BM$1)</f>
        <v/>
      </c>
      <c r="BN374" s="55" t="str">
        <f>IF(ISERROR(SEARCHB(" "&amp;BN$1&amp;" "," "&amp;$L374&amp;" "))=TRUE,"",BN$1)</f>
        <v/>
      </c>
      <c r="BO374" s="55" t="str">
        <f>IF(ISERROR(SEARCHB(" "&amp;BO$1&amp;" "," "&amp;$L374&amp;" "))=TRUE,"",BO$1)</f>
        <v/>
      </c>
      <c r="BP374" s="55" t="str">
        <f>IF(ISERROR(SEARCHB(" "&amp;BP$1&amp;" "," "&amp;$L374&amp;" "))=TRUE,"",BP$1)</f>
        <v/>
      </c>
      <c r="BQ374" s="55" t="str">
        <f>IF(ISERROR(SEARCHB(" "&amp;BQ$1&amp;" "," "&amp;$L374&amp;" "))=TRUE,"",BQ$1)</f>
        <v/>
      </c>
      <c r="BR374" s="62" t="str">
        <f t="shared" si="37"/>
        <v>Base</v>
      </c>
      <c r="BS374" s="62" t="str">
        <f t="shared" si="38"/>
        <v/>
      </c>
      <c r="BT374" s="63">
        <f>J374-I374+1</f>
        <v>61</v>
      </c>
      <c r="BU374" s="64">
        <f t="shared" si="39"/>
        <v>2.6599999999999997</v>
      </c>
      <c r="BV374" s="64">
        <f t="shared" si="40"/>
        <v>6.3199999999999994</v>
      </c>
      <c r="BW374" s="64">
        <f t="shared" si="41"/>
        <v>50.4</v>
      </c>
      <c r="BX374" s="65">
        <f>BU374+I374</f>
        <v>46099.66</v>
      </c>
      <c r="BY374" s="65">
        <f>BV374+I374</f>
        <v>46103.32</v>
      </c>
      <c r="BZ374" s="65">
        <f>IF(WEEKDAY(BW374+I374)=1,BW374+I374+1,IF(WEEKDAY(BW374+I374)=7,BW374+I374+2,BW374+I374))</f>
        <v>46147.4</v>
      </c>
    </row>
    <row r="375" spans="1:78" ht="15.5" x14ac:dyDescent="0.35">
      <c r="A375" t="s">
        <v>1597</v>
      </c>
      <c r="B375" t="s">
        <v>1229</v>
      </c>
      <c r="C375" t="s">
        <v>52</v>
      </c>
      <c r="D375" t="s">
        <v>857</v>
      </c>
      <c r="E375" t="s">
        <v>671</v>
      </c>
      <c r="F375" t="s">
        <v>56</v>
      </c>
      <c r="G375" t="s">
        <v>244</v>
      </c>
      <c r="H375" t="s">
        <v>52</v>
      </c>
      <c r="I375" s="13" t="s">
        <v>1231</v>
      </c>
      <c r="J375" s="13" t="s">
        <v>1225</v>
      </c>
      <c r="K375" s="13" t="s">
        <v>1233</v>
      </c>
      <c r="L375" t="s">
        <v>1367</v>
      </c>
      <c r="M375" t="s">
        <v>194</v>
      </c>
      <c r="N375">
        <v>18</v>
      </c>
      <c r="O375">
        <v>0</v>
      </c>
      <c r="P375">
        <v>0</v>
      </c>
      <c r="Q375">
        <v>0</v>
      </c>
      <c r="R375">
        <v>0</v>
      </c>
      <c r="S375" t="s">
        <v>1117</v>
      </c>
      <c r="T375" t="s">
        <v>455</v>
      </c>
      <c r="U375">
        <v>0</v>
      </c>
      <c r="V375" t="s">
        <v>856</v>
      </c>
      <c r="W375">
        <v>3</v>
      </c>
      <c r="X375" t="s">
        <v>195</v>
      </c>
      <c r="Y375" t="s">
        <v>856</v>
      </c>
      <c r="Z375"/>
      <c r="AA375" t="s">
        <v>20</v>
      </c>
      <c r="AB375" t="s">
        <v>935</v>
      </c>
      <c r="AC375" t="s">
        <v>201</v>
      </c>
      <c r="AD375" t="s">
        <v>325</v>
      </c>
      <c r="AE375" t="s">
        <v>473</v>
      </c>
      <c r="AF375" s="13" t="s">
        <v>1231</v>
      </c>
      <c r="AG375" s="13" t="s">
        <v>1225</v>
      </c>
      <c r="AH375" t="s">
        <v>856</v>
      </c>
      <c r="AI375" t="s">
        <v>856</v>
      </c>
      <c r="AJ375" t="s">
        <v>856</v>
      </c>
      <c r="AK375" t="s">
        <v>856</v>
      </c>
      <c r="AL375" t="s">
        <v>856</v>
      </c>
      <c r="AM375" t="s">
        <v>856</v>
      </c>
      <c r="AN375" t="s">
        <v>856</v>
      </c>
      <c r="AO375" t="s">
        <v>856</v>
      </c>
      <c r="AP375" t="s">
        <v>856</v>
      </c>
      <c r="AQ375" t="s">
        <v>856</v>
      </c>
      <c r="AR375" t="s">
        <v>856</v>
      </c>
      <c r="AS375" t="s">
        <v>856</v>
      </c>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36"/>
        <v>480</v>
      </c>
      <c r="BD375" s="55" t="str">
        <f>IF(ISERROR(SEARCHB(" "&amp;BD$1&amp;" "," "&amp;$L375&amp;" "))=TRUE,"",BD$1)</f>
        <v/>
      </c>
      <c r="BE375" s="55" t="str">
        <f>IF(ISERROR(SEARCHB(" "&amp;BE$1&amp;" "," "&amp;$L375&amp;" "))=TRUE,"",BE$1)</f>
        <v/>
      </c>
      <c r="BF375" s="55" t="str">
        <f>IF(ISERROR(SEARCHB(" "&amp;BF$1&amp;" "," "&amp;$L375&amp;" "))=TRUE,"",BF$1)</f>
        <v/>
      </c>
      <c r="BG375" s="55" t="str">
        <f>IF(ISERROR(SEARCHB(" "&amp;BG$1&amp;" "," "&amp;$L375&amp;" "))=TRUE,"",BG$1)</f>
        <v/>
      </c>
      <c r="BH375" s="55" t="str">
        <f>IF(ISERROR(SEARCHB(" "&amp;BH$1&amp;" "," "&amp;$L375&amp;" "))=TRUE,"",BH$1)</f>
        <v/>
      </c>
      <c r="BI375" s="55" t="str">
        <f>IF(ISERROR(SEARCHB(" "&amp;BI$1&amp;" "," "&amp;$L375&amp;" "))=TRUE,"",BI$1)</f>
        <v/>
      </c>
      <c r="BJ375" s="55" t="str">
        <f>IF(ISERROR(SEARCHB(" "&amp;BJ$1&amp;" "," "&amp;$L375&amp;" "))=TRUE,"",BJ$1)</f>
        <v/>
      </c>
      <c r="BK375" s="55" t="str">
        <f>IF(ISERROR(SEARCHB(" "&amp;BK$1&amp;" "," "&amp;$L375&amp;" "))=TRUE,"",BK$1)</f>
        <v/>
      </c>
      <c r="BL375" s="55" t="str">
        <f>IF(ISERROR(SEARCHB(" "&amp;BL$1&amp;" "," "&amp;$L375&amp;" "))=TRUE,"",BL$1)</f>
        <v/>
      </c>
      <c r="BM375" s="55" t="str">
        <f>IF(ISERROR(SEARCHB(" "&amp;BM$1&amp;" "," "&amp;$L375&amp;" "))=TRUE,"",BM$1)</f>
        <v/>
      </c>
      <c r="BN375" s="55" t="str">
        <f>IF(ISERROR(SEARCHB(" "&amp;BN$1&amp;" "," "&amp;$L375&amp;" "))=TRUE,"",BN$1)</f>
        <v/>
      </c>
      <c r="BO375" s="55" t="str">
        <f>IF(ISERROR(SEARCHB(" "&amp;BO$1&amp;" "," "&amp;$L375&amp;" "))=TRUE,"",BO$1)</f>
        <v/>
      </c>
      <c r="BP375" s="55" t="str">
        <f>IF(ISERROR(SEARCHB(" "&amp;BP$1&amp;" "," "&amp;$L375&amp;" "))=TRUE,"",BP$1)</f>
        <v/>
      </c>
      <c r="BQ375" s="55" t="str">
        <f>IF(ISERROR(SEARCHB(" "&amp;BQ$1&amp;" "," "&amp;$L375&amp;" "))=TRUE,"",BQ$1)</f>
        <v/>
      </c>
      <c r="BR375" s="62" t="str">
        <f t="shared" si="37"/>
        <v>Base</v>
      </c>
      <c r="BS375" s="62" t="str">
        <f t="shared" si="38"/>
        <v/>
      </c>
      <c r="BT375" s="63">
        <f>J375-I375+1</f>
        <v>124</v>
      </c>
      <c r="BU375" s="64">
        <f t="shared" si="39"/>
        <v>6.4399999999999995</v>
      </c>
      <c r="BV375" s="64">
        <f t="shared" si="40"/>
        <v>13.879999999999999</v>
      </c>
      <c r="BW375" s="64">
        <f t="shared" si="41"/>
        <v>103.32</v>
      </c>
      <c r="BX375" s="65">
        <f>BU375+I375</f>
        <v>46040.44</v>
      </c>
      <c r="BY375" s="65">
        <f>BV375+I375</f>
        <v>46047.88</v>
      </c>
      <c r="BZ375" s="65">
        <f>IF(WEEKDAY(BW375+I375)=1,BW375+I375+1,IF(WEEKDAY(BW375+I375)=7,BW375+I375+2,BW375+I375))</f>
        <v>46139.32</v>
      </c>
    </row>
    <row r="376" spans="1:78" ht="15.5" x14ac:dyDescent="0.35">
      <c r="A376" t="s">
        <v>1596</v>
      </c>
      <c r="B376" t="s">
        <v>1229</v>
      </c>
      <c r="C376" t="s">
        <v>52</v>
      </c>
      <c r="D376" t="s">
        <v>857</v>
      </c>
      <c r="E376" t="s">
        <v>673</v>
      </c>
      <c r="F376" t="s">
        <v>56</v>
      </c>
      <c r="G376" t="s">
        <v>244</v>
      </c>
      <c r="H376" t="s">
        <v>52</v>
      </c>
      <c r="I376" s="13" t="s">
        <v>1226</v>
      </c>
      <c r="J376" s="13" t="s">
        <v>1225</v>
      </c>
      <c r="K376" s="13" t="s">
        <v>1228</v>
      </c>
      <c r="L376" t="s">
        <v>1367</v>
      </c>
      <c r="M376" t="s">
        <v>194</v>
      </c>
      <c r="N376">
        <v>18</v>
      </c>
      <c r="O376">
        <v>0</v>
      </c>
      <c r="P376">
        <v>0</v>
      </c>
      <c r="Q376">
        <v>0</v>
      </c>
      <c r="R376">
        <v>0</v>
      </c>
      <c r="S376" t="s">
        <v>1118</v>
      </c>
      <c r="T376" t="s">
        <v>549</v>
      </c>
      <c r="U376">
        <v>0</v>
      </c>
      <c r="V376" t="s">
        <v>856</v>
      </c>
      <c r="W376">
        <v>3</v>
      </c>
      <c r="X376" t="s">
        <v>195</v>
      </c>
      <c r="Y376" t="s">
        <v>856</v>
      </c>
      <c r="Z376"/>
      <c r="AA376" t="s">
        <v>195</v>
      </c>
      <c r="AB376" t="s">
        <v>864</v>
      </c>
      <c r="AC376" t="s">
        <v>208</v>
      </c>
      <c r="AD376" t="s">
        <v>330</v>
      </c>
      <c r="AE376" t="s">
        <v>480</v>
      </c>
      <c r="AF376" s="13" t="s">
        <v>1226</v>
      </c>
      <c r="AG376" s="13" t="s">
        <v>1225</v>
      </c>
      <c r="AH376" t="s">
        <v>856</v>
      </c>
      <c r="AI376" t="s">
        <v>856</v>
      </c>
      <c r="AJ376" t="s">
        <v>856</v>
      </c>
      <c r="AK376" t="s">
        <v>856</v>
      </c>
      <c r="AL376" t="s">
        <v>856</v>
      </c>
      <c r="AM376" t="s">
        <v>856</v>
      </c>
      <c r="AN376" t="s">
        <v>856</v>
      </c>
      <c r="AO376" t="s">
        <v>856</v>
      </c>
      <c r="AP376" t="s">
        <v>856</v>
      </c>
      <c r="AQ376" t="s">
        <v>856</v>
      </c>
      <c r="AR376" t="s">
        <v>856</v>
      </c>
      <c r="AS376" t="s">
        <v>856</v>
      </c>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36"/>
        <v>480</v>
      </c>
      <c r="BD376" s="55" t="str">
        <f>IF(ISERROR(SEARCHB(" "&amp;BD$1&amp;" "," "&amp;$L376&amp;" "))=TRUE,"",BD$1)</f>
        <v/>
      </c>
      <c r="BE376" s="55" t="str">
        <f>IF(ISERROR(SEARCHB(" "&amp;BE$1&amp;" "," "&amp;$L376&amp;" "))=TRUE,"",BE$1)</f>
        <v/>
      </c>
      <c r="BF376" s="55" t="str">
        <f>IF(ISERROR(SEARCHB(" "&amp;BF$1&amp;" "," "&amp;$L376&amp;" "))=TRUE,"",BF$1)</f>
        <v/>
      </c>
      <c r="BG376" s="55" t="str">
        <f>IF(ISERROR(SEARCHB(" "&amp;BG$1&amp;" "," "&amp;$L376&amp;" "))=TRUE,"",BG$1)</f>
        <v/>
      </c>
      <c r="BH376" s="55" t="str">
        <f>IF(ISERROR(SEARCHB(" "&amp;BH$1&amp;" "," "&amp;$L376&amp;" "))=TRUE,"",BH$1)</f>
        <v/>
      </c>
      <c r="BI376" s="55" t="str">
        <f>IF(ISERROR(SEARCHB(" "&amp;BI$1&amp;" "," "&amp;$L376&amp;" "))=TRUE,"",BI$1)</f>
        <v/>
      </c>
      <c r="BJ376" s="55" t="str">
        <f>IF(ISERROR(SEARCHB(" "&amp;BJ$1&amp;" "," "&amp;$L376&amp;" "))=TRUE,"",BJ$1)</f>
        <v/>
      </c>
      <c r="BK376" s="55" t="str">
        <f>IF(ISERROR(SEARCHB(" "&amp;BK$1&amp;" "," "&amp;$L376&amp;" "))=TRUE,"",BK$1)</f>
        <v/>
      </c>
      <c r="BL376" s="55" t="str">
        <f>IF(ISERROR(SEARCHB(" "&amp;BL$1&amp;" "," "&amp;$L376&amp;" "))=TRUE,"",BL$1)</f>
        <v/>
      </c>
      <c r="BM376" s="55" t="str">
        <f>IF(ISERROR(SEARCHB(" "&amp;BM$1&amp;" "," "&amp;$L376&amp;" "))=TRUE,"",BM$1)</f>
        <v/>
      </c>
      <c r="BN376" s="55" t="str">
        <f>IF(ISERROR(SEARCHB(" "&amp;BN$1&amp;" "," "&amp;$L376&amp;" "))=TRUE,"",BN$1)</f>
        <v/>
      </c>
      <c r="BO376" s="55" t="str">
        <f>IF(ISERROR(SEARCHB(" "&amp;BO$1&amp;" "," "&amp;$L376&amp;" "))=TRUE,"",BO$1)</f>
        <v/>
      </c>
      <c r="BP376" s="55" t="str">
        <f>IF(ISERROR(SEARCHB(" "&amp;BP$1&amp;" "," "&amp;$L376&amp;" "))=TRUE,"",BP$1)</f>
        <v/>
      </c>
      <c r="BQ376" s="55" t="str">
        <f>IF(ISERROR(SEARCHB(" "&amp;BQ$1&amp;" "," "&amp;$L376&amp;" "))=TRUE,"",BQ$1)</f>
        <v/>
      </c>
      <c r="BR376" s="62" t="str">
        <f t="shared" si="37"/>
        <v>Base</v>
      </c>
      <c r="BS376" s="62" t="str">
        <f t="shared" si="38"/>
        <v/>
      </c>
      <c r="BT376" s="63">
        <f>J376-I376+1</f>
        <v>123</v>
      </c>
      <c r="BU376" s="64">
        <f t="shared" si="39"/>
        <v>6.38</v>
      </c>
      <c r="BV376" s="64">
        <f t="shared" si="40"/>
        <v>13.76</v>
      </c>
      <c r="BW376" s="64">
        <f t="shared" si="41"/>
        <v>102.47999999999999</v>
      </c>
      <c r="BX376" s="65">
        <f>BU376+I376</f>
        <v>46041.38</v>
      </c>
      <c r="BY376" s="65">
        <f>BV376+I376</f>
        <v>46048.76</v>
      </c>
      <c r="BZ376" s="65">
        <f>IF(WEEKDAY(BW376+I376)=1,BW376+I376+1,IF(WEEKDAY(BW376+I376)=7,BW376+I376+2,BW376+I376))</f>
        <v>46139.48</v>
      </c>
    </row>
    <row r="377" spans="1:78" ht="15.5" x14ac:dyDescent="0.35">
      <c r="A377" t="s">
        <v>1595</v>
      </c>
      <c r="B377" t="s">
        <v>1229</v>
      </c>
      <c r="C377" t="s">
        <v>52</v>
      </c>
      <c r="D377" t="s">
        <v>857</v>
      </c>
      <c r="E377" t="s">
        <v>698</v>
      </c>
      <c r="F377" t="s">
        <v>56</v>
      </c>
      <c r="G377" t="s">
        <v>244</v>
      </c>
      <c r="H377" t="s">
        <v>52</v>
      </c>
      <c r="I377" s="13" t="s">
        <v>1226</v>
      </c>
      <c r="J377" s="13" t="s">
        <v>1225</v>
      </c>
      <c r="K377" s="13" t="s">
        <v>1228</v>
      </c>
      <c r="L377" t="s">
        <v>1367</v>
      </c>
      <c r="M377" t="s">
        <v>194</v>
      </c>
      <c r="N377">
        <v>18</v>
      </c>
      <c r="O377">
        <v>0</v>
      </c>
      <c r="P377">
        <v>0</v>
      </c>
      <c r="Q377">
        <v>0</v>
      </c>
      <c r="R377">
        <v>0</v>
      </c>
      <c r="S377" t="s">
        <v>1118</v>
      </c>
      <c r="T377" t="s">
        <v>549</v>
      </c>
      <c r="U377">
        <v>0</v>
      </c>
      <c r="V377" t="s">
        <v>856</v>
      </c>
      <c r="W377">
        <v>3</v>
      </c>
      <c r="X377" t="s">
        <v>195</v>
      </c>
      <c r="Y377" t="s">
        <v>856</v>
      </c>
      <c r="Z377"/>
      <c r="AA377" t="s">
        <v>195</v>
      </c>
      <c r="AB377" t="s">
        <v>864</v>
      </c>
      <c r="AC377" t="s">
        <v>201</v>
      </c>
      <c r="AD377" t="s">
        <v>325</v>
      </c>
      <c r="AE377" t="s">
        <v>480</v>
      </c>
      <c r="AF377" s="13" t="s">
        <v>1226</v>
      </c>
      <c r="AG377" s="13" t="s">
        <v>1225</v>
      </c>
      <c r="AH377" t="s">
        <v>856</v>
      </c>
      <c r="AI377" t="s">
        <v>856</v>
      </c>
      <c r="AJ377" t="s">
        <v>856</v>
      </c>
      <c r="AK377" t="s">
        <v>856</v>
      </c>
      <c r="AL377" t="s">
        <v>856</v>
      </c>
      <c r="AM377" t="s">
        <v>856</v>
      </c>
      <c r="AN377" t="s">
        <v>856</v>
      </c>
      <c r="AO377" t="s">
        <v>856</v>
      </c>
      <c r="AP377" t="s">
        <v>856</v>
      </c>
      <c r="AQ377" t="s">
        <v>856</v>
      </c>
      <c r="AR377" t="s">
        <v>856</v>
      </c>
      <c r="AS377" t="s">
        <v>856</v>
      </c>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36"/>
        <v>480</v>
      </c>
      <c r="BD377" s="55" t="str">
        <f>IF(ISERROR(SEARCHB(" "&amp;BD$1&amp;" "," "&amp;$L377&amp;" "))=TRUE,"",BD$1)</f>
        <v/>
      </c>
      <c r="BE377" s="55" t="str">
        <f>IF(ISERROR(SEARCHB(" "&amp;BE$1&amp;" "," "&amp;$L377&amp;" "))=TRUE,"",BE$1)</f>
        <v/>
      </c>
      <c r="BF377" s="55" t="str">
        <f>IF(ISERROR(SEARCHB(" "&amp;BF$1&amp;" "," "&amp;$L377&amp;" "))=TRUE,"",BF$1)</f>
        <v/>
      </c>
      <c r="BG377" s="55" t="str">
        <f>IF(ISERROR(SEARCHB(" "&amp;BG$1&amp;" "," "&amp;$L377&amp;" "))=TRUE,"",BG$1)</f>
        <v/>
      </c>
      <c r="BH377" s="55" t="str">
        <f>IF(ISERROR(SEARCHB(" "&amp;BH$1&amp;" "," "&amp;$L377&amp;" "))=TRUE,"",BH$1)</f>
        <v/>
      </c>
      <c r="BI377" s="55" t="str">
        <f>IF(ISERROR(SEARCHB(" "&amp;BI$1&amp;" "," "&amp;$L377&amp;" "))=TRUE,"",BI$1)</f>
        <v/>
      </c>
      <c r="BJ377" s="55" t="str">
        <f>IF(ISERROR(SEARCHB(" "&amp;BJ$1&amp;" "," "&amp;$L377&amp;" "))=TRUE,"",BJ$1)</f>
        <v/>
      </c>
      <c r="BK377" s="55" t="str">
        <f>IF(ISERROR(SEARCHB(" "&amp;BK$1&amp;" "," "&amp;$L377&amp;" "))=TRUE,"",BK$1)</f>
        <v/>
      </c>
      <c r="BL377" s="55" t="str">
        <f>IF(ISERROR(SEARCHB(" "&amp;BL$1&amp;" "," "&amp;$L377&amp;" "))=TRUE,"",BL$1)</f>
        <v/>
      </c>
      <c r="BM377" s="55" t="str">
        <f>IF(ISERROR(SEARCHB(" "&amp;BM$1&amp;" "," "&amp;$L377&amp;" "))=TRUE,"",BM$1)</f>
        <v/>
      </c>
      <c r="BN377" s="55" t="str">
        <f>IF(ISERROR(SEARCHB(" "&amp;BN$1&amp;" "," "&amp;$L377&amp;" "))=TRUE,"",BN$1)</f>
        <v/>
      </c>
      <c r="BO377" s="55" t="str">
        <f>IF(ISERROR(SEARCHB(" "&amp;BO$1&amp;" "," "&amp;$L377&amp;" "))=TRUE,"",BO$1)</f>
        <v/>
      </c>
      <c r="BP377" s="55" t="str">
        <f>IF(ISERROR(SEARCHB(" "&amp;BP$1&amp;" "," "&amp;$L377&amp;" "))=TRUE,"",BP$1)</f>
        <v/>
      </c>
      <c r="BQ377" s="55" t="str">
        <f>IF(ISERROR(SEARCHB(" "&amp;BQ$1&amp;" "," "&amp;$L377&amp;" "))=TRUE,"",BQ$1)</f>
        <v/>
      </c>
      <c r="BR377" s="62" t="str">
        <f t="shared" si="37"/>
        <v>Base</v>
      </c>
      <c r="BS377" s="62" t="str">
        <f t="shared" si="38"/>
        <v/>
      </c>
      <c r="BT377" s="63">
        <f>J377-I377+1</f>
        <v>123</v>
      </c>
      <c r="BU377" s="64">
        <f t="shared" si="39"/>
        <v>6.38</v>
      </c>
      <c r="BV377" s="64">
        <f t="shared" si="40"/>
        <v>13.76</v>
      </c>
      <c r="BW377" s="64">
        <f t="shared" si="41"/>
        <v>102.47999999999999</v>
      </c>
      <c r="BX377" s="65">
        <f>BU377+I377</f>
        <v>46041.38</v>
      </c>
      <c r="BY377" s="65">
        <f>BV377+I377</f>
        <v>46048.76</v>
      </c>
      <c r="BZ377" s="65">
        <f>IF(WEEKDAY(BW377+I377)=1,BW377+I377+1,IF(WEEKDAY(BW377+I377)=7,BW377+I377+2,BW377+I377))</f>
        <v>46139.48</v>
      </c>
    </row>
    <row r="378" spans="1:78" ht="15.5" x14ac:dyDescent="0.35">
      <c r="A378" t="s">
        <v>1594</v>
      </c>
      <c r="B378" t="s">
        <v>1229</v>
      </c>
      <c r="C378" t="s">
        <v>52</v>
      </c>
      <c r="D378" t="s">
        <v>857</v>
      </c>
      <c r="E378" t="s">
        <v>699</v>
      </c>
      <c r="F378" t="s">
        <v>56</v>
      </c>
      <c r="G378" t="s">
        <v>244</v>
      </c>
      <c r="H378" t="s">
        <v>52</v>
      </c>
      <c r="I378" s="13" t="s">
        <v>1231</v>
      </c>
      <c r="J378" s="13" t="s">
        <v>1225</v>
      </c>
      <c r="K378" s="13" t="s">
        <v>1233</v>
      </c>
      <c r="L378" t="s">
        <v>1367</v>
      </c>
      <c r="M378" t="s">
        <v>194</v>
      </c>
      <c r="N378">
        <v>18</v>
      </c>
      <c r="O378">
        <v>0</v>
      </c>
      <c r="P378">
        <v>0</v>
      </c>
      <c r="Q378">
        <v>0</v>
      </c>
      <c r="R378">
        <v>0</v>
      </c>
      <c r="S378" t="s">
        <v>198</v>
      </c>
      <c r="T378" t="s">
        <v>198</v>
      </c>
      <c r="U378">
        <v>0</v>
      </c>
      <c r="V378" t="s">
        <v>856</v>
      </c>
      <c r="W378">
        <v>3</v>
      </c>
      <c r="X378" t="s">
        <v>195</v>
      </c>
      <c r="Y378" t="s">
        <v>856</v>
      </c>
      <c r="Z378"/>
      <c r="AA378" t="s">
        <v>207</v>
      </c>
      <c r="AB378" t="s">
        <v>1043</v>
      </c>
      <c r="AC378" t="s">
        <v>201</v>
      </c>
      <c r="AD378" t="s">
        <v>325</v>
      </c>
      <c r="AE378" t="s">
        <v>473</v>
      </c>
      <c r="AF378" s="13" t="s">
        <v>1231</v>
      </c>
      <c r="AG378" s="13" t="s">
        <v>1225</v>
      </c>
      <c r="AH378" t="s">
        <v>856</v>
      </c>
      <c r="AI378" t="s">
        <v>856</v>
      </c>
      <c r="AJ378" t="s">
        <v>856</v>
      </c>
      <c r="AK378" t="s">
        <v>856</v>
      </c>
      <c r="AL378" t="s">
        <v>856</v>
      </c>
      <c r="AM378" t="s">
        <v>856</v>
      </c>
      <c r="AN378" t="s">
        <v>856</v>
      </c>
      <c r="AO378" t="s">
        <v>856</v>
      </c>
      <c r="AP378" t="s">
        <v>856</v>
      </c>
      <c r="AQ378" t="s">
        <v>856</v>
      </c>
      <c r="AR378" t="s">
        <v>856</v>
      </c>
      <c r="AS378" t="s">
        <v>856</v>
      </c>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36"/>
        <v>480</v>
      </c>
      <c r="BD378" s="55" t="str">
        <f>IF(ISERROR(SEARCHB(" "&amp;BD$1&amp;" "," "&amp;$L378&amp;" "))=TRUE,"",BD$1)</f>
        <v/>
      </c>
      <c r="BE378" s="55" t="str">
        <f>IF(ISERROR(SEARCHB(" "&amp;BE$1&amp;" "," "&amp;$L378&amp;" "))=TRUE,"",BE$1)</f>
        <v/>
      </c>
      <c r="BF378" s="55" t="str">
        <f>IF(ISERROR(SEARCHB(" "&amp;BF$1&amp;" "," "&amp;$L378&amp;" "))=TRUE,"",BF$1)</f>
        <v/>
      </c>
      <c r="BG378" s="55" t="str">
        <f>IF(ISERROR(SEARCHB(" "&amp;BG$1&amp;" "," "&amp;$L378&amp;" "))=TRUE,"",BG$1)</f>
        <v/>
      </c>
      <c r="BH378" s="55" t="str">
        <f>IF(ISERROR(SEARCHB(" "&amp;BH$1&amp;" "," "&amp;$L378&amp;" "))=TRUE,"",BH$1)</f>
        <v/>
      </c>
      <c r="BI378" s="55" t="str">
        <f>IF(ISERROR(SEARCHB(" "&amp;BI$1&amp;" "," "&amp;$L378&amp;" "))=TRUE,"",BI$1)</f>
        <v/>
      </c>
      <c r="BJ378" s="55" t="str">
        <f>IF(ISERROR(SEARCHB(" "&amp;BJ$1&amp;" "," "&amp;$L378&amp;" "))=TRUE,"",BJ$1)</f>
        <v/>
      </c>
      <c r="BK378" s="55" t="str">
        <f>IF(ISERROR(SEARCHB(" "&amp;BK$1&amp;" "," "&amp;$L378&amp;" "))=TRUE,"",BK$1)</f>
        <v/>
      </c>
      <c r="BL378" s="55" t="str">
        <f>IF(ISERROR(SEARCHB(" "&amp;BL$1&amp;" "," "&amp;$L378&amp;" "))=TRUE,"",BL$1)</f>
        <v/>
      </c>
      <c r="BM378" s="55" t="str">
        <f>IF(ISERROR(SEARCHB(" "&amp;BM$1&amp;" "," "&amp;$L378&amp;" "))=TRUE,"",BM$1)</f>
        <v/>
      </c>
      <c r="BN378" s="55" t="str">
        <f>IF(ISERROR(SEARCHB(" "&amp;BN$1&amp;" "," "&amp;$L378&amp;" "))=TRUE,"",BN$1)</f>
        <v/>
      </c>
      <c r="BO378" s="55" t="str">
        <f>IF(ISERROR(SEARCHB(" "&amp;BO$1&amp;" "," "&amp;$L378&amp;" "))=TRUE,"",BO$1)</f>
        <v/>
      </c>
      <c r="BP378" s="55" t="str">
        <f>IF(ISERROR(SEARCHB(" "&amp;BP$1&amp;" "," "&amp;$L378&amp;" "))=TRUE,"",BP$1)</f>
        <v/>
      </c>
      <c r="BQ378" s="55" t="str">
        <f>IF(ISERROR(SEARCHB(" "&amp;BQ$1&amp;" "," "&amp;$L378&amp;" "))=TRUE,"",BQ$1)</f>
        <v/>
      </c>
      <c r="BR378" s="62" t="str">
        <f t="shared" si="37"/>
        <v>Base</v>
      </c>
      <c r="BS378" s="62" t="str">
        <f t="shared" si="38"/>
        <v/>
      </c>
      <c r="BT378" s="63">
        <f>J378-I378+1</f>
        <v>124</v>
      </c>
      <c r="BU378" s="64">
        <f t="shared" si="39"/>
        <v>6.4399999999999995</v>
      </c>
      <c r="BV378" s="64">
        <f t="shared" si="40"/>
        <v>13.879999999999999</v>
      </c>
      <c r="BW378" s="64">
        <f t="shared" si="41"/>
        <v>103.32</v>
      </c>
      <c r="BX378" s="65">
        <f>BU378+I378</f>
        <v>46040.44</v>
      </c>
      <c r="BY378" s="65">
        <f>BV378+I378</f>
        <v>46047.88</v>
      </c>
      <c r="BZ378" s="65">
        <f>IF(WEEKDAY(BW378+I378)=1,BW378+I378+1,IF(WEEKDAY(BW378+I378)=7,BW378+I378+2,BW378+I378))</f>
        <v>46139.32</v>
      </c>
    </row>
    <row r="379" spans="1:78" ht="15.5" x14ac:dyDescent="0.35">
      <c r="A379" t="s">
        <v>1593</v>
      </c>
      <c r="B379" t="s">
        <v>1229</v>
      </c>
      <c r="C379" t="s">
        <v>52</v>
      </c>
      <c r="D379" t="s">
        <v>976</v>
      </c>
      <c r="E379" t="s">
        <v>867</v>
      </c>
      <c r="F379" t="s">
        <v>57</v>
      </c>
      <c r="G379" t="s">
        <v>244</v>
      </c>
      <c r="H379" t="s">
        <v>52</v>
      </c>
      <c r="I379" s="13" t="s">
        <v>1231</v>
      </c>
      <c r="J379" s="13" t="s">
        <v>1225</v>
      </c>
      <c r="K379" s="13" t="s">
        <v>1233</v>
      </c>
      <c r="L379" t="s">
        <v>286</v>
      </c>
      <c r="M379" t="s">
        <v>194</v>
      </c>
      <c r="N379">
        <v>24</v>
      </c>
      <c r="O379">
        <v>0</v>
      </c>
      <c r="P379">
        <v>0</v>
      </c>
      <c r="Q379">
        <v>0</v>
      </c>
      <c r="R379">
        <v>0</v>
      </c>
      <c r="S379" t="s">
        <v>1122</v>
      </c>
      <c r="T379" t="s">
        <v>1123</v>
      </c>
      <c r="U379">
        <v>0</v>
      </c>
      <c r="V379" t="s">
        <v>856</v>
      </c>
      <c r="W379">
        <v>4</v>
      </c>
      <c r="X379" t="s">
        <v>195</v>
      </c>
      <c r="Y379" t="s">
        <v>856</v>
      </c>
      <c r="Z379" t="s">
        <v>264</v>
      </c>
      <c r="AA379" t="s">
        <v>207</v>
      </c>
      <c r="AB379" t="s">
        <v>1043</v>
      </c>
      <c r="AC379" t="s">
        <v>208</v>
      </c>
      <c r="AD379" t="s">
        <v>197</v>
      </c>
      <c r="AE379" t="s">
        <v>473</v>
      </c>
      <c r="AF379" s="13" t="s">
        <v>1231</v>
      </c>
      <c r="AG379" s="13" t="s">
        <v>1225</v>
      </c>
      <c r="AH379" t="s">
        <v>856</v>
      </c>
      <c r="AI379" t="s">
        <v>856</v>
      </c>
      <c r="AJ379" t="s">
        <v>856</v>
      </c>
      <c r="AK379" t="s">
        <v>856</v>
      </c>
      <c r="AL379" t="s">
        <v>856</v>
      </c>
      <c r="AM379" t="s">
        <v>856</v>
      </c>
      <c r="AN379" t="s">
        <v>856</v>
      </c>
      <c r="AO379" t="s">
        <v>856</v>
      </c>
      <c r="AP379" t="s">
        <v>856</v>
      </c>
      <c r="AQ379" t="s">
        <v>856</v>
      </c>
      <c r="AR379" t="s">
        <v>856</v>
      </c>
      <c r="AS379" t="s">
        <v>856</v>
      </c>
      <c r="AT379" s="59">
        <f>VLOOKUP($BR379,Tables!$D$14:$I$27,2,FALSE)*W379</f>
        <v>640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36"/>
        <v>640</v>
      </c>
      <c r="BD379" s="55" t="str">
        <f>IF(ISERROR(SEARCHB(" "&amp;BD$1&amp;" "," "&amp;$L379&amp;" "))=TRUE,"",BD$1)</f>
        <v/>
      </c>
      <c r="BE379" s="55" t="str">
        <f>IF(ISERROR(SEARCHB(" "&amp;BE$1&amp;" "," "&amp;$L379&amp;" "))=TRUE,"",BE$1)</f>
        <v/>
      </c>
      <c r="BF379" s="55" t="str">
        <f>IF(ISERROR(SEARCHB(" "&amp;BF$1&amp;" "," "&amp;$L379&amp;" "))=TRUE,"",BF$1)</f>
        <v/>
      </c>
      <c r="BG379" s="55" t="str">
        <f>IF(ISERROR(SEARCHB(" "&amp;BG$1&amp;" "," "&amp;$L379&amp;" "))=TRUE,"",BG$1)</f>
        <v/>
      </c>
      <c r="BH379" s="55" t="str">
        <f>IF(ISERROR(SEARCHB(" "&amp;BH$1&amp;" "," "&amp;$L379&amp;" "))=TRUE,"",BH$1)</f>
        <v/>
      </c>
      <c r="BI379" s="55" t="str">
        <f>IF(ISERROR(SEARCHB(" "&amp;BI$1&amp;" "," "&amp;$L379&amp;" "))=TRUE,"",BI$1)</f>
        <v/>
      </c>
      <c r="BJ379" s="55" t="str">
        <f>IF(ISERROR(SEARCHB(" "&amp;BJ$1&amp;" "," "&amp;$L379&amp;" "))=TRUE,"",BJ$1)</f>
        <v/>
      </c>
      <c r="BK379" s="55" t="str">
        <f>IF(ISERROR(SEARCHB(" "&amp;BK$1&amp;" "," "&amp;$L379&amp;" "))=TRUE,"",BK$1)</f>
        <v/>
      </c>
      <c r="BL379" s="55" t="str">
        <f>IF(ISERROR(SEARCHB(" "&amp;BL$1&amp;" "," "&amp;$L379&amp;" "))=TRUE,"",BL$1)</f>
        <v/>
      </c>
      <c r="BM379" s="55" t="str">
        <f>IF(ISERROR(SEARCHB(" "&amp;BM$1&amp;" "," "&amp;$L379&amp;" "))=TRUE,"",BM$1)</f>
        <v/>
      </c>
      <c r="BN379" s="55" t="str">
        <f>IF(ISERROR(SEARCHB(" "&amp;BN$1&amp;" "," "&amp;$L379&amp;" "))=TRUE,"",BN$1)</f>
        <v/>
      </c>
      <c r="BO379" s="55" t="str">
        <f>IF(ISERROR(SEARCHB(" "&amp;BO$1&amp;" "," "&amp;$L379&amp;" "))=TRUE,"",BO$1)</f>
        <v/>
      </c>
      <c r="BP379" s="55" t="str">
        <f>IF(ISERROR(SEARCHB(" "&amp;BP$1&amp;" "," "&amp;$L379&amp;" "))=TRUE,"",BP$1)</f>
        <v/>
      </c>
      <c r="BQ379" s="55" t="str">
        <f>IF(ISERROR(SEARCHB(" "&amp;BQ$1&amp;" "," "&amp;$L379&amp;" "))=TRUE,"",BQ$1)</f>
        <v/>
      </c>
      <c r="BR379" s="62" t="str">
        <f t="shared" si="37"/>
        <v>Base</v>
      </c>
      <c r="BS379" s="62" t="str">
        <f t="shared" si="38"/>
        <v/>
      </c>
      <c r="BT379" s="63">
        <f>J379-I379+1</f>
        <v>124</v>
      </c>
      <c r="BU379" s="64">
        <f t="shared" si="39"/>
        <v>6.4399999999999995</v>
      </c>
      <c r="BV379" s="64">
        <f t="shared" si="40"/>
        <v>13.879999999999999</v>
      </c>
      <c r="BW379" s="64">
        <f t="shared" si="41"/>
        <v>103.32</v>
      </c>
      <c r="BX379" s="65">
        <f>BU379+I379</f>
        <v>46040.44</v>
      </c>
      <c r="BY379" s="65">
        <f>BV379+I379</f>
        <v>46047.88</v>
      </c>
      <c r="BZ379" s="65">
        <f>IF(WEEKDAY(BW379+I379)=1,BW379+I379+1,IF(WEEKDAY(BW379+I379)=7,BW379+I379+2,BW379+I379))</f>
        <v>46139.32</v>
      </c>
    </row>
    <row r="380" spans="1:78" ht="15.5" x14ac:dyDescent="0.35">
      <c r="A380" t="s">
        <v>1592</v>
      </c>
      <c r="B380" t="s">
        <v>1229</v>
      </c>
      <c r="C380" t="s">
        <v>52</v>
      </c>
      <c r="D380" t="s">
        <v>976</v>
      </c>
      <c r="E380" t="s">
        <v>855</v>
      </c>
      <c r="F380" t="s">
        <v>57</v>
      </c>
      <c r="G380" t="s">
        <v>244</v>
      </c>
      <c r="H380" t="s">
        <v>52</v>
      </c>
      <c r="I380" s="13" t="s">
        <v>1226</v>
      </c>
      <c r="J380" s="13" t="s">
        <v>1225</v>
      </c>
      <c r="K380" s="13" t="s">
        <v>1228</v>
      </c>
      <c r="L380" t="s">
        <v>286</v>
      </c>
      <c r="M380" t="s">
        <v>194</v>
      </c>
      <c r="N380">
        <v>24</v>
      </c>
      <c r="O380">
        <v>0</v>
      </c>
      <c r="P380">
        <v>0</v>
      </c>
      <c r="Q380">
        <v>0</v>
      </c>
      <c r="R380">
        <v>0</v>
      </c>
      <c r="S380" t="s">
        <v>1136</v>
      </c>
      <c r="T380" t="s">
        <v>456</v>
      </c>
      <c r="U380">
        <v>0</v>
      </c>
      <c r="V380" t="s">
        <v>856</v>
      </c>
      <c r="W380">
        <v>4</v>
      </c>
      <c r="X380" t="s">
        <v>195</v>
      </c>
      <c r="Y380" t="s">
        <v>856</v>
      </c>
      <c r="Z380"/>
      <c r="AA380" t="s">
        <v>207</v>
      </c>
      <c r="AB380" t="s">
        <v>1055</v>
      </c>
      <c r="AC380" t="s">
        <v>201</v>
      </c>
      <c r="AD380" t="s">
        <v>333</v>
      </c>
      <c r="AE380" t="s">
        <v>480</v>
      </c>
      <c r="AF380" s="13" t="s">
        <v>1226</v>
      </c>
      <c r="AG380" s="13" t="s">
        <v>1225</v>
      </c>
      <c r="AH380" t="s">
        <v>856</v>
      </c>
      <c r="AI380" t="s">
        <v>856</v>
      </c>
      <c r="AJ380" t="s">
        <v>856</v>
      </c>
      <c r="AK380" t="s">
        <v>856</v>
      </c>
      <c r="AL380" t="s">
        <v>856</v>
      </c>
      <c r="AM380" t="s">
        <v>856</v>
      </c>
      <c r="AN380" t="s">
        <v>856</v>
      </c>
      <c r="AO380" t="s">
        <v>856</v>
      </c>
      <c r="AP380" t="s">
        <v>856</v>
      </c>
      <c r="AQ380" t="s">
        <v>856</v>
      </c>
      <c r="AR380" t="s">
        <v>856</v>
      </c>
      <c r="AS380" t="s">
        <v>856</v>
      </c>
      <c r="AT380" s="59">
        <f>VLOOKUP($BR380,Tables!$D$14:$I$27,2,FALSE)*W380</f>
        <v>640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36"/>
        <v>640</v>
      </c>
      <c r="BD380" s="55" t="str">
        <f>IF(ISERROR(SEARCHB(" "&amp;BD$1&amp;" "," "&amp;$L380&amp;" "))=TRUE,"",BD$1)</f>
        <v/>
      </c>
      <c r="BE380" s="55" t="str">
        <f>IF(ISERROR(SEARCHB(" "&amp;BE$1&amp;" "," "&amp;$L380&amp;" "))=TRUE,"",BE$1)</f>
        <v/>
      </c>
      <c r="BF380" s="55" t="str">
        <f>IF(ISERROR(SEARCHB(" "&amp;BF$1&amp;" "," "&amp;$L380&amp;" "))=TRUE,"",BF$1)</f>
        <v/>
      </c>
      <c r="BG380" s="55" t="str">
        <f>IF(ISERROR(SEARCHB(" "&amp;BG$1&amp;" "," "&amp;$L380&amp;" "))=TRUE,"",BG$1)</f>
        <v/>
      </c>
      <c r="BH380" s="55" t="str">
        <f>IF(ISERROR(SEARCHB(" "&amp;BH$1&amp;" "," "&amp;$L380&amp;" "))=TRUE,"",BH$1)</f>
        <v/>
      </c>
      <c r="BI380" s="55" t="str">
        <f>IF(ISERROR(SEARCHB(" "&amp;BI$1&amp;" "," "&amp;$L380&amp;" "))=TRUE,"",BI$1)</f>
        <v/>
      </c>
      <c r="BJ380" s="55" t="str">
        <f>IF(ISERROR(SEARCHB(" "&amp;BJ$1&amp;" "," "&amp;$L380&amp;" "))=TRUE,"",BJ$1)</f>
        <v/>
      </c>
      <c r="BK380" s="55" t="str">
        <f>IF(ISERROR(SEARCHB(" "&amp;BK$1&amp;" "," "&amp;$L380&amp;" "))=TRUE,"",BK$1)</f>
        <v/>
      </c>
      <c r="BL380" s="55" t="str">
        <f>IF(ISERROR(SEARCHB(" "&amp;BL$1&amp;" "," "&amp;$L380&amp;" "))=TRUE,"",BL$1)</f>
        <v/>
      </c>
      <c r="BM380" s="55" t="str">
        <f>IF(ISERROR(SEARCHB(" "&amp;BM$1&amp;" "," "&amp;$L380&amp;" "))=TRUE,"",BM$1)</f>
        <v/>
      </c>
      <c r="BN380" s="55" t="str">
        <f>IF(ISERROR(SEARCHB(" "&amp;BN$1&amp;" "," "&amp;$L380&amp;" "))=TRUE,"",BN$1)</f>
        <v/>
      </c>
      <c r="BO380" s="55" t="str">
        <f>IF(ISERROR(SEARCHB(" "&amp;BO$1&amp;" "," "&amp;$L380&amp;" "))=TRUE,"",BO$1)</f>
        <v/>
      </c>
      <c r="BP380" s="55" t="str">
        <f>IF(ISERROR(SEARCHB(" "&amp;BP$1&amp;" "," "&amp;$L380&amp;" "))=TRUE,"",BP$1)</f>
        <v/>
      </c>
      <c r="BQ380" s="55" t="str">
        <f>IF(ISERROR(SEARCHB(" "&amp;BQ$1&amp;" "," "&amp;$L380&amp;" "))=TRUE,"",BQ$1)</f>
        <v/>
      </c>
      <c r="BR380" s="62" t="str">
        <f t="shared" si="37"/>
        <v>Base</v>
      </c>
      <c r="BS380" s="62" t="str">
        <f t="shared" si="38"/>
        <v/>
      </c>
      <c r="BT380" s="63">
        <f>J380-I380+1</f>
        <v>123</v>
      </c>
      <c r="BU380" s="64">
        <f t="shared" si="39"/>
        <v>6.38</v>
      </c>
      <c r="BV380" s="64">
        <f t="shared" si="40"/>
        <v>13.76</v>
      </c>
      <c r="BW380" s="64">
        <f t="shared" si="41"/>
        <v>102.47999999999999</v>
      </c>
      <c r="BX380" s="65">
        <f>BU380+I380</f>
        <v>46041.38</v>
      </c>
      <c r="BY380" s="65">
        <f>BV380+I380</f>
        <v>46048.76</v>
      </c>
      <c r="BZ380" s="65">
        <f>IF(WEEKDAY(BW380+I380)=1,BW380+I380+1,IF(WEEKDAY(BW380+I380)=7,BW380+I380+2,BW380+I380))</f>
        <v>46139.48</v>
      </c>
    </row>
    <row r="381" spans="1:78" ht="15.5" x14ac:dyDescent="0.35">
      <c r="A381" t="s">
        <v>1591</v>
      </c>
      <c r="B381" t="s">
        <v>1229</v>
      </c>
      <c r="C381" t="s">
        <v>52</v>
      </c>
      <c r="D381" t="s">
        <v>976</v>
      </c>
      <c r="E381" t="s">
        <v>862</v>
      </c>
      <c r="F381" t="s">
        <v>57</v>
      </c>
      <c r="G381" t="s">
        <v>244</v>
      </c>
      <c r="H381" t="s">
        <v>52</v>
      </c>
      <c r="I381" s="13" t="s">
        <v>1231</v>
      </c>
      <c r="J381" s="13" t="s">
        <v>1225</v>
      </c>
      <c r="K381" s="13" t="s">
        <v>1233</v>
      </c>
      <c r="L381" t="s">
        <v>260</v>
      </c>
      <c r="M381" t="s">
        <v>162</v>
      </c>
      <c r="N381">
        <v>24</v>
      </c>
      <c r="O381">
        <v>0</v>
      </c>
      <c r="P381">
        <v>0</v>
      </c>
      <c r="Q381">
        <v>0</v>
      </c>
      <c r="R381">
        <v>0</v>
      </c>
      <c r="S381" t="s">
        <v>1134</v>
      </c>
      <c r="T381" t="s">
        <v>458</v>
      </c>
      <c r="U381">
        <v>0</v>
      </c>
      <c r="V381" t="s">
        <v>856</v>
      </c>
      <c r="W381">
        <v>4</v>
      </c>
      <c r="X381" t="s">
        <v>195</v>
      </c>
      <c r="Y381" t="s">
        <v>856</v>
      </c>
      <c r="Z381" t="s">
        <v>283</v>
      </c>
      <c r="AA381" t="s">
        <v>856</v>
      </c>
      <c r="AB381" t="s">
        <v>856</v>
      </c>
      <c r="AC381" t="s">
        <v>856</v>
      </c>
      <c r="AD381" t="s">
        <v>856</v>
      </c>
      <c r="AE381" t="s">
        <v>856</v>
      </c>
      <c r="AF381" s="13" t="s">
        <v>1231</v>
      </c>
      <c r="AG381" s="13" t="s">
        <v>1225</v>
      </c>
      <c r="AH381" t="s">
        <v>856</v>
      </c>
      <c r="AI381" t="s">
        <v>856</v>
      </c>
      <c r="AJ381" t="s">
        <v>856</v>
      </c>
      <c r="AK381" t="s">
        <v>856</v>
      </c>
      <c r="AL381" t="s">
        <v>856</v>
      </c>
      <c r="AM381" t="s">
        <v>856</v>
      </c>
      <c r="AN381" t="s">
        <v>856</v>
      </c>
      <c r="AO381" t="s">
        <v>856</v>
      </c>
      <c r="AP381" t="s">
        <v>856</v>
      </c>
      <c r="AQ381" t="s">
        <v>856</v>
      </c>
      <c r="AR381" t="s">
        <v>856</v>
      </c>
      <c r="AS381" t="s">
        <v>856</v>
      </c>
      <c r="AT381" s="59">
        <f>VLOOKUP($BR381,Tables!$D$14:$I$27,2,FALSE)*W381</f>
        <v>640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36"/>
        <v>640</v>
      </c>
      <c r="BD381" s="55" t="str">
        <f>IF(ISERROR(SEARCHB(" "&amp;BD$1&amp;" "," "&amp;$L381&amp;" "))=TRUE,"",BD$1)</f>
        <v/>
      </c>
      <c r="BE381" s="55" t="str">
        <f>IF(ISERROR(SEARCHB(" "&amp;BE$1&amp;" "," "&amp;$L381&amp;" "))=TRUE,"",BE$1)</f>
        <v/>
      </c>
      <c r="BF381" s="55" t="str">
        <f>IF(ISERROR(SEARCHB(" "&amp;BF$1&amp;" "," "&amp;$L381&amp;" "))=TRUE,"",BF$1)</f>
        <v/>
      </c>
      <c r="BG381" s="55" t="str">
        <f>IF(ISERROR(SEARCHB(" "&amp;BG$1&amp;" "," "&amp;$L381&amp;" "))=TRUE,"",BG$1)</f>
        <v/>
      </c>
      <c r="BH381" s="55" t="str">
        <f>IF(ISERROR(SEARCHB(" "&amp;BH$1&amp;" "," "&amp;$L381&amp;" "))=TRUE,"",BH$1)</f>
        <v/>
      </c>
      <c r="BI381" s="55" t="str">
        <f>IF(ISERROR(SEARCHB(" "&amp;BI$1&amp;" "," "&amp;$L381&amp;" "))=TRUE,"",BI$1)</f>
        <v/>
      </c>
      <c r="BJ381" s="55" t="str">
        <f>IF(ISERROR(SEARCHB(" "&amp;BJ$1&amp;" "," "&amp;$L381&amp;" "))=TRUE,"",BJ$1)</f>
        <v/>
      </c>
      <c r="BK381" s="55" t="str">
        <f>IF(ISERROR(SEARCHB(" "&amp;BK$1&amp;" "," "&amp;$L381&amp;" "))=TRUE,"",BK$1)</f>
        <v/>
      </c>
      <c r="BL381" s="55" t="str">
        <f>IF(ISERROR(SEARCHB(" "&amp;BL$1&amp;" "," "&amp;$L381&amp;" "))=TRUE,"",BL$1)</f>
        <v/>
      </c>
      <c r="BM381" s="55" t="str">
        <f>IF(ISERROR(SEARCHB(" "&amp;BM$1&amp;" "," "&amp;$L381&amp;" "))=TRUE,"",BM$1)</f>
        <v/>
      </c>
      <c r="BN381" s="55" t="str">
        <f>IF(ISERROR(SEARCHB(" "&amp;BN$1&amp;" "," "&amp;$L381&amp;" "))=TRUE,"",BN$1)</f>
        <v/>
      </c>
      <c r="BO381" s="55" t="str">
        <f>IF(ISERROR(SEARCHB(" "&amp;BO$1&amp;" "," "&amp;$L381&amp;" "))=TRUE,"",BO$1)</f>
        <v/>
      </c>
      <c r="BP381" s="55" t="str">
        <f>IF(ISERROR(SEARCHB(" "&amp;BP$1&amp;" "," "&amp;$L381&amp;" "))=TRUE,"",BP$1)</f>
        <v/>
      </c>
      <c r="BQ381" s="55" t="str">
        <f>IF(ISERROR(SEARCHB(" "&amp;BQ$1&amp;" "," "&amp;$L381&amp;" "))=TRUE,"",BQ$1)</f>
        <v/>
      </c>
      <c r="BR381" s="62" t="str">
        <f t="shared" si="37"/>
        <v>Base</v>
      </c>
      <c r="BS381" s="62" t="str">
        <f t="shared" si="38"/>
        <v/>
      </c>
      <c r="BT381" s="63">
        <f>J381-I381+1</f>
        <v>124</v>
      </c>
      <c r="BU381" s="64">
        <f t="shared" si="39"/>
        <v>6.4399999999999995</v>
      </c>
      <c r="BV381" s="64">
        <f t="shared" si="40"/>
        <v>13.879999999999999</v>
      </c>
      <c r="BW381" s="64">
        <f t="shared" si="41"/>
        <v>103.32</v>
      </c>
      <c r="BX381" s="65">
        <f>BU381+I381</f>
        <v>46040.44</v>
      </c>
      <c r="BY381" s="65">
        <f>BV381+I381</f>
        <v>46047.88</v>
      </c>
      <c r="BZ381" s="65">
        <f>IF(WEEKDAY(BW381+I381)=1,BW381+I381+1,IF(WEEKDAY(BW381+I381)=7,BW381+I381+2,BW381+I381))</f>
        <v>46139.32</v>
      </c>
    </row>
    <row r="382" spans="1:78" ht="15.5" x14ac:dyDescent="0.35">
      <c r="A382" t="s">
        <v>1590</v>
      </c>
      <c r="B382" t="s">
        <v>1229</v>
      </c>
      <c r="C382" t="s">
        <v>52</v>
      </c>
      <c r="D382" t="s">
        <v>976</v>
      </c>
      <c r="E382" t="s">
        <v>869</v>
      </c>
      <c r="F382" t="s">
        <v>57</v>
      </c>
      <c r="G382" t="s">
        <v>244</v>
      </c>
      <c r="H382" t="s">
        <v>52</v>
      </c>
      <c r="I382" s="13" t="s">
        <v>1231</v>
      </c>
      <c r="J382" s="13" t="s">
        <v>1225</v>
      </c>
      <c r="K382" s="13" t="s">
        <v>1233</v>
      </c>
      <c r="L382" t="s">
        <v>260</v>
      </c>
      <c r="M382" t="s">
        <v>162</v>
      </c>
      <c r="N382">
        <v>24</v>
      </c>
      <c r="O382">
        <v>0</v>
      </c>
      <c r="P382">
        <v>0</v>
      </c>
      <c r="Q382">
        <v>0</v>
      </c>
      <c r="R382">
        <v>0</v>
      </c>
      <c r="S382" t="s">
        <v>1134</v>
      </c>
      <c r="T382" t="s">
        <v>458</v>
      </c>
      <c r="U382">
        <v>0</v>
      </c>
      <c r="V382" t="s">
        <v>856</v>
      </c>
      <c r="W382">
        <v>4</v>
      </c>
      <c r="X382" t="s">
        <v>195</v>
      </c>
      <c r="Y382" t="s">
        <v>856</v>
      </c>
      <c r="Z382" t="s">
        <v>283</v>
      </c>
      <c r="AA382" t="s">
        <v>856</v>
      </c>
      <c r="AB382" t="s">
        <v>856</v>
      </c>
      <c r="AC382" t="s">
        <v>856</v>
      </c>
      <c r="AD382" t="s">
        <v>856</v>
      </c>
      <c r="AE382" t="s">
        <v>856</v>
      </c>
      <c r="AF382" s="13" t="s">
        <v>1231</v>
      </c>
      <c r="AG382" s="13" t="s">
        <v>1225</v>
      </c>
      <c r="AH382" t="s">
        <v>856</v>
      </c>
      <c r="AI382" t="s">
        <v>856</v>
      </c>
      <c r="AJ382" t="s">
        <v>856</v>
      </c>
      <c r="AK382" t="s">
        <v>856</v>
      </c>
      <c r="AL382" t="s">
        <v>856</v>
      </c>
      <c r="AM382" t="s">
        <v>856</v>
      </c>
      <c r="AN382" t="s">
        <v>856</v>
      </c>
      <c r="AO382" t="s">
        <v>856</v>
      </c>
      <c r="AP382" t="s">
        <v>856</v>
      </c>
      <c r="AQ382" t="s">
        <v>856</v>
      </c>
      <c r="AR382" t="s">
        <v>856</v>
      </c>
      <c r="AS382" t="s">
        <v>856</v>
      </c>
      <c r="AT382" s="59">
        <f>VLOOKUP($BR382,Tables!$D$14:$I$27,2,FALSE)*W382</f>
        <v>640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36"/>
        <v>640</v>
      </c>
      <c r="BD382" s="55" t="str">
        <f>IF(ISERROR(SEARCHB(" "&amp;BD$1&amp;" "," "&amp;$L382&amp;" "))=TRUE,"",BD$1)</f>
        <v/>
      </c>
      <c r="BE382" s="55" t="str">
        <f>IF(ISERROR(SEARCHB(" "&amp;BE$1&amp;" "," "&amp;$L382&amp;" "))=TRUE,"",BE$1)</f>
        <v/>
      </c>
      <c r="BF382" s="55" t="str">
        <f>IF(ISERROR(SEARCHB(" "&amp;BF$1&amp;" "," "&amp;$L382&amp;" "))=TRUE,"",BF$1)</f>
        <v/>
      </c>
      <c r="BG382" s="55" t="str">
        <f>IF(ISERROR(SEARCHB(" "&amp;BG$1&amp;" "," "&amp;$L382&amp;" "))=TRUE,"",BG$1)</f>
        <v/>
      </c>
      <c r="BH382" s="55" t="str">
        <f>IF(ISERROR(SEARCHB(" "&amp;BH$1&amp;" "," "&amp;$L382&amp;" "))=TRUE,"",BH$1)</f>
        <v/>
      </c>
      <c r="BI382" s="55" t="str">
        <f>IF(ISERROR(SEARCHB(" "&amp;BI$1&amp;" "," "&amp;$L382&amp;" "))=TRUE,"",BI$1)</f>
        <v/>
      </c>
      <c r="BJ382" s="55" t="str">
        <f>IF(ISERROR(SEARCHB(" "&amp;BJ$1&amp;" "," "&amp;$L382&amp;" "))=TRUE,"",BJ$1)</f>
        <v/>
      </c>
      <c r="BK382" s="55" t="str">
        <f>IF(ISERROR(SEARCHB(" "&amp;BK$1&amp;" "," "&amp;$L382&amp;" "))=TRUE,"",BK$1)</f>
        <v/>
      </c>
      <c r="BL382" s="55" t="str">
        <f>IF(ISERROR(SEARCHB(" "&amp;BL$1&amp;" "," "&amp;$L382&amp;" "))=TRUE,"",BL$1)</f>
        <v/>
      </c>
      <c r="BM382" s="55" t="str">
        <f>IF(ISERROR(SEARCHB(" "&amp;BM$1&amp;" "," "&amp;$L382&amp;" "))=TRUE,"",BM$1)</f>
        <v/>
      </c>
      <c r="BN382" s="55" t="str">
        <f>IF(ISERROR(SEARCHB(" "&amp;BN$1&amp;" "," "&amp;$L382&amp;" "))=TRUE,"",BN$1)</f>
        <v/>
      </c>
      <c r="BO382" s="55" t="str">
        <f>IF(ISERROR(SEARCHB(" "&amp;BO$1&amp;" "," "&amp;$L382&amp;" "))=TRUE,"",BO$1)</f>
        <v/>
      </c>
      <c r="BP382" s="55" t="str">
        <f>IF(ISERROR(SEARCHB(" "&amp;BP$1&amp;" "," "&amp;$L382&amp;" "))=TRUE,"",BP$1)</f>
        <v/>
      </c>
      <c r="BQ382" s="55" t="str">
        <f>IF(ISERROR(SEARCHB(" "&amp;BQ$1&amp;" "," "&amp;$L382&amp;" "))=TRUE,"",BQ$1)</f>
        <v/>
      </c>
      <c r="BR382" s="62" t="str">
        <f t="shared" si="37"/>
        <v>Base</v>
      </c>
      <c r="BS382" s="62" t="str">
        <f t="shared" si="38"/>
        <v/>
      </c>
      <c r="BT382" s="63">
        <f>J382-I382+1</f>
        <v>124</v>
      </c>
      <c r="BU382" s="64">
        <f t="shared" si="39"/>
        <v>6.4399999999999995</v>
      </c>
      <c r="BV382" s="64">
        <f t="shared" si="40"/>
        <v>13.879999999999999</v>
      </c>
      <c r="BW382" s="64">
        <f t="shared" si="41"/>
        <v>103.32</v>
      </c>
      <c r="BX382" s="65">
        <f>BU382+I382</f>
        <v>46040.44</v>
      </c>
      <c r="BY382" s="65">
        <f>BV382+I382</f>
        <v>46047.88</v>
      </c>
      <c r="BZ382" s="65">
        <f>IF(WEEKDAY(BW382+I382)=1,BW382+I382+1,IF(WEEKDAY(BW382+I382)=7,BW382+I382+2,BW382+I382))</f>
        <v>46139.32</v>
      </c>
    </row>
    <row r="383" spans="1:78" ht="15.5" x14ac:dyDescent="0.35">
      <c r="A383" t="s">
        <v>1589</v>
      </c>
      <c r="B383" t="s">
        <v>1229</v>
      </c>
      <c r="C383" t="s">
        <v>52</v>
      </c>
      <c r="D383" t="s">
        <v>976</v>
      </c>
      <c r="E383" t="s">
        <v>671</v>
      </c>
      <c r="F383" t="s">
        <v>57</v>
      </c>
      <c r="G383" t="s">
        <v>244</v>
      </c>
      <c r="H383" t="s">
        <v>52</v>
      </c>
      <c r="I383" s="13" t="s">
        <v>1231</v>
      </c>
      <c r="J383" s="13" t="s">
        <v>1225</v>
      </c>
      <c r="K383" s="13" t="s">
        <v>1233</v>
      </c>
      <c r="L383" t="s">
        <v>286</v>
      </c>
      <c r="M383" t="s">
        <v>194</v>
      </c>
      <c r="N383">
        <v>18</v>
      </c>
      <c r="O383">
        <v>0</v>
      </c>
      <c r="P383">
        <v>0</v>
      </c>
      <c r="Q383">
        <v>0</v>
      </c>
      <c r="R383">
        <v>0</v>
      </c>
      <c r="S383" t="s">
        <v>1120</v>
      </c>
      <c r="T383" t="s">
        <v>550</v>
      </c>
      <c r="U383">
        <v>0</v>
      </c>
      <c r="V383" t="s">
        <v>856</v>
      </c>
      <c r="W383">
        <v>4</v>
      </c>
      <c r="X383" t="s">
        <v>195</v>
      </c>
      <c r="Y383" t="s">
        <v>856</v>
      </c>
      <c r="Z383"/>
      <c r="AA383" t="s">
        <v>207</v>
      </c>
      <c r="AB383" t="s">
        <v>1121</v>
      </c>
      <c r="AC383" t="s">
        <v>209</v>
      </c>
      <c r="AD383" t="s">
        <v>26</v>
      </c>
      <c r="AE383" t="s">
        <v>473</v>
      </c>
      <c r="AF383" s="13" t="s">
        <v>1231</v>
      </c>
      <c r="AG383" s="13" t="s">
        <v>1225</v>
      </c>
      <c r="AH383" t="s">
        <v>856</v>
      </c>
      <c r="AI383" t="s">
        <v>856</v>
      </c>
      <c r="AJ383" t="s">
        <v>856</v>
      </c>
      <c r="AK383" t="s">
        <v>856</v>
      </c>
      <c r="AL383" t="s">
        <v>856</v>
      </c>
      <c r="AM383" t="s">
        <v>856</v>
      </c>
      <c r="AN383" t="s">
        <v>856</v>
      </c>
      <c r="AO383" t="s">
        <v>856</v>
      </c>
      <c r="AP383" t="s">
        <v>856</v>
      </c>
      <c r="AQ383" t="s">
        <v>856</v>
      </c>
      <c r="AR383" t="s">
        <v>856</v>
      </c>
      <c r="AS383" t="s">
        <v>856</v>
      </c>
      <c r="AT383" s="59">
        <f>VLOOKUP($BR383,Tables!$D$14:$I$27,2,FALSE)*W383</f>
        <v>640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36"/>
        <v>640</v>
      </c>
      <c r="BD383" s="55" t="str">
        <f>IF(ISERROR(SEARCHB(" "&amp;BD$1&amp;" "," "&amp;$L383&amp;" "))=TRUE,"",BD$1)</f>
        <v/>
      </c>
      <c r="BE383" s="55" t="str">
        <f>IF(ISERROR(SEARCHB(" "&amp;BE$1&amp;" "," "&amp;$L383&amp;" "))=TRUE,"",BE$1)</f>
        <v/>
      </c>
      <c r="BF383" s="55" t="str">
        <f>IF(ISERROR(SEARCHB(" "&amp;BF$1&amp;" "," "&amp;$L383&amp;" "))=TRUE,"",BF$1)</f>
        <v/>
      </c>
      <c r="BG383" s="55" t="str">
        <f>IF(ISERROR(SEARCHB(" "&amp;BG$1&amp;" "," "&amp;$L383&amp;" "))=TRUE,"",BG$1)</f>
        <v/>
      </c>
      <c r="BH383" s="55" t="str">
        <f>IF(ISERROR(SEARCHB(" "&amp;BH$1&amp;" "," "&amp;$L383&amp;" "))=TRUE,"",BH$1)</f>
        <v/>
      </c>
      <c r="BI383" s="55" t="str">
        <f>IF(ISERROR(SEARCHB(" "&amp;BI$1&amp;" "," "&amp;$L383&amp;" "))=TRUE,"",BI$1)</f>
        <v/>
      </c>
      <c r="BJ383" s="55" t="str">
        <f>IF(ISERROR(SEARCHB(" "&amp;BJ$1&amp;" "," "&amp;$L383&amp;" "))=TRUE,"",BJ$1)</f>
        <v/>
      </c>
      <c r="BK383" s="55" t="str">
        <f>IF(ISERROR(SEARCHB(" "&amp;BK$1&amp;" "," "&amp;$L383&amp;" "))=TRUE,"",BK$1)</f>
        <v/>
      </c>
      <c r="BL383" s="55" t="str">
        <f>IF(ISERROR(SEARCHB(" "&amp;BL$1&amp;" "," "&amp;$L383&amp;" "))=TRUE,"",BL$1)</f>
        <v/>
      </c>
      <c r="BM383" s="55" t="str">
        <f>IF(ISERROR(SEARCHB(" "&amp;BM$1&amp;" "," "&amp;$L383&amp;" "))=TRUE,"",BM$1)</f>
        <v/>
      </c>
      <c r="BN383" s="55" t="str">
        <f>IF(ISERROR(SEARCHB(" "&amp;BN$1&amp;" "," "&amp;$L383&amp;" "))=TRUE,"",BN$1)</f>
        <v/>
      </c>
      <c r="BO383" s="55" t="str">
        <f>IF(ISERROR(SEARCHB(" "&amp;BO$1&amp;" "," "&amp;$L383&amp;" "))=TRUE,"",BO$1)</f>
        <v/>
      </c>
      <c r="BP383" s="55" t="str">
        <f>IF(ISERROR(SEARCHB(" "&amp;BP$1&amp;" "," "&amp;$L383&amp;" "))=TRUE,"",BP$1)</f>
        <v/>
      </c>
      <c r="BQ383" s="55" t="str">
        <f>IF(ISERROR(SEARCHB(" "&amp;BQ$1&amp;" "," "&amp;$L383&amp;" "))=TRUE,"",BQ$1)</f>
        <v/>
      </c>
      <c r="BR383" s="62" t="str">
        <f t="shared" si="37"/>
        <v>Base</v>
      </c>
      <c r="BS383" s="62" t="str">
        <f t="shared" si="38"/>
        <v/>
      </c>
      <c r="BT383" s="63">
        <f>J383-I383+1</f>
        <v>124</v>
      </c>
      <c r="BU383" s="64">
        <f t="shared" si="39"/>
        <v>6.4399999999999995</v>
      </c>
      <c r="BV383" s="64">
        <f t="shared" si="40"/>
        <v>13.879999999999999</v>
      </c>
      <c r="BW383" s="64">
        <f t="shared" si="41"/>
        <v>103.32</v>
      </c>
      <c r="BX383" s="65">
        <f>BU383+I383</f>
        <v>46040.44</v>
      </c>
      <c r="BY383" s="65">
        <f>BV383+I383</f>
        <v>46047.88</v>
      </c>
      <c r="BZ383" s="65">
        <f>IF(WEEKDAY(BW383+I383)=1,BW383+I383+1,IF(WEEKDAY(BW383+I383)=7,BW383+I383+2,BW383+I383))</f>
        <v>46139.32</v>
      </c>
    </row>
    <row r="384" spans="1:78" ht="15.5" x14ac:dyDescent="0.35">
      <c r="A384" t="s">
        <v>1588</v>
      </c>
      <c r="B384" t="s">
        <v>1229</v>
      </c>
      <c r="C384" t="s">
        <v>52</v>
      </c>
      <c r="D384" t="s">
        <v>976</v>
      </c>
      <c r="E384" t="s">
        <v>673</v>
      </c>
      <c r="F384" t="s">
        <v>57</v>
      </c>
      <c r="G384" t="s">
        <v>244</v>
      </c>
      <c r="H384" t="s">
        <v>52</v>
      </c>
      <c r="I384" s="13" t="s">
        <v>1231</v>
      </c>
      <c r="J384" s="13" t="s">
        <v>1225</v>
      </c>
      <c r="K384" s="13" t="s">
        <v>1233</v>
      </c>
      <c r="L384" t="s">
        <v>286</v>
      </c>
      <c r="M384" t="s">
        <v>194</v>
      </c>
      <c r="N384">
        <v>18</v>
      </c>
      <c r="O384">
        <v>0</v>
      </c>
      <c r="P384">
        <v>0</v>
      </c>
      <c r="Q384">
        <v>0</v>
      </c>
      <c r="R384">
        <v>0</v>
      </c>
      <c r="S384" t="s">
        <v>198</v>
      </c>
      <c r="T384" t="s">
        <v>198</v>
      </c>
      <c r="U384">
        <v>0</v>
      </c>
      <c r="V384" t="s">
        <v>856</v>
      </c>
      <c r="W384">
        <v>4</v>
      </c>
      <c r="X384" t="s">
        <v>195</v>
      </c>
      <c r="Y384" t="s">
        <v>856</v>
      </c>
      <c r="Z384"/>
      <c r="AA384" t="s">
        <v>207</v>
      </c>
      <c r="AB384" t="s">
        <v>1067</v>
      </c>
      <c r="AC384" t="s">
        <v>196</v>
      </c>
      <c r="AD384" t="s">
        <v>383</v>
      </c>
      <c r="AE384" t="s">
        <v>473</v>
      </c>
      <c r="AF384" s="13" t="s">
        <v>1231</v>
      </c>
      <c r="AG384" s="13" t="s">
        <v>1225</v>
      </c>
      <c r="AH384" t="s">
        <v>856</v>
      </c>
      <c r="AI384" t="s">
        <v>856</v>
      </c>
      <c r="AJ384" t="s">
        <v>856</v>
      </c>
      <c r="AK384" t="s">
        <v>856</v>
      </c>
      <c r="AL384" t="s">
        <v>856</v>
      </c>
      <c r="AM384" t="s">
        <v>856</v>
      </c>
      <c r="AN384" t="s">
        <v>856</v>
      </c>
      <c r="AO384" t="s">
        <v>856</v>
      </c>
      <c r="AP384" t="s">
        <v>856</v>
      </c>
      <c r="AQ384" t="s">
        <v>856</v>
      </c>
      <c r="AR384" t="s">
        <v>856</v>
      </c>
      <c r="AS384" t="s">
        <v>856</v>
      </c>
      <c r="AT384" s="59">
        <f>VLOOKUP($BR384,Tables!$D$14:$I$27,2,FALSE)*W384</f>
        <v>640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36"/>
        <v>640</v>
      </c>
      <c r="BD384" s="55" t="str">
        <f>IF(ISERROR(SEARCHB(" "&amp;BD$1&amp;" "," "&amp;$L384&amp;" "))=TRUE,"",BD$1)</f>
        <v/>
      </c>
      <c r="BE384" s="55" t="str">
        <f>IF(ISERROR(SEARCHB(" "&amp;BE$1&amp;" "," "&amp;$L384&amp;" "))=TRUE,"",BE$1)</f>
        <v/>
      </c>
      <c r="BF384" s="55" t="str">
        <f>IF(ISERROR(SEARCHB(" "&amp;BF$1&amp;" "," "&amp;$L384&amp;" "))=TRUE,"",BF$1)</f>
        <v/>
      </c>
      <c r="BG384" s="55" t="str">
        <f>IF(ISERROR(SEARCHB(" "&amp;BG$1&amp;" "," "&amp;$L384&amp;" "))=TRUE,"",BG$1)</f>
        <v/>
      </c>
      <c r="BH384" s="55" t="str">
        <f>IF(ISERROR(SEARCHB(" "&amp;BH$1&amp;" "," "&amp;$L384&amp;" "))=TRUE,"",BH$1)</f>
        <v/>
      </c>
      <c r="BI384" s="55" t="str">
        <f>IF(ISERROR(SEARCHB(" "&amp;BI$1&amp;" "," "&amp;$L384&amp;" "))=TRUE,"",BI$1)</f>
        <v/>
      </c>
      <c r="BJ384" s="55" t="str">
        <f>IF(ISERROR(SEARCHB(" "&amp;BJ$1&amp;" "," "&amp;$L384&amp;" "))=TRUE,"",BJ$1)</f>
        <v/>
      </c>
      <c r="BK384" s="55" t="str">
        <f>IF(ISERROR(SEARCHB(" "&amp;BK$1&amp;" "," "&amp;$L384&amp;" "))=TRUE,"",BK$1)</f>
        <v/>
      </c>
      <c r="BL384" s="55" t="str">
        <f>IF(ISERROR(SEARCHB(" "&amp;BL$1&amp;" "," "&amp;$L384&amp;" "))=TRUE,"",BL$1)</f>
        <v/>
      </c>
      <c r="BM384" s="55" t="str">
        <f>IF(ISERROR(SEARCHB(" "&amp;BM$1&amp;" "," "&amp;$L384&amp;" "))=TRUE,"",BM$1)</f>
        <v/>
      </c>
      <c r="BN384" s="55" t="str">
        <f>IF(ISERROR(SEARCHB(" "&amp;BN$1&amp;" "," "&amp;$L384&amp;" "))=TRUE,"",BN$1)</f>
        <v/>
      </c>
      <c r="BO384" s="55" t="str">
        <f>IF(ISERROR(SEARCHB(" "&amp;BO$1&amp;" "," "&amp;$L384&amp;" "))=TRUE,"",BO$1)</f>
        <v/>
      </c>
      <c r="BP384" s="55" t="str">
        <f>IF(ISERROR(SEARCHB(" "&amp;BP$1&amp;" "," "&amp;$L384&amp;" "))=TRUE,"",BP$1)</f>
        <v/>
      </c>
      <c r="BQ384" s="55" t="str">
        <f>IF(ISERROR(SEARCHB(" "&amp;BQ$1&amp;" "," "&amp;$L384&amp;" "))=TRUE,"",BQ$1)</f>
        <v/>
      </c>
      <c r="BR384" s="62" t="str">
        <f t="shared" si="37"/>
        <v>Base</v>
      </c>
      <c r="BS384" s="62" t="str">
        <f t="shared" si="38"/>
        <v/>
      </c>
      <c r="BT384" s="63">
        <f>J384-I384+1</f>
        <v>124</v>
      </c>
      <c r="BU384" s="64">
        <f t="shared" si="39"/>
        <v>6.4399999999999995</v>
      </c>
      <c r="BV384" s="64">
        <f t="shared" si="40"/>
        <v>13.879999999999999</v>
      </c>
      <c r="BW384" s="64">
        <f t="shared" si="41"/>
        <v>103.32</v>
      </c>
      <c r="BX384" s="65">
        <f>BU384+I384</f>
        <v>46040.44</v>
      </c>
      <c r="BY384" s="65">
        <f>BV384+I384</f>
        <v>46047.88</v>
      </c>
      <c r="BZ384" s="65">
        <f>IF(WEEKDAY(BW384+I384)=1,BW384+I384+1,IF(WEEKDAY(BW384+I384)=7,BW384+I384+2,BW384+I384))</f>
        <v>46139.32</v>
      </c>
    </row>
    <row r="385" spans="1:78" ht="15.5" x14ac:dyDescent="0.35">
      <c r="A385" t="s">
        <v>1587</v>
      </c>
      <c r="B385" t="s">
        <v>1229</v>
      </c>
      <c r="C385" t="s">
        <v>52</v>
      </c>
      <c r="D385" t="s">
        <v>976</v>
      </c>
      <c r="E385" t="s">
        <v>698</v>
      </c>
      <c r="F385" t="s">
        <v>57</v>
      </c>
      <c r="G385" t="s">
        <v>244</v>
      </c>
      <c r="H385" t="s">
        <v>52</v>
      </c>
      <c r="I385" s="13" t="s">
        <v>1226</v>
      </c>
      <c r="J385" s="13" t="s">
        <v>1225</v>
      </c>
      <c r="K385" s="13" t="s">
        <v>1228</v>
      </c>
      <c r="L385" t="s">
        <v>286</v>
      </c>
      <c r="M385" t="s">
        <v>194</v>
      </c>
      <c r="N385">
        <v>18</v>
      </c>
      <c r="O385">
        <v>0</v>
      </c>
      <c r="P385">
        <v>0</v>
      </c>
      <c r="Q385">
        <v>0</v>
      </c>
      <c r="R385">
        <v>0</v>
      </c>
      <c r="S385" t="s">
        <v>1120</v>
      </c>
      <c r="T385" t="s">
        <v>550</v>
      </c>
      <c r="U385">
        <v>0</v>
      </c>
      <c r="V385" t="s">
        <v>856</v>
      </c>
      <c r="W385">
        <v>4</v>
      </c>
      <c r="X385" t="s">
        <v>195</v>
      </c>
      <c r="Y385" t="s">
        <v>856</v>
      </c>
      <c r="Z385"/>
      <c r="AA385" t="s">
        <v>195</v>
      </c>
      <c r="AB385" t="s">
        <v>1061</v>
      </c>
      <c r="AC385" t="s">
        <v>212</v>
      </c>
      <c r="AD385" t="s">
        <v>375</v>
      </c>
      <c r="AE385" t="s">
        <v>480</v>
      </c>
      <c r="AF385" s="13" t="s">
        <v>1226</v>
      </c>
      <c r="AG385" s="13" t="s">
        <v>1225</v>
      </c>
      <c r="AH385" t="s">
        <v>856</v>
      </c>
      <c r="AI385" t="s">
        <v>856</v>
      </c>
      <c r="AJ385" t="s">
        <v>856</v>
      </c>
      <c r="AK385" t="s">
        <v>856</v>
      </c>
      <c r="AL385" t="s">
        <v>856</v>
      </c>
      <c r="AM385" t="s">
        <v>856</v>
      </c>
      <c r="AN385" t="s">
        <v>856</v>
      </c>
      <c r="AO385" t="s">
        <v>856</v>
      </c>
      <c r="AP385" t="s">
        <v>856</v>
      </c>
      <c r="AQ385" t="s">
        <v>856</v>
      </c>
      <c r="AR385" t="s">
        <v>856</v>
      </c>
      <c r="AS385" t="s">
        <v>856</v>
      </c>
      <c r="AT385" s="59">
        <f>VLOOKUP($BR385,Tables!$D$14:$I$27,2,FALSE)*W385</f>
        <v>640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36"/>
        <v>640</v>
      </c>
      <c r="BD385" s="55" t="str">
        <f>IF(ISERROR(SEARCHB(" "&amp;BD$1&amp;" "," "&amp;$L385&amp;" "))=TRUE,"",BD$1)</f>
        <v/>
      </c>
      <c r="BE385" s="55" t="str">
        <f>IF(ISERROR(SEARCHB(" "&amp;BE$1&amp;" "," "&amp;$L385&amp;" "))=TRUE,"",BE$1)</f>
        <v/>
      </c>
      <c r="BF385" s="55" t="str">
        <f>IF(ISERROR(SEARCHB(" "&amp;BF$1&amp;" "," "&amp;$L385&amp;" "))=TRUE,"",BF$1)</f>
        <v/>
      </c>
      <c r="BG385" s="55" t="str">
        <f>IF(ISERROR(SEARCHB(" "&amp;BG$1&amp;" "," "&amp;$L385&amp;" "))=TRUE,"",BG$1)</f>
        <v/>
      </c>
      <c r="BH385" s="55" t="str">
        <f>IF(ISERROR(SEARCHB(" "&amp;BH$1&amp;" "," "&amp;$L385&amp;" "))=TRUE,"",BH$1)</f>
        <v/>
      </c>
      <c r="BI385" s="55" t="str">
        <f>IF(ISERROR(SEARCHB(" "&amp;BI$1&amp;" "," "&amp;$L385&amp;" "))=TRUE,"",BI$1)</f>
        <v/>
      </c>
      <c r="BJ385" s="55" t="str">
        <f>IF(ISERROR(SEARCHB(" "&amp;BJ$1&amp;" "," "&amp;$L385&amp;" "))=TRUE,"",BJ$1)</f>
        <v/>
      </c>
      <c r="BK385" s="55" t="str">
        <f>IF(ISERROR(SEARCHB(" "&amp;BK$1&amp;" "," "&amp;$L385&amp;" "))=TRUE,"",BK$1)</f>
        <v/>
      </c>
      <c r="BL385" s="55" t="str">
        <f>IF(ISERROR(SEARCHB(" "&amp;BL$1&amp;" "," "&amp;$L385&amp;" "))=TRUE,"",BL$1)</f>
        <v/>
      </c>
      <c r="BM385" s="55" t="str">
        <f>IF(ISERROR(SEARCHB(" "&amp;BM$1&amp;" "," "&amp;$L385&amp;" "))=TRUE,"",BM$1)</f>
        <v/>
      </c>
      <c r="BN385" s="55" t="str">
        <f>IF(ISERROR(SEARCHB(" "&amp;BN$1&amp;" "," "&amp;$L385&amp;" "))=TRUE,"",BN$1)</f>
        <v/>
      </c>
      <c r="BO385" s="55" t="str">
        <f>IF(ISERROR(SEARCHB(" "&amp;BO$1&amp;" "," "&amp;$L385&amp;" "))=TRUE,"",BO$1)</f>
        <v/>
      </c>
      <c r="BP385" s="55" t="str">
        <f>IF(ISERROR(SEARCHB(" "&amp;BP$1&amp;" "," "&amp;$L385&amp;" "))=TRUE,"",BP$1)</f>
        <v/>
      </c>
      <c r="BQ385" s="55" t="str">
        <f>IF(ISERROR(SEARCHB(" "&amp;BQ$1&amp;" "," "&amp;$L385&amp;" "))=TRUE,"",BQ$1)</f>
        <v/>
      </c>
      <c r="BR385" s="62" t="str">
        <f t="shared" si="37"/>
        <v>Base</v>
      </c>
      <c r="BS385" s="62" t="str">
        <f t="shared" si="38"/>
        <v/>
      </c>
      <c r="BT385" s="63">
        <f>J385-I385+1</f>
        <v>123</v>
      </c>
      <c r="BU385" s="64">
        <f t="shared" si="39"/>
        <v>6.38</v>
      </c>
      <c r="BV385" s="64">
        <f t="shared" si="40"/>
        <v>13.76</v>
      </c>
      <c r="BW385" s="64">
        <f t="shared" si="41"/>
        <v>102.47999999999999</v>
      </c>
      <c r="BX385" s="65">
        <f>BU385+I385</f>
        <v>46041.38</v>
      </c>
      <c r="BY385" s="65">
        <f>BV385+I385</f>
        <v>46048.76</v>
      </c>
      <c r="BZ385" s="65">
        <f>IF(WEEKDAY(BW385+I385)=1,BW385+I385+1,IF(WEEKDAY(BW385+I385)=7,BW385+I385+2,BW385+I385))</f>
        <v>46139.48</v>
      </c>
    </row>
    <row r="386" spans="1:78" ht="15.5" x14ac:dyDescent="0.35">
      <c r="A386" t="s">
        <v>1586</v>
      </c>
      <c r="B386" t="s">
        <v>1229</v>
      </c>
      <c r="C386" t="s">
        <v>52</v>
      </c>
      <c r="D386" t="s">
        <v>976</v>
      </c>
      <c r="E386" t="s">
        <v>699</v>
      </c>
      <c r="F386" t="s">
        <v>57</v>
      </c>
      <c r="G386" t="s">
        <v>244</v>
      </c>
      <c r="H386" t="s">
        <v>52</v>
      </c>
      <c r="I386" s="13" t="s">
        <v>1226</v>
      </c>
      <c r="J386" s="13" t="s">
        <v>1225</v>
      </c>
      <c r="K386" s="13" t="s">
        <v>1228</v>
      </c>
      <c r="L386" t="s">
        <v>286</v>
      </c>
      <c r="M386" t="s">
        <v>194</v>
      </c>
      <c r="N386">
        <v>18</v>
      </c>
      <c r="O386">
        <v>0</v>
      </c>
      <c r="P386">
        <v>0</v>
      </c>
      <c r="Q386">
        <v>0</v>
      </c>
      <c r="R386">
        <v>0</v>
      </c>
      <c r="S386" t="s">
        <v>1128</v>
      </c>
      <c r="T386" t="s">
        <v>1129</v>
      </c>
      <c r="U386">
        <v>0</v>
      </c>
      <c r="V386" t="s">
        <v>856</v>
      </c>
      <c r="W386">
        <v>4</v>
      </c>
      <c r="X386" t="s">
        <v>195</v>
      </c>
      <c r="Y386" t="s">
        <v>856</v>
      </c>
      <c r="Z386"/>
      <c r="AA386" t="s">
        <v>207</v>
      </c>
      <c r="AB386" t="s">
        <v>1121</v>
      </c>
      <c r="AC386" t="s">
        <v>209</v>
      </c>
      <c r="AD386" t="s">
        <v>26</v>
      </c>
      <c r="AE386" t="s">
        <v>480</v>
      </c>
      <c r="AF386" s="13" t="s">
        <v>1226</v>
      </c>
      <c r="AG386" s="13" t="s">
        <v>1225</v>
      </c>
      <c r="AH386" t="s">
        <v>856</v>
      </c>
      <c r="AI386" t="s">
        <v>856</v>
      </c>
      <c r="AJ386" t="s">
        <v>856</v>
      </c>
      <c r="AK386" t="s">
        <v>856</v>
      </c>
      <c r="AL386" t="s">
        <v>856</v>
      </c>
      <c r="AM386" t="s">
        <v>856</v>
      </c>
      <c r="AN386" t="s">
        <v>856</v>
      </c>
      <c r="AO386" t="s">
        <v>856</v>
      </c>
      <c r="AP386" t="s">
        <v>856</v>
      </c>
      <c r="AQ386" t="s">
        <v>856</v>
      </c>
      <c r="AR386" t="s">
        <v>856</v>
      </c>
      <c r="AS386" t="s">
        <v>856</v>
      </c>
      <c r="AT386" s="59">
        <f>VLOOKUP($BR386,Tables!$D$14:$I$27,2,FALSE)*W386</f>
        <v>640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36"/>
        <v>640</v>
      </c>
      <c r="BD386" s="55" t="str">
        <f>IF(ISERROR(SEARCHB(" "&amp;BD$1&amp;" "," "&amp;$L386&amp;" "))=TRUE,"",BD$1)</f>
        <v/>
      </c>
      <c r="BE386" s="55" t="str">
        <f>IF(ISERROR(SEARCHB(" "&amp;BE$1&amp;" "," "&amp;$L386&amp;" "))=TRUE,"",BE$1)</f>
        <v/>
      </c>
      <c r="BF386" s="55" t="str">
        <f>IF(ISERROR(SEARCHB(" "&amp;BF$1&amp;" "," "&amp;$L386&amp;" "))=TRUE,"",BF$1)</f>
        <v/>
      </c>
      <c r="BG386" s="55" t="str">
        <f>IF(ISERROR(SEARCHB(" "&amp;BG$1&amp;" "," "&amp;$L386&amp;" "))=TRUE,"",BG$1)</f>
        <v/>
      </c>
      <c r="BH386" s="55" t="str">
        <f>IF(ISERROR(SEARCHB(" "&amp;BH$1&amp;" "," "&amp;$L386&amp;" "))=TRUE,"",BH$1)</f>
        <v/>
      </c>
      <c r="BI386" s="55" t="str">
        <f>IF(ISERROR(SEARCHB(" "&amp;BI$1&amp;" "," "&amp;$L386&amp;" "))=TRUE,"",BI$1)</f>
        <v/>
      </c>
      <c r="BJ386" s="55" t="str">
        <f>IF(ISERROR(SEARCHB(" "&amp;BJ$1&amp;" "," "&amp;$L386&amp;" "))=TRUE,"",BJ$1)</f>
        <v/>
      </c>
      <c r="BK386" s="55" t="str">
        <f>IF(ISERROR(SEARCHB(" "&amp;BK$1&amp;" "," "&amp;$L386&amp;" "))=TRUE,"",BK$1)</f>
        <v/>
      </c>
      <c r="BL386" s="55" t="str">
        <f>IF(ISERROR(SEARCHB(" "&amp;BL$1&amp;" "," "&amp;$L386&amp;" "))=TRUE,"",BL$1)</f>
        <v/>
      </c>
      <c r="BM386" s="55" t="str">
        <f>IF(ISERROR(SEARCHB(" "&amp;BM$1&amp;" "," "&amp;$L386&amp;" "))=TRUE,"",BM$1)</f>
        <v/>
      </c>
      <c r="BN386" s="55" t="str">
        <f>IF(ISERROR(SEARCHB(" "&amp;BN$1&amp;" "," "&amp;$L386&amp;" "))=TRUE,"",BN$1)</f>
        <v/>
      </c>
      <c r="BO386" s="55" t="str">
        <f>IF(ISERROR(SEARCHB(" "&amp;BO$1&amp;" "," "&amp;$L386&amp;" "))=TRUE,"",BO$1)</f>
        <v/>
      </c>
      <c r="BP386" s="55" t="str">
        <f>IF(ISERROR(SEARCHB(" "&amp;BP$1&amp;" "," "&amp;$L386&amp;" "))=TRUE,"",BP$1)</f>
        <v/>
      </c>
      <c r="BQ386" s="55" t="str">
        <f>IF(ISERROR(SEARCHB(" "&amp;BQ$1&amp;" "," "&amp;$L386&amp;" "))=TRUE,"",BQ$1)</f>
        <v/>
      </c>
      <c r="BR386" s="62" t="str">
        <f t="shared" si="37"/>
        <v>Base</v>
      </c>
      <c r="BS386" s="62" t="str">
        <f t="shared" si="38"/>
        <v/>
      </c>
      <c r="BT386" s="63">
        <f>J386-I386+1</f>
        <v>123</v>
      </c>
      <c r="BU386" s="64">
        <f t="shared" si="39"/>
        <v>6.38</v>
      </c>
      <c r="BV386" s="64">
        <f t="shared" si="40"/>
        <v>13.76</v>
      </c>
      <c r="BW386" s="64">
        <f t="shared" si="41"/>
        <v>102.47999999999999</v>
      </c>
      <c r="BX386" s="65">
        <f>BU386+I386</f>
        <v>46041.38</v>
      </c>
      <c r="BY386" s="65">
        <f>BV386+I386</f>
        <v>46048.76</v>
      </c>
      <c r="BZ386" s="65">
        <f>IF(WEEKDAY(BW386+I386)=1,BW386+I386+1,IF(WEEKDAY(BW386+I386)=7,BW386+I386+2,BW386+I386))</f>
        <v>46139.48</v>
      </c>
    </row>
    <row r="387" spans="1:78" ht="15.5" x14ac:dyDescent="0.35">
      <c r="A387" t="s">
        <v>1585</v>
      </c>
      <c r="B387" t="s">
        <v>1229</v>
      </c>
      <c r="C387" t="s">
        <v>52</v>
      </c>
      <c r="D387" t="s">
        <v>976</v>
      </c>
      <c r="E387" t="s">
        <v>700</v>
      </c>
      <c r="F387" t="s">
        <v>57</v>
      </c>
      <c r="G387" t="s">
        <v>244</v>
      </c>
      <c r="H387" t="s">
        <v>52</v>
      </c>
      <c r="I387" s="13" t="s">
        <v>1231</v>
      </c>
      <c r="J387" s="13" t="s">
        <v>1225</v>
      </c>
      <c r="K387" s="13" t="s">
        <v>1233</v>
      </c>
      <c r="L387" t="s">
        <v>286</v>
      </c>
      <c r="M387" t="s">
        <v>194</v>
      </c>
      <c r="N387">
        <v>18</v>
      </c>
      <c r="O387">
        <v>0</v>
      </c>
      <c r="P387">
        <v>0</v>
      </c>
      <c r="Q387">
        <v>0</v>
      </c>
      <c r="R387">
        <v>0</v>
      </c>
      <c r="S387" t="s">
        <v>1122</v>
      </c>
      <c r="T387" t="s">
        <v>1123</v>
      </c>
      <c r="U387">
        <v>0</v>
      </c>
      <c r="V387" t="s">
        <v>856</v>
      </c>
      <c r="W387">
        <v>4</v>
      </c>
      <c r="X387" t="s">
        <v>195</v>
      </c>
      <c r="Y387" t="s">
        <v>856</v>
      </c>
      <c r="Z387"/>
      <c r="AA387" t="s">
        <v>20</v>
      </c>
      <c r="AB387" t="s">
        <v>958</v>
      </c>
      <c r="AC387" t="s">
        <v>209</v>
      </c>
      <c r="AD387" t="s">
        <v>26</v>
      </c>
      <c r="AE387" t="s">
        <v>473</v>
      </c>
      <c r="AF387" s="13" t="s">
        <v>1231</v>
      </c>
      <c r="AG387" s="13" t="s">
        <v>1225</v>
      </c>
      <c r="AH387" t="s">
        <v>856</v>
      </c>
      <c r="AI387" t="s">
        <v>856</v>
      </c>
      <c r="AJ387" t="s">
        <v>856</v>
      </c>
      <c r="AK387" t="s">
        <v>856</v>
      </c>
      <c r="AL387" t="s">
        <v>856</v>
      </c>
      <c r="AM387" t="s">
        <v>856</v>
      </c>
      <c r="AN387" t="s">
        <v>856</v>
      </c>
      <c r="AO387" t="s">
        <v>856</v>
      </c>
      <c r="AP387" t="s">
        <v>856</v>
      </c>
      <c r="AQ387" t="s">
        <v>856</v>
      </c>
      <c r="AR387" t="s">
        <v>856</v>
      </c>
      <c r="AS387" t="s">
        <v>856</v>
      </c>
      <c r="AT387" s="59">
        <f>VLOOKUP($BR387,Tables!$D$14:$I$27,2,FALSE)*W387</f>
        <v>640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36"/>
        <v>640</v>
      </c>
      <c r="BD387" s="55" t="str">
        <f>IF(ISERROR(SEARCHB(" "&amp;BD$1&amp;" "," "&amp;$L387&amp;" "))=TRUE,"",BD$1)</f>
        <v/>
      </c>
      <c r="BE387" s="55" t="str">
        <f>IF(ISERROR(SEARCHB(" "&amp;BE$1&amp;" "," "&amp;$L387&amp;" "))=TRUE,"",BE$1)</f>
        <v/>
      </c>
      <c r="BF387" s="55" t="str">
        <f>IF(ISERROR(SEARCHB(" "&amp;BF$1&amp;" "," "&amp;$L387&amp;" "))=TRUE,"",BF$1)</f>
        <v/>
      </c>
      <c r="BG387" s="55" t="str">
        <f>IF(ISERROR(SEARCHB(" "&amp;BG$1&amp;" "," "&amp;$L387&amp;" "))=TRUE,"",BG$1)</f>
        <v/>
      </c>
      <c r="BH387" s="55" t="str">
        <f>IF(ISERROR(SEARCHB(" "&amp;BH$1&amp;" "," "&amp;$L387&amp;" "))=TRUE,"",BH$1)</f>
        <v/>
      </c>
      <c r="BI387" s="55" t="str">
        <f>IF(ISERROR(SEARCHB(" "&amp;BI$1&amp;" "," "&amp;$L387&amp;" "))=TRUE,"",BI$1)</f>
        <v/>
      </c>
      <c r="BJ387" s="55" t="str">
        <f>IF(ISERROR(SEARCHB(" "&amp;BJ$1&amp;" "," "&amp;$L387&amp;" "))=TRUE,"",BJ$1)</f>
        <v/>
      </c>
      <c r="BK387" s="55" t="str">
        <f>IF(ISERROR(SEARCHB(" "&amp;BK$1&amp;" "," "&amp;$L387&amp;" "))=TRUE,"",BK$1)</f>
        <v/>
      </c>
      <c r="BL387" s="55" t="str">
        <f>IF(ISERROR(SEARCHB(" "&amp;BL$1&amp;" "," "&amp;$L387&amp;" "))=TRUE,"",BL$1)</f>
        <v/>
      </c>
      <c r="BM387" s="55" t="str">
        <f>IF(ISERROR(SEARCHB(" "&amp;BM$1&amp;" "," "&amp;$L387&amp;" "))=TRUE,"",BM$1)</f>
        <v/>
      </c>
      <c r="BN387" s="55" t="str">
        <f>IF(ISERROR(SEARCHB(" "&amp;BN$1&amp;" "," "&amp;$L387&amp;" "))=TRUE,"",BN$1)</f>
        <v/>
      </c>
      <c r="BO387" s="55" t="str">
        <f>IF(ISERROR(SEARCHB(" "&amp;BO$1&amp;" "," "&amp;$L387&amp;" "))=TRUE,"",BO$1)</f>
        <v/>
      </c>
      <c r="BP387" s="55" t="str">
        <f>IF(ISERROR(SEARCHB(" "&amp;BP$1&amp;" "," "&amp;$L387&amp;" "))=TRUE,"",BP$1)</f>
        <v/>
      </c>
      <c r="BQ387" s="55" t="str">
        <f>IF(ISERROR(SEARCHB(" "&amp;BQ$1&amp;" "," "&amp;$L387&amp;" "))=TRUE,"",BQ$1)</f>
        <v/>
      </c>
      <c r="BR387" s="62" t="str">
        <f t="shared" si="37"/>
        <v>Base</v>
      </c>
      <c r="BS387" s="62" t="str">
        <f t="shared" si="38"/>
        <v/>
      </c>
      <c r="BT387" s="63">
        <f>J387-I387+1</f>
        <v>124</v>
      </c>
      <c r="BU387" s="64">
        <f t="shared" si="39"/>
        <v>6.4399999999999995</v>
      </c>
      <c r="BV387" s="64">
        <f t="shared" si="40"/>
        <v>13.879999999999999</v>
      </c>
      <c r="BW387" s="64">
        <f t="shared" si="41"/>
        <v>103.32</v>
      </c>
      <c r="BX387" s="65">
        <f>BU387+I387</f>
        <v>46040.44</v>
      </c>
      <c r="BY387" s="65">
        <f>BV387+I387</f>
        <v>46047.88</v>
      </c>
      <c r="BZ387" s="65">
        <f>IF(WEEKDAY(BW387+I387)=1,BW387+I387+1,IF(WEEKDAY(BW387+I387)=7,BW387+I387+2,BW387+I387))</f>
        <v>46139.32</v>
      </c>
    </row>
    <row r="388" spans="1:78" ht="15.5" x14ac:dyDescent="0.35">
      <c r="A388" t="s">
        <v>1584</v>
      </c>
      <c r="B388" t="s">
        <v>1229</v>
      </c>
      <c r="C388" t="s">
        <v>52</v>
      </c>
      <c r="D388" t="s">
        <v>1135</v>
      </c>
      <c r="E388" t="s">
        <v>867</v>
      </c>
      <c r="F388" t="s">
        <v>292</v>
      </c>
      <c r="G388" t="s">
        <v>244</v>
      </c>
      <c r="H388" t="s">
        <v>52</v>
      </c>
      <c r="I388" s="13" t="s">
        <v>1226</v>
      </c>
      <c r="J388" s="13" t="s">
        <v>1225</v>
      </c>
      <c r="K388" s="13" t="s">
        <v>1228</v>
      </c>
      <c r="L388" t="s">
        <v>286</v>
      </c>
      <c r="M388" t="s">
        <v>194</v>
      </c>
      <c r="N388">
        <v>22</v>
      </c>
      <c r="O388">
        <v>0</v>
      </c>
      <c r="P388">
        <v>0</v>
      </c>
      <c r="Q388">
        <v>0</v>
      </c>
      <c r="R388">
        <v>0</v>
      </c>
      <c r="S388" t="s">
        <v>1128</v>
      </c>
      <c r="T388" t="s">
        <v>1129</v>
      </c>
      <c r="U388">
        <v>0</v>
      </c>
      <c r="V388" t="s">
        <v>856</v>
      </c>
      <c r="W388">
        <v>4</v>
      </c>
      <c r="X388" t="s">
        <v>195</v>
      </c>
      <c r="Y388" t="s">
        <v>748</v>
      </c>
      <c r="Z388" t="s">
        <v>264</v>
      </c>
      <c r="AA388" t="s">
        <v>207</v>
      </c>
      <c r="AB388" t="s">
        <v>1121</v>
      </c>
      <c r="AC388" t="s">
        <v>385</v>
      </c>
      <c r="AD388" t="s">
        <v>330</v>
      </c>
      <c r="AE388" t="s">
        <v>480</v>
      </c>
      <c r="AF388" s="13" t="s">
        <v>1226</v>
      </c>
      <c r="AG388" s="13" t="s">
        <v>1225</v>
      </c>
      <c r="AH388" t="s">
        <v>856</v>
      </c>
      <c r="AI388" t="s">
        <v>856</v>
      </c>
      <c r="AJ388" t="s">
        <v>856</v>
      </c>
      <c r="AK388" t="s">
        <v>856</v>
      </c>
      <c r="AL388" t="s">
        <v>856</v>
      </c>
      <c r="AM388" t="s">
        <v>856</v>
      </c>
      <c r="AN388" t="s">
        <v>856</v>
      </c>
      <c r="AO388" t="s">
        <v>856</v>
      </c>
      <c r="AP388" t="s">
        <v>856</v>
      </c>
      <c r="AQ388" t="s">
        <v>856</v>
      </c>
      <c r="AR388" t="s">
        <v>856</v>
      </c>
      <c r="AS388" t="s">
        <v>856</v>
      </c>
      <c r="AT388" s="59">
        <f>VLOOKUP($BR388,Tables!$D$14:$I$27,2,FALSE)*W388</f>
        <v>640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36"/>
        <v>640</v>
      </c>
      <c r="BD388" s="55" t="str">
        <f>IF(ISERROR(SEARCHB(" "&amp;BD$1&amp;" "," "&amp;$L388&amp;" "))=TRUE,"",BD$1)</f>
        <v/>
      </c>
      <c r="BE388" s="55" t="str">
        <f>IF(ISERROR(SEARCHB(" "&amp;BE$1&amp;" "," "&amp;$L388&amp;" "))=TRUE,"",BE$1)</f>
        <v/>
      </c>
      <c r="BF388" s="55" t="str">
        <f>IF(ISERROR(SEARCHB(" "&amp;BF$1&amp;" "," "&amp;$L388&amp;" "))=TRUE,"",BF$1)</f>
        <v/>
      </c>
      <c r="BG388" s="55" t="str">
        <f>IF(ISERROR(SEARCHB(" "&amp;BG$1&amp;" "," "&amp;$L388&amp;" "))=TRUE,"",BG$1)</f>
        <v/>
      </c>
      <c r="BH388" s="55" t="str">
        <f>IF(ISERROR(SEARCHB(" "&amp;BH$1&amp;" "," "&amp;$L388&amp;" "))=TRUE,"",BH$1)</f>
        <v/>
      </c>
      <c r="BI388" s="55" t="str">
        <f>IF(ISERROR(SEARCHB(" "&amp;BI$1&amp;" "," "&amp;$L388&amp;" "))=TRUE,"",BI$1)</f>
        <v/>
      </c>
      <c r="BJ388" s="55" t="str">
        <f>IF(ISERROR(SEARCHB(" "&amp;BJ$1&amp;" "," "&amp;$L388&amp;" "))=TRUE,"",BJ$1)</f>
        <v/>
      </c>
      <c r="BK388" s="55" t="str">
        <f>IF(ISERROR(SEARCHB(" "&amp;BK$1&amp;" "," "&amp;$L388&amp;" "))=TRUE,"",BK$1)</f>
        <v/>
      </c>
      <c r="BL388" s="55" t="str">
        <f>IF(ISERROR(SEARCHB(" "&amp;BL$1&amp;" "," "&amp;$L388&amp;" "))=TRUE,"",BL$1)</f>
        <v/>
      </c>
      <c r="BM388" s="55" t="str">
        <f>IF(ISERROR(SEARCHB(" "&amp;BM$1&amp;" "," "&amp;$L388&amp;" "))=TRUE,"",BM$1)</f>
        <v/>
      </c>
      <c r="BN388" s="55" t="str">
        <f>IF(ISERROR(SEARCHB(" "&amp;BN$1&amp;" "," "&amp;$L388&amp;" "))=TRUE,"",BN$1)</f>
        <v/>
      </c>
      <c r="BO388" s="55" t="str">
        <f>IF(ISERROR(SEARCHB(" "&amp;BO$1&amp;" "," "&amp;$L388&amp;" "))=TRUE,"",BO$1)</f>
        <v/>
      </c>
      <c r="BP388" s="55" t="str">
        <f>IF(ISERROR(SEARCHB(" "&amp;BP$1&amp;" "," "&amp;$L388&amp;" "))=TRUE,"",BP$1)</f>
        <v/>
      </c>
      <c r="BQ388" s="55" t="str">
        <f>IF(ISERROR(SEARCHB(" "&amp;BQ$1&amp;" "," "&amp;$L388&amp;" "))=TRUE,"",BQ$1)</f>
        <v/>
      </c>
      <c r="BR388" s="62" t="str">
        <f t="shared" si="37"/>
        <v>Base</v>
      </c>
      <c r="BS388" s="62" t="str">
        <f t="shared" si="38"/>
        <v/>
      </c>
      <c r="BT388" s="63">
        <f>J388-I388+1</f>
        <v>123</v>
      </c>
      <c r="BU388" s="64">
        <f t="shared" si="39"/>
        <v>6.38</v>
      </c>
      <c r="BV388" s="64">
        <f t="shared" si="40"/>
        <v>13.76</v>
      </c>
      <c r="BW388" s="64">
        <f t="shared" si="41"/>
        <v>102.47999999999999</v>
      </c>
      <c r="BX388" s="65">
        <f>BU388+I388</f>
        <v>46041.38</v>
      </c>
      <c r="BY388" s="65">
        <f>BV388+I388</f>
        <v>46048.76</v>
      </c>
      <c r="BZ388" s="65">
        <f>IF(WEEKDAY(BW388+I388)=1,BW388+I388+1,IF(WEEKDAY(BW388+I388)=7,BW388+I388+2,BW388+I388))</f>
        <v>46139.48</v>
      </c>
    </row>
    <row r="389" spans="1:78" ht="15.5" x14ac:dyDescent="0.35">
      <c r="A389" t="s">
        <v>1583</v>
      </c>
      <c r="B389" t="s">
        <v>1229</v>
      </c>
      <c r="C389" t="s">
        <v>52</v>
      </c>
      <c r="D389" t="s">
        <v>1135</v>
      </c>
      <c r="E389" t="s">
        <v>855</v>
      </c>
      <c r="F389" t="s">
        <v>292</v>
      </c>
      <c r="G389" t="s">
        <v>244</v>
      </c>
      <c r="H389" t="s">
        <v>52</v>
      </c>
      <c r="I389" s="13" t="s">
        <v>1231</v>
      </c>
      <c r="J389" s="13" t="s">
        <v>1225</v>
      </c>
      <c r="K389" s="13" t="s">
        <v>1233</v>
      </c>
      <c r="L389" t="s">
        <v>286</v>
      </c>
      <c r="M389" t="s">
        <v>194</v>
      </c>
      <c r="N389">
        <v>24</v>
      </c>
      <c r="O389">
        <v>0</v>
      </c>
      <c r="P389">
        <v>0</v>
      </c>
      <c r="Q389">
        <v>0</v>
      </c>
      <c r="R389">
        <v>0</v>
      </c>
      <c r="S389" t="s">
        <v>1136</v>
      </c>
      <c r="T389" t="s">
        <v>456</v>
      </c>
      <c r="U389">
        <v>0</v>
      </c>
      <c r="V389" t="s">
        <v>856</v>
      </c>
      <c r="W389">
        <v>4</v>
      </c>
      <c r="X389" t="s">
        <v>195</v>
      </c>
      <c r="Y389" t="s">
        <v>856</v>
      </c>
      <c r="Z389" t="s">
        <v>264</v>
      </c>
      <c r="AA389" t="s">
        <v>20</v>
      </c>
      <c r="AB389" t="s">
        <v>997</v>
      </c>
      <c r="AC389" t="s">
        <v>209</v>
      </c>
      <c r="AD389" t="s">
        <v>26</v>
      </c>
      <c r="AE389" t="s">
        <v>473</v>
      </c>
      <c r="AF389" s="13" t="s">
        <v>1231</v>
      </c>
      <c r="AG389" s="13" t="s">
        <v>1225</v>
      </c>
      <c r="AH389" t="s">
        <v>856</v>
      </c>
      <c r="AI389" t="s">
        <v>856</v>
      </c>
      <c r="AJ389" t="s">
        <v>856</v>
      </c>
      <c r="AK389" t="s">
        <v>856</v>
      </c>
      <c r="AL389" t="s">
        <v>856</v>
      </c>
      <c r="AM389" t="s">
        <v>856</v>
      </c>
      <c r="AN389" t="s">
        <v>856</v>
      </c>
      <c r="AO389" t="s">
        <v>856</v>
      </c>
      <c r="AP389" t="s">
        <v>856</v>
      </c>
      <c r="AQ389" t="s">
        <v>856</v>
      </c>
      <c r="AR389" t="s">
        <v>856</v>
      </c>
      <c r="AS389" t="s">
        <v>856</v>
      </c>
      <c r="AT389" s="59">
        <f>VLOOKUP($BR389,Tables!$D$14:$I$27,2,FALSE)*W389</f>
        <v>640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36"/>
        <v>640</v>
      </c>
      <c r="BD389" s="55" t="str">
        <f>IF(ISERROR(SEARCHB(" "&amp;BD$1&amp;" "," "&amp;$L389&amp;" "))=TRUE,"",BD$1)</f>
        <v/>
      </c>
      <c r="BE389" s="55" t="str">
        <f>IF(ISERROR(SEARCHB(" "&amp;BE$1&amp;" "," "&amp;$L389&amp;" "))=TRUE,"",BE$1)</f>
        <v/>
      </c>
      <c r="BF389" s="55" t="str">
        <f>IF(ISERROR(SEARCHB(" "&amp;BF$1&amp;" "," "&amp;$L389&amp;" "))=TRUE,"",BF$1)</f>
        <v/>
      </c>
      <c r="BG389" s="55" t="str">
        <f>IF(ISERROR(SEARCHB(" "&amp;BG$1&amp;" "," "&amp;$L389&amp;" "))=TRUE,"",BG$1)</f>
        <v/>
      </c>
      <c r="BH389" s="55" t="str">
        <f>IF(ISERROR(SEARCHB(" "&amp;BH$1&amp;" "," "&amp;$L389&amp;" "))=TRUE,"",BH$1)</f>
        <v/>
      </c>
      <c r="BI389" s="55" t="str">
        <f>IF(ISERROR(SEARCHB(" "&amp;BI$1&amp;" "," "&amp;$L389&amp;" "))=TRUE,"",BI$1)</f>
        <v/>
      </c>
      <c r="BJ389" s="55" t="str">
        <f>IF(ISERROR(SEARCHB(" "&amp;BJ$1&amp;" "," "&amp;$L389&amp;" "))=TRUE,"",BJ$1)</f>
        <v/>
      </c>
      <c r="BK389" s="55" t="str">
        <f>IF(ISERROR(SEARCHB(" "&amp;BK$1&amp;" "," "&amp;$L389&amp;" "))=TRUE,"",BK$1)</f>
        <v/>
      </c>
      <c r="BL389" s="55" t="str">
        <f>IF(ISERROR(SEARCHB(" "&amp;BL$1&amp;" "," "&amp;$L389&amp;" "))=TRUE,"",BL$1)</f>
        <v/>
      </c>
      <c r="BM389" s="55" t="str">
        <f>IF(ISERROR(SEARCHB(" "&amp;BM$1&amp;" "," "&amp;$L389&amp;" "))=TRUE,"",BM$1)</f>
        <v/>
      </c>
      <c r="BN389" s="55" t="str">
        <f>IF(ISERROR(SEARCHB(" "&amp;BN$1&amp;" "," "&amp;$L389&amp;" "))=TRUE,"",BN$1)</f>
        <v/>
      </c>
      <c r="BO389" s="55" t="str">
        <f>IF(ISERROR(SEARCHB(" "&amp;BO$1&amp;" "," "&amp;$L389&amp;" "))=TRUE,"",BO$1)</f>
        <v/>
      </c>
      <c r="BP389" s="55" t="str">
        <f>IF(ISERROR(SEARCHB(" "&amp;BP$1&amp;" "," "&amp;$L389&amp;" "))=TRUE,"",BP$1)</f>
        <v/>
      </c>
      <c r="BQ389" s="55" t="str">
        <f>IF(ISERROR(SEARCHB(" "&amp;BQ$1&amp;" "," "&amp;$L389&amp;" "))=TRUE,"",BQ$1)</f>
        <v/>
      </c>
      <c r="BR389" s="62" t="str">
        <f t="shared" si="37"/>
        <v>Base</v>
      </c>
      <c r="BS389" s="62" t="str">
        <f t="shared" si="38"/>
        <v/>
      </c>
      <c r="BT389" s="63">
        <f>J389-I389+1</f>
        <v>124</v>
      </c>
      <c r="BU389" s="64">
        <f t="shared" si="39"/>
        <v>6.4399999999999995</v>
      </c>
      <c r="BV389" s="64">
        <f t="shared" si="40"/>
        <v>13.879999999999999</v>
      </c>
      <c r="BW389" s="64">
        <f t="shared" si="41"/>
        <v>103.32</v>
      </c>
      <c r="BX389" s="65">
        <f>BU389+I389</f>
        <v>46040.44</v>
      </c>
      <c r="BY389" s="65">
        <f>BV389+I389</f>
        <v>46047.88</v>
      </c>
      <c r="BZ389" s="65">
        <f>IF(WEEKDAY(BW389+I389)=1,BW389+I389+1,IF(WEEKDAY(BW389+I389)=7,BW389+I389+2,BW389+I389))</f>
        <v>46139.32</v>
      </c>
    </row>
    <row r="390" spans="1:78" ht="15.5" x14ac:dyDescent="0.35">
      <c r="A390" t="s">
        <v>1582</v>
      </c>
      <c r="B390" t="s">
        <v>1229</v>
      </c>
      <c r="C390" t="s">
        <v>52</v>
      </c>
      <c r="D390" t="s">
        <v>1135</v>
      </c>
      <c r="E390" t="s">
        <v>960</v>
      </c>
      <c r="F390" t="s">
        <v>292</v>
      </c>
      <c r="G390" t="s">
        <v>244</v>
      </c>
      <c r="H390" t="s">
        <v>52</v>
      </c>
      <c r="I390" s="13" t="s">
        <v>1226</v>
      </c>
      <c r="J390" s="13" t="s">
        <v>1225</v>
      </c>
      <c r="K390" s="13" t="s">
        <v>1228</v>
      </c>
      <c r="L390" t="s">
        <v>1581</v>
      </c>
      <c r="M390" t="s">
        <v>194</v>
      </c>
      <c r="N390">
        <v>2</v>
      </c>
      <c r="O390">
        <v>0</v>
      </c>
      <c r="P390">
        <v>0</v>
      </c>
      <c r="Q390">
        <v>0</v>
      </c>
      <c r="R390">
        <v>0</v>
      </c>
      <c r="S390" t="s">
        <v>1128</v>
      </c>
      <c r="T390" t="s">
        <v>1129</v>
      </c>
      <c r="U390">
        <v>0</v>
      </c>
      <c r="V390" t="s">
        <v>856</v>
      </c>
      <c r="W390">
        <v>4</v>
      </c>
      <c r="X390" t="s">
        <v>195</v>
      </c>
      <c r="Y390" t="s">
        <v>749</v>
      </c>
      <c r="Z390" t="s">
        <v>264</v>
      </c>
      <c r="AA390" t="s">
        <v>207</v>
      </c>
      <c r="AB390" t="s">
        <v>1121</v>
      </c>
      <c r="AC390" t="s">
        <v>385</v>
      </c>
      <c r="AD390" t="s">
        <v>330</v>
      </c>
      <c r="AE390" t="s">
        <v>480</v>
      </c>
      <c r="AF390" s="13" t="s">
        <v>1226</v>
      </c>
      <c r="AG390" s="13" t="s">
        <v>1225</v>
      </c>
      <c r="AH390" t="s">
        <v>856</v>
      </c>
      <c r="AI390" t="s">
        <v>856</v>
      </c>
      <c r="AJ390" t="s">
        <v>856</v>
      </c>
      <c r="AK390" t="s">
        <v>856</v>
      </c>
      <c r="AL390" t="s">
        <v>856</v>
      </c>
      <c r="AM390" t="s">
        <v>856</v>
      </c>
      <c r="AN390" t="s">
        <v>856</v>
      </c>
      <c r="AO390" t="s">
        <v>856</v>
      </c>
      <c r="AP390" t="s">
        <v>856</v>
      </c>
      <c r="AQ390" t="s">
        <v>856</v>
      </c>
      <c r="AR390" t="s">
        <v>856</v>
      </c>
      <c r="AS390" t="s">
        <v>856</v>
      </c>
      <c r="AT390" s="59">
        <f>VLOOKUP($BR390,Tables!$D$14:$I$27,2,FALSE)*W390</f>
        <v>640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36"/>
        <v>640</v>
      </c>
      <c r="BD390" s="55" t="str">
        <f>IF(ISERROR(SEARCHB(" "&amp;BD$1&amp;" "," "&amp;$L390&amp;" "))=TRUE,"",BD$1)</f>
        <v/>
      </c>
      <c r="BE390" s="55" t="str">
        <f>IF(ISERROR(SEARCHB(" "&amp;BE$1&amp;" "," "&amp;$L390&amp;" "))=TRUE,"",BE$1)</f>
        <v/>
      </c>
      <c r="BF390" s="55" t="str">
        <f>IF(ISERROR(SEARCHB(" "&amp;BF$1&amp;" "," "&amp;$L390&amp;" "))=TRUE,"",BF$1)</f>
        <v/>
      </c>
      <c r="BG390" s="55" t="str">
        <f>IF(ISERROR(SEARCHB(" "&amp;BG$1&amp;" "," "&amp;$L390&amp;" "))=TRUE,"",BG$1)</f>
        <v/>
      </c>
      <c r="BH390" s="55" t="str">
        <f>IF(ISERROR(SEARCHB(" "&amp;BH$1&amp;" "," "&amp;$L390&amp;" "))=TRUE,"",BH$1)</f>
        <v/>
      </c>
      <c r="BI390" s="55" t="str">
        <f>IF(ISERROR(SEARCHB(" "&amp;BI$1&amp;" "," "&amp;$L390&amp;" "))=TRUE,"",BI$1)</f>
        <v/>
      </c>
      <c r="BJ390" s="55" t="str">
        <f>IF(ISERROR(SEARCHB(" "&amp;BJ$1&amp;" "," "&amp;$L390&amp;" "))=TRUE,"",BJ$1)</f>
        <v/>
      </c>
      <c r="BK390" s="55" t="str">
        <f>IF(ISERROR(SEARCHB(" "&amp;BK$1&amp;" "," "&amp;$L390&amp;" "))=TRUE,"",BK$1)</f>
        <v/>
      </c>
      <c r="BL390" s="55" t="str">
        <f>IF(ISERROR(SEARCHB(" "&amp;BL$1&amp;" "," "&amp;$L390&amp;" "))=TRUE,"",BL$1)</f>
        <v/>
      </c>
      <c r="BM390" s="55" t="str">
        <f>IF(ISERROR(SEARCHB(" "&amp;BM$1&amp;" "," "&amp;$L390&amp;" "))=TRUE,"",BM$1)</f>
        <v/>
      </c>
      <c r="BN390" s="55" t="str">
        <f>IF(ISERROR(SEARCHB(" "&amp;BN$1&amp;" "," "&amp;$L390&amp;" "))=TRUE,"",BN$1)</f>
        <v/>
      </c>
      <c r="BO390" s="55" t="str">
        <f>IF(ISERROR(SEARCHB(" "&amp;BO$1&amp;" "," "&amp;$L390&amp;" "))=TRUE,"",BO$1)</f>
        <v/>
      </c>
      <c r="BP390" s="55" t="str">
        <f>IF(ISERROR(SEARCHB(" "&amp;BP$1&amp;" "," "&amp;$L390&amp;" "))=TRUE,"",BP$1)</f>
        <v/>
      </c>
      <c r="BQ390" s="55" t="str">
        <f>IF(ISERROR(SEARCHB(" "&amp;BQ$1&amp;" "," "&amp;$L390&amp;" "))=TRUE,"",BQ$1)</f>
        <v/>
      </c>
      <c r="BR390" s="62" t="str">
        <f t="shared" si="37"/>
        <v>Base</v>
      </c>
      <c r="BS390" s="62" t="str">
        <f t="shared" si="38"/>
        <v/>
      </c>
      <c r="BT390" s="63">
        <f>J390-I390+1</f>
        <v>123</v>
      </c>
      <c r="BU390" s="64">
        <f t="shared" si="39"/>
        <v>6.38</v>
      </c>
      <c r="BV390" s="64">
        <f t="shared" si="40"/>
        <v>13.76</v>
      </c>
      <c r="BW390" s="64">
        <f t="shared" si="41"/>
        <v>102.47999999999999</v>
      </c>
      <c r="BX390" s="65">
        <f>BU390+I390</f>
        <v>46041.38</v>
      </c>
      <c r="BY390" s="65">
        <f>BV390+I390</f>
        <v>46048.76</v>
      </c>
      <c r="BZ390" s="65">
        <f>IF(WEEKDAY(BW390+I390)=1,BW390+I390+1,IF(WEEKDAY(BW390+I390)=7,BW390+I390+2,BW390+I390))</f>
        <v>46139.48</v>
      </c>
    </row>
    <row r="391" spans="1:78" ht="15.5" x14ac:dyDescent="0.35">
      <c r="A391" t="s">
        <v>1580</v>
      </c>
      <c r="B391" t="s">
        <v>1229</v>
      </c>
      <c r="C391" t="s">
        <v>52</v>
      </c>
      <c r="D391" t="s">
        <v>1135</v>
      </c>
      <c r="E391" t="s">
        <v>882</v>
      </c>
      <c r="F391" t="s">
        <v>292</v>
      </c>
      <c r="G391" t="s">
        <v>244</v>
      </c>
      <c r="H391" t="s">
        <v>52</v>
      </c>
      <c r="I391" s="13" t="s">
        <v>1231</v>
      </c>
      <c r="J391" s="13" t="s">
        <v>1520</v>
      </c>
      <c r="K391" s="13" t="s">
        <v>1526</v>
      </c>
      <c r="L391" t="s">
        <v>546</v>
      </c>
      <c r="M391" t="s">
        <v>487</v>
      </c>
      <c r="N391">
        <v>32</v>
      </c>
      <c r="O391">
        <v>0</v>
      </c>
      <c r="P391">
        <v>0</v>
      </c>
      <c r="Q391">
        <v>0</v>
      </c>
      <c r="R391">
        <v>0</v>
      </c>
      <c r="S391" t="s">
        <v>1137</v>
      </c>
      <c r="T391" t="s">
        <v>551</v>
      </c>
      <c r="U391">
        <v>0</v>
      </c>
      <c r="V391" t="s">
        <v>856</v>
      </c>
      <c r="W391">
        <v>4</v>
      </c>
      <c r="X391" t="s">
        <v>195</v>
      </c>
      <c r="Y391" t="s">
        <v>856</v>
      </c>
      <c r="Z391" t="s">
        <v>488</v>
      </c>
      <c r="AA391" t="s">
        <v>489</v>
      </c>
      <c r="AB391" t="s">
        <v>200</v>
      </c>
      <c r="AC391" t="s">
        <v>498</v>
      </c>
      <c r="AD391" t="s">
        <v>723</v>
      </c>
      <c r="AE391" t="s">
        <v>471</v>
      </c>
      <c r="AF391" s="13" t="s">
        <v>1231</v>
      </c>
      <c r="AG391" s="13" t="s">
        <v>1520</v>
      </c>
      <c r="AH391" t="s">
        <v>856</v>
      </c>
      <c r="AI391" t="s">
        <v>856</v>
      </c>
      <c r="AJ391" t="s">
        <v>856</v>
      </c>
      <c r="AK391" t="s">
        <v>856</v>
      </c>
      <c r="AL391" t="s">
        <v>856</v>
      </c>
      <c r="AM391" t="s">
        <v>856</v>
      </c>
      <c r="AN391" t="s">
        <v>856</v>
      </c>
      <c r="AO391" t="s">
        <v>856</v>
      </c>
      <c r="AP391" t="s">
        <v>856</v>
      </c>
      <c r="AQ391" t="s">
        <v>856</v>
      </c>
      <c r="AR391" t="s">
        <v>856</v>
      </c>
      <c r="AS391" t="s">
        <v>856</v>
      </c>
      <c r="AT391" s="59">
        <f>VLOOKUP($BR391,Tables!$D$14:$I$27,2,FALSE)*W391</f>
        <v>640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36"/>
        <v>640</v>
      </c>
      <c r="BD391" s="55" t="str">
        <f>IF(ISERROR(SEARCHB(" "&amp;BD$1&amp;" "," "&amp;$L391&amp;" "))=TRUE,"",BD$1)</f>
        <v/>
      </c>
      <c r="BE391" s="55" t="str">
        <f>IF(ISERROR(SEARCHB(" "&amp;BE$1&amp;" "," "&amp;$L391&amp;" "))=TRUE,"",BE$1)</f>
        <v/>
      </c>
      <c r="BF391" s="55" t="str">
        <f>IF(ISERROR(SEARCHB(" "&amp;BF$1&amp;" "," "&amp;$L391&amp;" "))=TRUE,"",BF$1)</f>
        <v/>
      </c>
      <c r="BG391" s="55" t="str">
        <f>IF(ISERROR(SEARCHB(" "&amp;BG$1&amp;" "," "&amp;$L391&amp;" "))=TRUE,"",BG$1)</f>
        <v/>
      </c>
      <c r="BH391" s="55" t="str">
        <f>IF(ISERROR(SEARCHB(" "&amp;BH$1&amp;" "," "&amp;$L391&amp;" "))=TRUE,"",BH$1)</f>
        <v/>
      </c>
      <c r="BI391" s="55" t="str">
        <f>IF(ISERROR(SEARCHB(" "&amp;BI$1&amp;" "," "&amp;$L391&amp;" "))=TRUE,"",BI$1)</f>
        <v/>
      </c>
      <c r="BJ391" s="55" t="str">
        <f>IF(ISERROR(SEARCHB(" "&amp;BJ$1&amp;" "," "&amp;$L391&amp;" "))=TRUE,"",BJ$1)</f>
        <v/>
      </c>
      <c r="BK391" s="55" t="str">
        <f>IF(ISERROR(SEARCHB(" "&amp;BK$1&amp;" "," "&amp;$L391&amp;" "))=TRUE,"",BK$1)</f>
        <v/>
      </c>
      <c r="BL391" s="55" t="str">
        <f>IF(ISERROR(SEARCHB(" "&amp;BL$1&amp;" "," "&amp;$L391&amp;" "))=TRUE,"",BL$1)</f>
        <v/>
      </c>
      <c r="BM391" s="55" t="str">
        <f>IF(ISERROR(SEARCHB(" "&amp;BM$1&amp;" "," "&amp;$L391&amp;" "))=TRUE,"",BM$1)</f>
        <v/>
      </c>
      <c r="BN391" s="55" t="str">
        <f>IF(ISERROR(SEARCHB(" "&amp;BN$1&amp;" "," "&amp;$L391&amp;" "))=TRUE,"",BN$1)</f>
        <v/>
      </c>
      <c r="BO391" s="55" t="str">
        <f>IF(ISERROR(SEARCHB(" "&amp;BO$1&amp;" "," "&amp;$L391&amp;" "))=TRUE,"",BO$1)</f>
        <v/>
      </c>
      <c r="BP391" s="55" t="str">
        <f>IF(ISERROR(SEARCHB(" "&amp;BP$1&amp;" "," "&amp;$L391&amp;" "))=TRUE,"",BP$1)</f>
        <v/>
      </c>
      <c r="BQ391" s="55" t="str">
        <f>IF(ISERROR(SEARCHB(" "&amp;BQ$1&amp;" "," "&amp;$L391&amp;" "))=TRUE,"",BQ$1)</f>
        <v/>
      </c>
      <c r="BR391" s="62" t="str">
        <f t="shared" si="37"/>
        <v>Base</v>
      </c>
      <c r="BS391" s="62" t="str">
        <f t="shared" si="38"/>
        <v/>
      </c>
      <c r="BT391" s="63">
        <f>J391-I391+1</f>
        <v>141</v>
      </c>
      <c r="BU391" s="64">
        <f t="shared" si="39"/>
        <v>7.4599999999999991</v>
      </c>
      <c r="BV391" s="64">
        <f t="shared" si="40"/>
        <v>15.919999999999998</v>
      </c>
      <c r="BW391" s="64">
        <f t="shared" si="41"/>
        <v>117.6</v>
      </c>
      <c r="BX391" s="65">
        <f>BU391+I391</f>
        <v>46041.46</v>
      </c>
      <c r="BY391" s="65">
        <f>BV391+I391</f>
        <v>46049.919999999998</v>
      </c>
      <c r="BZ391" s="65">
        <f>IF(WEEKDAY(BW391+I391)=1,BW391+I391+1,IF(WEEKDAY(BW391+I391)=7,BW391+I391+2,BW391+I391))</f>
        <v>46153.599999999999</v>
      </c>
    </row>
    <row r="392" spans="1:78" ht="15.5" x14ac:dyDescent="0.35">
      <c r="A392" t="s">
        <v>1579</v>
      </c>
      <c r="B392" t="s">
        <v>1229</v>
      </c>
      <c r="C392" t="s">
        <v>52</v>
      </c>
      <c r="D392" t="s">
        <v>1135</v>
      </c>
      <c r="E392" t="s">
        <v>987</v>
      </c>
      <c r="F392" t="s">
        <v>292</v>
      </c>
      <c r="G392" t="s">
        <v>244</v>
      </c>
      <c r="H392" t="s">
        <v>52</v>
      </c>
      <c r="I392" s="13" t="s">
        <v>1231</v>
      </c>
      <c r="J392" s="13" t="s">
        <v>1520</v>
      </c>
      <c r="K392" s="13" t="s">
        <v>1526</v>
      </c>
      <c r="L392" t="s">
        <v>546</v>
      </c>
      <c r="M392" t="s">
        <v>487</v>
      </c>
      <c r="N392">
        <v>32</v>
      </c>
      <c r="O392">
        <v>0</v>
      </c>
      <c r="P392">
        <v>0</v>
      </c>
      <c r="Q392">
        <v>0</v>
      </c>
      <c r="R392">
        <v>0</v>
      </c>
      <c r="S392" t="s">
        <v>1137</v>
      </c>
      <c r="T392" t="s">
        <v>551</v>
      </c>
      <c r="U392">
        <v>0</v>
      </c>
      <c r="V392" t="s">
        <v>856</v>
      </c>
      <c r="W392">
        <v>4</v>
      </c>
      <c r="X392" t="s">
        <v>195</v>
      </c>
      <c r="Y392" t="s">
        <v>856</v>
      </c>
      <c r="Z392" t="s">
        <v>488</v>
      </c>
      <c r="AA392" t="s">
        <v>489</v>
      </c>
      <c r="AB392" t="s">
        <v>200</v>
      </c>
      <c r="AC392" t="s">
        <v>588</v>
      </c>
      <c r="AD392" t="s">
        <v>589</v>
      </c>
      <c r="AE392" t="s">
        <v>471</v>
      </c>
      <c r="AF392" s="13" t="s">
        <v>1231</v>
      </c>
      <c r="AG392" s="13" t="s">
        <v>1520</v>
      </c>
      <c r="AH392" t="s">
        <v>856</v>
      </c>
      <c r="AI392" t="s">
        <v>856</v>
      </c>
      <c r="AJ392" t="s">
        <v>856</v>
      </c>
      <c r="AK392" t="s">
        <v>856</v>
      </c>
      <c r="AL392" t="s">
        <v>856</v>
      </c>
      <c r="AM392" s="13" t="s">
        <v>856</v>
      </c>
      <c r="AN392" s="13" t="s">
        <v>856</v>
      </c>
      <c r="AO392" t="s">
        <v>856</v>
      </c>
      <c r="AP392" t="s">
        <v>856</v>
      </c>
      <c r="AQ392" t="s">
        <v>856</v>
      </c>
      <c r="AR392" t="s">
        <v>856</v>
      </c>
      <c r="AS392" t="s">
        <v>856</v>
      </c>
      <c r="AT392" s="59">
        <f>VLOOKUP($BR392,Tables!$D$14:$I$27,2,FALSE)*W392</f>
        <v>640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36"/>
        <v>640</v>
      </c>
      <c r="BD392" s="55" t="str">
        <f>IF(ISERROR(SEARCHB(" "&amp;BD$1&amp;" "," "&amp;$L392&amp;" "))=TRUE,"",BD$1)</f>
        <v/>
      </c>
      <c r="BE392" s="55" t="str">
        <f>IF(ISERROR(SEARCHB(" "&amp;BE$1&amp;" "," "&amp;$L392&amp;" "))=TRUE,"",BE$1)</f>
        <v/>
      </c>
      <c r="BF392" s="55" t="str">
        <f>IF(ISERROR(SEARCHB(" "&amp;BF$1&amp;" "," "&amp;$L392&amp;" "))=TRUE,"",BF$1)</f>
        <v/>
      </c>
      <c r="BG392" s="55" t="str">
        <f>IF(ISERROR(SEARCHB(" "&amp;BG$1&amp;" "," "&amp;$L392&amp;" "))=TRUE,"",BG$1)</f>
        <v/>
      </c>
      <c r="BH392" s="55" t="str">
        <f>IF(ISERROR(SEARCHB(" "&amp;BH$1&amp;" "," "&amp;$L392&amp;" "))=TRUE,"",BH$1)</f>
        <v/>
      </c>
      <c r="BI392" s="55" t="str">
        <f>IF(ISERROR(SEARCHB(" "&amp;BI$1&amp;" "," "&amp;$L392&amp;" "))=TRUE,"",BI$1)</f>
        <v/>
      </c>
      <c r="BJ392" s="55" t="str">
        <f>IF(ISERROR(SEARCHB(" "&amp;BJ$1&amp;" "," "&amp;$L392&amp;" "))=TRUE,"",BJ$1)</f>
        <v/>
      </c>
      <c r="BK392" s="55" t="str">
        <f>IF(ISERROR(SEARCHB(" "&amp;BK$1&amp;" "," "&amp;$L392&amp;" "))=TRUE,"",BK$1)</f>
        <v/>
      </c>
      <c r="BL392" s="55" t="str">
        <f>IF(ISERROR(SEARCHB(" "&amp;BL$1&amp;" "," "&amp;$L392&amp;" "))=TRUE,"",BL$1)</f>
        <v/>
      </c>
      <c r="BM392" s="55" t="str">
        <f>IF(ISERROR(SEARCHB(" "&amp;BM$1&amp;" "," "&amp;$L392&amp;" "))=TRUE,"",BM$1)</f>
        <v/>
      </c>
      <c r="BN392" s="55" t="str">
        <f>IF(ISERROR(SEARCHB(" "&amp;BN$1&amp;" "," "&amp;$L392&amp;" "))=TRUE,"",BN$1)</f>
        <v/>
      </c>
      <c r="BO392" s="55" t="str">
        <f>IF(ISERROR(SEARCHB(" "&amp;BO$1&amp;" "," "&amp;$L392&amp;" "))=TRUE,"",BO$1)</f>
        <v/>
      </c>
      <c r="BP392" s="55" t="str">
        <f>IF(ISERROR(SEARCHB(" "&amp;BP$1&amp;" "," "&amp;$L392&amp;" "))=TRUE,"",BP$1)</f>
        <v/>
      </c>
      <c r="BQ392" s="55" t="str">
        <f>IF(ISERROR(SEARCHB(" "&amp;BQ$1&amp;" "," "&amp;$L392&amp;" "))=TRUE,"",BQ$1)</f>
        <v/>
      </c>
      <c r="BR392" s="62" t="str">
        <f t="shared" si="37"/>
        <v>Base</v>
      </c>
      <c r="BS392" s="62" t="str">
        <f t="shared" si="38"/>
        <v/>
      </c>
      <c r="BT392" s="63">
        <f>J392-I392+1</f>
        <v>141</v>
      </c>
      <c r="BU392" s="64">
        <f t="shared" si="39"/>
        <v>7.4599999999999991</v>
      </c>
      <c r="BV392" s="64">
        <f t="shared" si="40"/>
        <v>15.919999999999998</v>
      </c>
      <c r="BW392" s="64">
        <f t="shared" si="41"/>
        <v>117.6</v>
      </c>
      <c r="BX392" s="65">
        <f>BU392+I392</f>
        <v>46041.46</v>
      </c>
      <c r="BY392" s="65">
        <f>BV392+I392</f>
        <v>46049.919999999998</v>
      </c>
      <c r="BZ392" s="65">
        <f>IF(WEEKDAY(BW392+I392)=1,BW392+I392+1,IF(WEEKDAY(BW392+I392)=7,BW392+I392+2,BW392+I392))</f>
        <v>46153.599999999999</v>
      </c>
    </row>
    <row r="393" spans="1:78" ht="15.5" x14ac:dyDescent="0.35">
      <c r="A393" t="s">
        <v>1578</v>
      </c>
      <c r="B393" t="s">
        <v>1229</v>
      </c>
      <c r="C393" t="s">
        <v>52</v>
      </c>
      <c r="D393" t="s">
        <v>943</v>
      </c>
      <c r="E393" t="s">
        <v>867</v>
      </c>
      <c r="F393" t="s">
        <v>751</v>
      </c>
      <c r="G393" t="s">
        <v>244</v>
      </c>
      <c r="H393" t="s">
        <v>52</v>
      </c>
      <c r="I393" s="13" t="s">
        <v>1231</v>
      </c>
      <c r="J393" s="13" t="s">
        <v>1225</v>
      </c>
      <c r="K393" s="13" t="s">
        <v>1233</v>
      </c>
      <c r="L393" t="s">
        <v>1371</v>
      </c>
      <c r="M393" t="s">
        <v>162</v>
      </c>
      <c r="N393">
        <v>24</v>
      </c>
      <c r="O393">
        <v>0</v>
      </c>
      <c r="P393">
        <v>0</v>
      </c>
      <c r="Q393">
        <v>0</v>
      </c>
      <c r="R393">
        <v>0</v>
      </c>
      <c r="S393" t="s">
        <v>1132</v>
      </c>
      <c r="T393" t="s">
        <v>1133</v>
      </c>
      <c r="U393">
        <v>0</v>
      </c>
      <c r="V393" t="s">
        <v>856</v>
      </c>
      <c r="W393">
        <v>3</v>
      </c>
      <c r="X393" t="s">
        <v>195</v>
      </c>
      <c r="Y393" t="s">
        <v>856</v>
      </c>
      <c r="Z393" t="s">
        <v>1577</v>
      </c>
      <c r="AA393" t="s">
        <v>856</v>
      </c>
      <c r="AB393" t="s">
        <v>856</v>
      </c>
      <c r="AC393" t="s">
        <v>856</v>
      </c>
      <c r="AD393" t="s">
        <v>856</v>
      </c>
      <c r="AE393" t="s">
        <v>856</v>
      </c>
      <c r="AF393" s="13" t="s">
        <v>1231</v>
      </c>
      <c r="AG393" s="13" t="s">
        <v>1225</v>
      </c>
      <c r="AH393" t="s">
        <v>856</v>
      </c>
      <c r="AI393" t="s">
        <v>856</v>
      </c>
      <c r="AJ393" t="s">
        <v>856</v>
      </c>
      <c r="AK393" t="s">
        <v>856</v>
      </c>
      <c r="AL393" t="s">
        <v>856</v>
      </c>
      <c r="AM393" t="s">
        <v>856</v>
      </c>
      <c r="AN393" t="s">
        <v>856</v>
      </c>
      <c r="AO393" t="s">
        <v>856</v>
      </c>
      <c r="AP393" t="s">
        <v>856</v>
      </c>
      <c r="AQ393" t="s">
        <v>856</v>
      </c>
      <c r="AR393" t="s">
        <v>856</v>
      </c>
      <c r="AS393" t="s">
        <v>856</v>
      </c>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36"/>
        <v>480</v>
      </c>
      <c r="BD393" s="55" t="str">
        <f>IF(ISERROR(SEARCHB(" "&amp;BD$1&amp;" "," "&amp;$L393&amp;" "))=TRUE,"",BD$1)</f>
        <v/>
      </c>
      <c r="BE393" s="55" t="str">
        <f>IF(ISERROR(SEARCHB(" "&amp;BE$1&amp;" "," "&amp;$L393&amp;" "))=TRUE,"",BE$1)</f>
        <v/>
      </c>
      <c r="BF393" s="55" t="str">
        <f>IF(ISERROR(SEARCHB(" "&amp;BF$1&amp;" "," "&amp;$L393&amp;" "))=TRUE,"",BF$1)</f>
        <v/>
      </c>
      <c r="BG393" s="55" t="str">
        <f>IF(ISERROR(SEARCHB(" "&amp;BG$1&amp;" "," "&amp;$L393&amp;" "))=TRUE,"",BG$1)</f>
        <v/>
      </c>
      <c r="BH393" s="55" t="str">
        <f>IF(ISERROR(SEARCHB(" "&amp;BH$1&amp;" "," "&amp;$L393&amp;" "))=TRUE,"",BH$1)</f>
        <v/>
      </c>
      <c r="BI393" s="55" t="str">
        <f>IF(ISERROR(SEARCHB(" "&amp;BI$1&amp;" "," "&amp;$L393&amp;" "))=TRUE,"",BI$1)</f>
        <v/>
      </c>
      <c r="BJ393" s="55" t="str">
        <f>IF(ISERROR(SEARCHB(" "&amp;BJ$1&amp;" "," "&amp;$L393&amp;" "))=TRUE,"",BJ$1)</f>
        <v/>
      </c>
      <c r="BK393" s="55" t="str">
        <f>IF(ISERROR(SEARCHB(" "&amp;BK$1&amp;" "," "&amp;$L393&amp;" "))=TRUE,"",BK$1)</f>
        <v/>
      </c>
      <c r="BL393" s="55" t="str">
        <f>IF(ISERROR(SEARCHB(" "&amp;BL$1&amp;" "," "&amp;$L393&amp;" "))=TRUE,"",BL$1)</f>
        <v/>
      </c>
      <c r="BM393" s="55" t="str">
        <f>IF(ISERROR(SEARCHB(" "&amp;BM$1&amp;" "," "&amp;$L393&amp;" "))=TRUE,"",BM$1)</f>
        <v/>
      </c>
      <c r="BN393" s="55" t="str">
        <f>IF(ISERROR(SEARCHB(" "&amp;BN$1&amp;" "," "&amp;$L393&amp;" "))=TRUE,"",BN$1)</f>
        <v/>
      </c>
      <c r="BO393" s="55" t="str">
        <f>IF(ISERROR(SEARCHB(" "&amp;BO$1&amp;" "," "&amp;$L393&amp;" "))=TRUE,"",BO$1)</f>
        <v/>
      </c>
      <c r="BP393" s="55" t="str">
        <f>IF(ISERROR(SEARCHB(" "&amp;BP$1&amp;" "," "&amp;$L393&amp;" "))=TRUE,"",BP$1)</f>
        <v/>
      </c>
      <c r="BQ393" s="55" t="str">
        <f>IF(ISERROR(SEARCHB(" "&amp;BQ$1&amp;" "," "&amp;$L393&amp;" "))=TRUE,"",BQ$1)</f>
        <v/>
      </c>
      <c r="BR393" s="62" t="str">
        <f t="shared" si="37"/>
        <v>Base</v>
      </c>
      <c r="BS393" s="62" t="str">
        <f t="shared" si="38"/>
        <v/>
      </c>
      <c r="BT393" s="63">
        <f>J393-I393+1</f>
        <v>124</v>
      </c>
      <c r="BU393" s="64">
        <f t="shared" si="39"/>
        <v>6.4399999999999995</v>
      </c>
      <c r="BV393" s="64">
        <f t="shared" si="40"/>
        <v>13.879999999999999</v>
      </c>
      <c r="BW393" s="64">
        <f t="shared" si="41"/>
        <v>103.32</v>
      </c>
      <c r="BX393" s="65">
        <f>BU393+I393</f>
        <v>46040.44</v>
      </c>
      <c r="BY393" s="65">
        <f>BV393+I393</f>
        <v>46047.88</v>
      </c>
      <c r="BZ393" s="65">
        <f>IF(WEEKDAY(BW393+I393)=1,BW393+I393+1,IF(WEEKDAY(BW393+I393)=7,BW393+I393+2,BW393+I393))</f>
        <v>46139.32</v>
      </c>
    </row>
    <row r="394" spans="1:78" ht="15.5" x14ac:dyDescent="0.35">
      <c r="A394" t="s">
        <v>1576</v>
      </c>
      <c r="B394" t="s">
        <v>1229</v>
      </c>
      <c r="C394" t="s">
        <v>52</v>
      </c>
      <c r="D394" t="s">
        <v>1138</v>
      </c>
      <c r="E394" t="s">
        <v>867</v>
      </c>
      <c r="F394" t="s">
        <v>58</v>
      </c>
      <c r="G394" t="s">
        <v>244</v>
      </c>
      <c r="H394" t="s">
        <v>52</v>
      </c>
      <c r="I394" s="13" t="s">
        <v>1231</v>
      </c>
      <c r="J394" s="13" t="s">
        <v>1225</v>
      </c>
      <c r="K394" s="13" t="s">
        <v>1233</v>
      </c>
      <c r="L394" t="s">
        <v>1367</v>
      </c>
      <c r="M394" t="s">
        <v>194</v>
      </c>
      <c r="N394">
        <v>24</v>
      </c>
      <c r="O394">
        <v>0</v>
      </c>
      <c r="P394">
        <v>0</v>
      </c>
      <c r="Q394">
        <v>0</v>
      </c>
      <c r="R394">
        <v>0</v>
      </c>
      <c r="S394" t="s">
        <v>1139</v>
      </c>
      <c r="T394" t="s">
        <v>457</v>
      </c>
      <c r="U394">
        <v>0</v>
      </c>
      <c r="V394" t="s">
        <v>856</v>
      </c>
      <c r="W394">
        <v>4</v>
      </c>
      <c r="X394" t="s">
        <v>195</v>
      </c>
      <c r="Y394" t="s">
        <v>856</v>
      </c>
      <c r="Z394"/>
      <c r="AA394" t="s">
        <v>195</v>
      </c>
      <c r="AB394" t="s">
        <v>1053</v>
      </c>
      <c r="AC394" t="s">
        <v>209</v>
      </c>
      <c r="AD394" t="s">
        <v>26</v>
      </c>
      <c r="AE394" t="s">
        <v>473</v>
      </c>
      <c r="AF394" s="13" t="s">
        <v>1231</v>
      </c>
      <c r="AG394" s="13" t="s">
        <v>1225</v>
      </c>
      <c r="AH394" t="s">
        <v>856</v>
      </c>
      <c r="AI394" t="s">
        <v>856</v>
      </c>
      <c r="AJ394" t="s">
        <v>856</v>
      </c>
      <c r="AK394" t="s">
        <v>856</v>
      </c>
      <c r="AL394" t="s">
        <v>856</v>
      </c>
      <c r="AM394" t="s">
        <v>856</v>
      </c>
      <c r="AN394" t="s">
        <v>856</v>
      </c>
      <c r="AO394" t="s">
        <v>856</v>
      </c>
      <c r="AP394" t="s">
        <v>856</v>
      </c>
      <c r="AQ394" t="s">
        <v>856</v>
      </c>
      <c r="AR394" t="s">
        <v>856</v>
      </c>
      <c r="AS394" t="s">
        <v>856</v>
      </c>
      <c r="AT394" s="59">
        <f>VLOOKUP($BR394,Tables!$D$14:$I$27,2,FALSE)*W394</f>
        <v>640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36"/>
        <v>640</v>
      </c>
      <c r="BD394" s="55" t="str">
        <f>IF(ISERROR(SEARCHB(" "&amp;BD$1&amp;" "," "&amp;$L394&amp;" "))=TRUE,"",BD$1)</f>
        <v/>
      </c>
      <c r="BE394" s="55" t="str">
        <f>IF(ISERROR(SEARCHB(" "&amp;BE$1&amp;" "," "&amp;$L394&amp;" "))=TRUE,"",BE$1)</f>
        <v/>
      </c>
      <c r="BF394" s="55" t="str">
        <f>IF(ISERROR(SEARCHB(" "&amp;BF$1&amp;" "," "&amp;$L394&amp;" "))=TRUE,"",BF$1)</f>
        <v/>
      </c>
      <c r="BG394" s="55" t="str">
        <f>IF(ISERROR(SEARCHB(" "&amp;BG$1&amp;" "," "&amp;$L394&amp;" "))=TRUE,"",BG$1)</f>
        <v/>
      </c>
      <c r="BH394" s="55" t="str">
        <f>IF(ISERROR(SEARCHB(" "&amp;BH$1&amp;" "," "&amp;$L394&amp;" "))=TRUE,"",BH$1)</f>
        <v/>
      </c>
      <c r="BI394" s="55" t="str">
        <f>IF(ISERROR(SEARCHB(" "&amp;BI$1&amp;" "," "&amp;$L394&amp;" "))=TRUE,"",BI$1)</f>
        <v/>
      </c>
      <c r="BJ394" s="55" t="str">
        <f>IF(ISERROR(SEARCHB(" "&amp;BJ$1&amp;" "," "&amp;$L394&amp;" "))=TRUE,"",BJ$1)</f>
        <v/>
      </c>
      <c r="BK394" s="55" t="str">
        <f>IF(ISERROR(SEARCHB(" "&amp;BK$1&amp;" "," "&amp;$L394&amp;" "))=TRUE,"",BK$1)</f>
        <v/>
      </c>
      <c r="BL394" s="55" t="str">
        <f>IF(ISERROR(SEARCHB(" "&amp;BL$1&amp;" "," "&amp;$L394&amp;" "))=TRUE,"",BL$1)</f>
        <v/>
      </c>
      <c r="BM394" s="55" t="str">
        <f>IF(ISERROR(SEARCHB(" "&amp;BM$1&amp;" "," "&amp;$L394&amp;" "))=TRUE,"",BM$1)</f>
        <v/>
      </c>
      <c r="BN394" s="55" t="str">
        <f>IF(ISERROR(SEARCHB(" "&amp;BN$1&amp;" "," "&amp;$L394&amp;" "))=TRUE,"",BN$1)</f>
        <v/>
      </c>
      <c r="BO394" s="55" t="str">
        <f>IF(ISERROR(SEARCHB(" "&amp;BO$1&amp;" "," "&amp;$L394&amp;" "))=TRUE,"",BO$1)</f>
        <v/>
      </c>
      <c r="BP394" s="55" t="str">
        <f>IF(ISERROR(SEARCHB(" "&amp;BP$1&amp;" "," "&amp;$L394&amp;" "))=TRUE,"",BP$1)</f>
        <v/>
      </c>
      <c r="BQ394" s="55" t="str">
        <f>IF(ISERROR(SEARCHB(" "&amp;BQ$1&amp;" "," "&amp;$L394&amp;" "))=TRUE,"",BQ$1)</f>
        <v/>
      </c>
      <c r="BR394" s="62" t="str">
        <f t="shared" si="37"/>
        <v>Base</v>
      </c>
      <c r="BS394" s="62" t="str">
        <f t="shared" si="38"/>
        <v/>
      </c>
      <c r="BT394" s="63">
        <f>J394-I394+1</f>
        <v>124</v>
      </c>
      <c r="BU394" s="64">
        <f t="shared" si="39"/>
        <v>6.4399999999999995</v>
      </c>
      <c r="BV394" s="64">
        <f t="shared" si="40"/>
        <v>13.879999999999999</v>
      </c>
      <c r="BW394" s="64">
        <f t="shared" si="41"/>
        <v>103.32</v>
      </c>
      <c r="BX394" s="65">
        <f>BU394+I394</f>
        <v>46040.44</v>
      </c>
      <c r="BY394" s="65">
        <f>BV394+I394</f>
        <v>46047.88</v>
      </c>
      <c r="BZ394" s="65">
        <f>IF(WEEKDAY(BW394+I394)=1,BW394+I394+1,IF(WEEKDAY(BW394+I394)=7,BW394+I394+2,BW394+I394))</f>
        <v>46139.32</v>
      </c>
    </row>
    <row r="395" spans="1:78" ht="15.5" x14ac:dyDescent="0.35">
      <c r="A395" t="s">
        <v>1575</v>
      </c>
      <c r="B395" t="s">
        <v>1229</v>
      </c>
      <c r="C395" t="s">
        <v>52</v>
      </c>
      <c r="D395" t="s">
        <v>1138</v>
      </c>
      <c r="E395" t="s">
        <v>855</v>
      </c>
      <c r="F395" t="s">
        <v>58</v>
      </c>
      <c r="G395" t="s">
        <v>244</v>
      </c>
      <c r="H395" t="s">
        <v>52</v>
      </c>
      <c r="I395" s="13" t="s">
        <v>1231</v>
      </c>
      <c r="J395" s="13" t="s">
        <v>1225</v>
      </c>
      <c r="K395" s="13"/>
      <c r="L395" t="s">
        <v>1574</v>
      </c>
      <c r="M395" t="s">
        <v>162</v>
      </c>
      <c r="N395">
        <v>24</v>
      </c>
      <c r="O395">
        <v>0</v>
      </c>
      <c r="P395">
        <v>0</v>
      </c>
      <c r="Q395">
        <v>0</v>
      </c>
      <c r="R395">
        <v>0</v>
      </c>
      <c r="S395" t="s">
        <v>1134</v>
      </c>
      <c r="T395" t="s">
        <v>458</v>
      </c>
      <c r="U395">
        <v>0</v>
      </c>
      <c r="V395" t="s">
        <v>856</v>
      </c>
      <c r="W395">
        <v>4</v>
      </c>
      <c r="X395" t="s">
        <v>195</v>
      </c>
      <c r="Y395" t="s">
        <v>856</v>
      </c>
      <c r="Z395" t="s">
        <v>284</v>
      </c>
      <c r="AA395" t="s">
        <v>856</v>
      </c>
      <c r="AB395" t="s">
        <v>856</v>
      </c>
      <c r="AC395" t="s">
        <v>856</v>
      </c>
      <c r="AD395" t="s">
        <v>856</v>
      </c>
      <c r="AE395" t="s">
        <v>856</v>
      </c>
      <c r="AF395" s="13" t="s">
        <v>1231</v>
      </c>
      <c r="AG395" s="13" t="s">
        <v>1225</v>
      </c>
      <c r="AH395" t="s">
        <v>20</v>
      </c>
      <c r="AI395" t="s">
        <v>958</v>
      </c>
      <c r="AJ395" t="s">
        <v>201</v>
      </c>
      <c r="AK395" t="s">
        <v>325</v>
      </c>
      <c r="AL395" t="s">
        <v>490</v>
      </c>
      <c r="AM395" t="s">
        <v>1231</v>
      </c>
      <c r="AN395" t="s">
        <v>1225</v>
      </c>
      <c r="AO395" t="s">
        <v>856</v>
      </c>
      <c r="AP395" t="s">
        <v>856</v>
      </c>
      <c r="AQ395" t="s">
        <v>856</v>
      </c>
      <c r="AR395" t="s">
        <v>856</v>
      </c>
      <c r="AS395" t="s">
        <v>856</v>
      </c>
      <c r="AT395" s="59">
        <f>VLOOKUP($BR395,Tables!$D$14:$I$27,2,FALSE)*W395</f>
        <v>640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36"/>
        <v>640</v>
      </c>
      <c r="BD395" s="55" t="str">
        <f>IF(ISERROR(SEARCHB(" "&amp;BD$1&amp;" "," "&amp;$L395&amp;" "))=TRUE,"",BD$1)</f>
        <v/>
      </c>
      <c r="BE395" s="55" t="str">
        <f>IF(ISERROR(SEARCHB(" "&amp;BE$1&amp;" "," "&amp;$L395&amp;" "))=TRUE,"",BE$1)</f>
        <v/>
      </c>
      <c r="BF395" s="55" t="str">
        <f>IF(ISERROR(SEARCHB(" "&amp;BF$1&amp;" "," "&amp;$L395&amp;" "))=TRUE,"",BF$1)</f>
        <v/>
      </c>
      <c r="BG395" s="55" t="str">
        <f>IF(ISERROR(SEARCHB(" "&amp;BG$1&amp;" "," "&amp;$L395&amp;" "))=TRUE,"",BG$1)</f>
        <v/>
      </c>
      <c r="BH395" s="55" t="str">
        <f>IF(ISERROR(SEARCHB(" "&amp;BH$1&amp;" "," "&amp;$L395&amp;" "))=TRUE,"",BH$1)</f>
        <v/>
      </c>
      <c r="BI395" s="55" t="str">
        <f>IF(ISERROR(SEARCHB(" "&amp;BI$1&amp;" "," "&amp;$L395&amp;" "))=TRUE,"",BI$1)</f>
        <v/>
      </c>
      <c r="BJ395" s="55" t="str">
        <f>IF(ISERROR(SEARCHB(" "&amp;BJ$1&amp;" "," "&amp;$L395&amp;" "))=TRUE,"",BJ$1)</f>
        <v/>
      </c>
      <c r="BK395" s="55" t="str">
        <f>IF(ISERROR(SEARCHB(" "&amp;BK$1&amp;" "," "&amp;$L395&amp;" "))=TRUE,"",BK$1)</f>
        <v>HYB</v>
      </c>
      <c r="BL395" s="55" t="str">
        <f>IF(ISERROR(SEARCHB(" "&amp;BL$1&amp;" "," "&amp;$L395&amp;" "))=TRUE,"",BL$1)</f>
        <v/>
      </c>
      <c r="BM395" s="55" t="str">
        <f>IF(ISERROR(SEARCHB(" "&amp;BM$1&amp;" "," "&amp;$L395&amp;" "))=TRUE,"",BM$1)</f>
        <v/>
      </c>
      <c r="BN395" s="55" t="str">
        <f>IF(ISERROR(SEARCHB(" "&amp;BN$1&amp;" "," "&amp;$L395&amp;" "))=TRUE,"",BN$1)</f>
        <v/>
      </c>
      <c r="BO395" s="55" t="str">
        <f>IF(ISERROR(SEARCHB(" "&amp;BO$1&amp;" "," "&amp;$L395&amp;" "))=TRUE,"",BO$1)</f>
        <v/>
      </c>
      <c r="BP395" s="55" t="str">
        <f>IF(ISERROR(SEARCHB(" "&amp;BP$1&amp;" "," "&amp;$L395&amp;" "))=TRUE,"",BP$1)</f>
        <v/>
      </c>
      <c r="BQ395" s="55" t="str">
        <f>IF(ISERROR(SEARCHB(" "&amp;BQ$1&amp;" "," "&amp;$L395&amp;" "))=TRUE,"",BQ$1)</f>
        <v/>
      </c>
      <c r="BR395" s="62" t="str">
        <f t="shared" si="37"/>
        <v>HYB</v>
      </c>
      <c r="BS395" s="62" t="str">
        <f t="shared" si="38"/>
        <v/>
      </c>
      <c r="BT395" s="63">
        <f>J395-I395+1</f>
        <v>124</v>
      </c>
      <c r="BU395" s="64">
        <f t="shared" si="39"/>
        <v>6.4399999999999995</v>
      </c>
      <c r="BV395" s="64">
        <f t="shared" si="40"/>
        <v>13.879999999999999</v>
      </c>
      <c r="BW395" s="64">
        <f t="shared" si="41"/>
        <v>103.32</v>
      </c>
      <c r="BX395" s="65">
        <f>BU395+I395</f>
        <v>46040.44</v>
      </c>
      <c r="BY395" s="65">
        <f>BV395+I395</f>
        <v>46047.88</v>
      </c>
      <c r="BZ395" s="65">
        <f>IF(WEEKDAY(BW395+I395)=1,BW395+I395+1,IF(WEEKDAY(BW395+I395)=7,BW395+I395+2,BW395+I395))</f>
        <v>46139.32</v>
      </c>
    </row>
    <row r="396" spans="1:78" ht="15.5" x14ac:dyDescent="0.35">
      <c r="A396" t="s">
        <v>1573</v>
      </c>
      <c r="B396" t="s">
        <v>1229</v>
      </c>
      <c r="C396" t="s">
        <v>52</v>
      </c>
      <c r="D396" t="s">
        <v>1138</v>
      </c>
      <c r="E396" t="s">
        <v>862</v>
      </c>
      <c r="F396" t="s">
        <v>58</v>
      </c>
      <c r="G396" t="s">
        <v>244</v>
      </c>
      <c r="H396" t="s">
        <v>52</v>
      </c>
      <c r="I396" s="13" t="s">
        <v>1226</v>
      </c>
      <c r="J396" s="13" t="s">
        <v>1225</v>
      </c>
      <c r="K396" s="13" t="s">
        <v>1228</v>
      </c>
      <c r="L396" t="s">
        <v>1367</v>
      </c>
      <c r="M396" t="s">
        <v>194</v>
      </c>
      <c r="N396">
        <v>24</v>
      </c>
      <c r="O396">
        <v>0</v>
      </c>
      <c r="P396">
        <v>0</v>
      </c>
      <c r="Q396">
        <v>0</v>
      </c>
      <c r="R396">
        <v>0</v>
      </c>
      <c r="S396" t="s">
        <v>198</v>
      </c>
      <c r="T396" t="s">
        <v>198</v>
      </c>
      <c r="U396">
        <v>0</v>
      </c>
      <c r="V396" t="s">
        <v>856</v>
      </c>
      <c r="W396">
        <v>4</v>
      </c>
      <c r="X396" t="s">
        <v>195</v>
      </c>
      <c r="Y396" t="s">
        <v>856</v>
      </c>
      <c r="Z396" t="s">
        <v>264</v>
      </c>
      <c r="AA396" t="s">
        <v>20</v>
      </c>
      <c r="AB396" t="s">
        <v>997</v>
      </c>
      <c r="AC396" t="s">
        <v>206</v>
      </c>
      <c r="AD396" t="s">
        <v>202</v>
      </c>
      <c r="AE396" t="s">
        <v>480</v>
      </c>
      <c r="AF396" s="13" t="s">
        <v>1226</v>
      </c>
      <c r="AG396" s="13" t="s">
        <v>1225</v>
      </c>
      <c r="AH396" t="s">
        <v>856</v>
      </c>
      <c r="AI396" t="s">
        <v>856</v>
      </c>
      <c r="AJ396" t="s">
        <v>856</v>
      </c>
      <c r="AK396" t="s">
        <v>856</v>
      </c>
      <c r="AL396" t="s">
        <v>856</v>
      </c>
      <c r="AM396" t="s">
        <v>856</v>
      </c>
      <c r="AN396" t="s">
        <v>856</v>
      </c>
      <c r="AO396" t="s">
        <v>856</v>
      </c>
      <c r="AP396" t="s">
        <v>856</v>
      </c>
      <c r="AQ396" t="s">
        <v>856</v>
      </c>
      <c r="AR396" t="s">
        <v>856</v>
      </c>
      <c r="AS396" t="s">
        <v>856</v>
      </c>
      <c r="AT396" s="59">
        <f>VLOOKUP($BR396,Tables!$D$14:$I$27,2,FALSE)*W396</f>
        <v>640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36"/>
        <v>640</v>
      </c>
      <c r="BD396" s="55" t="str">
        <f>IF(ISERROR(SEARCHB(" "&amp;BD$1&amp;" "," "&amp;$L396&amp;" "))=TRUE,"",BD$1)</f>
        <v/>
      </c>
      <c r="BE396" s="55" t="str">
        <f>IF(ISERROR(SEARCHB(" "&amp;BE$1&amp;" "," "&amp;$L396&amp;" "))=TRUE,"",BE$1)</f>
        <v/>
      </c>
      <c r="BF396" s="55" t="str">
        <f>IF(ISERROR(SEARCHB(" "&amp;BF$1&amp;" "," "&amp;$L396&amp;" "))=TRUE,"",BF$1)</f>
        <v/>
      </c>
      <c r="BG396" s="55" t="str">
        <f>IF(ISERROR(SEARCHB(" "&amp;BG$1&amp;" "," "&amp;$L396&amp;" "))=TRUE,"",BG$1)</f>
        <v/>
      </c>
      <c r="BH396" s="55" t="str">
        <f>IF(ISERROR(SEARCHB(" "&amp;BH$1&amp;" "," "&amp;$L396&amp;" "))=TRUE,"",BH$1)</f>
        <v/>
      </c>
      <c r="BI396" s="55" t="str">
        <f>IF(ISERROR(SEARCHB(" "&amp;BI$1&amp;" "," "&amp;$L396&amp;" "))=TRUE,"",BI$1)</f>
        <v/>
      </c>
      <c r="BJ396" s="55" t="str">
        <f>IF(ISERROR(SEARCHB(" "&amp;BJ$1&amp;" "," "&amp;$L396&amp;" "))=TRUE,"",BJ$1)</f>
        <v/>
      </c>
      <c r="BK396" s="55" t="str">
        <f>IF(ISERROR(SEARCHB(" "&amp;BK$1&amp;" "," "&amp;$L396&amp;" "))=TRUE,"",BK$1)</f>
        <v/>
      </c>
      <c r="BL396" s="55" t="str">
        <f>IF(ISERROR(SEARCHB(" "&amp;BL$1&amp;" "," "&amp;$L396&amp;" "))=TRUE,"",BL$1)</f>
        <v/>
      </c>
      <c r="BM396" s="55" t="str">
        <f>IF(ISERROR(SEARCHB(" "&amp;BM$1&amp;" "," "&amp;$L396&amp;" "))=TRUE,"",BM$1)</f>
        <v/>
      </c>
      <c r="BN396" s="55" t="str">
        <f>IF(ISERROR(SEARCHB(" "&amp;BN$1&amp;" "," "&amp;$L396&amp;" "))=TRUE,"",BN$1)</f>
        <v/>
      </c>
      <c r="BO396" s="55" t="str">
        <f>IF(ISERROR(SEARCHB(" "&amp;BO$1&amp;" "," "&amp;$L396&amp;" "))=TRUE,"",BO$1)</f>
        <v/>
      </c>
      <c r="BP396" s="55" t="str">
        <f>IF(ISERROR(SEARCHB(" "&amp;BP$1&amp;" "," "&amp;$L396&amp;" "))=TRUE,"",BP$1)</f>
        <v/>
      </c>
      <c r="BQ396" s="55" t="str">
        <f>IF(ISERROR(SEARCHB(" "&amp;BQ$1&amp;" "," "&amp;$L396&amp;" "))=TRUE,"",BQ$1)</f>
        <v/>
      </c>
      <c r="BR396" s="62" t="str">
        <f t="shared" si="37"/>
        <v>Base</v>
      </c>
      <c r="BS396" s="62" t="str">
        <f t="shared" si="38"/>
        <v/>
      </c>
      <c r="BT396" s="63">
        <f>J396-I396+1</f>
        <v>123</v>
      </c>
      <c r="BU396" s="64">
        <f t="shared" si="39"/>
        <v>6.38</v>
      </c>
      <c r="BV396" s="64">
        <f t="shared" si="40"/>
        <v>13.76</v>
      </c>
      <c r="BW396" s="64">
        <f t="shared" si="41"/>
        <v>102.47999999999999</v>
      </c>
      <c r="BX396" s="65">
        <f>BU396+I396</f>
        <v>46041.38</v>
      </c>
      <c r="BY396" s="65">
        <f>BV396+I396</f>
        <v>46048.76</v>
      </c>
      <c r="BZ396" s="65">
        <f>IF(WEEKDAY(BW396+I396)=1,BW396+I396+1,IF(WEEKDAY(BW396+I396)=7,BW396+I396+2,BW396+I396))</f>
        <v>46139.48</v>
      </c>
    </row>
    <row r="397" spans="1:78" ht="15.5" x14ac:dyDescent="0.35">
      <c r="A397" t="s">
        <v>1572</v>
      </c>
      <c r="B397" t="s">
        <v>1229</v>
      </c>
      <c r="C397" t="s">
        <v>52</v>
      </c>
      <c r="D397" t="s">
        <v>1138</v>
      </c>
      <c r="E397" t="s">
        <v>869</v>
      </c>
      <c r="F397" t="s">
        <v>58</v>
      </c>
      <c r="G397" t="s">
        <v>244</v>
      </c>
      <c r="H397" t="s">
        <v>52</v>
      </c>
      <c r="I397" s="13" t="s">
        <v>1231</v>
      </c>
      <c r="J397" s="13" t="s">
        <v>1225</v>
      </c>
      <c r="K397" s="13" t="s">
        <v>1233</v>
      </c>
      <c r="L397" t="s">
        <v>1371</v>
      </c>
      <c r="M397" t="s">
        <v>162</v>
      </c>
      <c r="N397">
        <v>24</v>
      </c>
      <c r="O397">
        <v>0</v>
      </c>
      <c r="P397">
        <v>0</v>
      </c>
      <c r="Q397">
        <v>0</v>
      </c>
      <c r="R397">
        <v>0</v>
      </c>
      <c r="S397" t="s">
        <v>1134</v>
      </c>
      <c r="T397" t="s">
        <v>458</v>
      </c>
      <c r="U397">
        <v>0</v>
      </c>
      <c r="V397" t="s">
        <v>856</v>
      </c>
      <c r="W397">
        <v>4</v>
      </c>
      <c r="X397" t="s">
        <v>195</v>
      </c>
      <c r="Y397" t="s">
        <v>856</v>
      </c>
      <c r="Z397" t="s">
        <v>283</v>
      </c>
      <c r="AA397" t="s">
        <v>856</v>
      </c>
      <c r="AB397" t="s">
        <v>856</v>
      </c>
      <c r="AC397" t="s">
        <v>856</v>
      </c>
      <c r="AD397" t="s">
        <v>856</v>
      </c>
      <c r="AE397" t="s">
        <v>856</v>
      </c>
      <c r="AF397" s="13" t="s">
        <v>1231</v>
      </c>
      <c r="AG397" s="13" t="s">
        <v>1225</v>
      </c>
      <c r="AH397" t="s">
        <v>856</v>
      </c>
      <c r="AI397" t="s">
        <v>856</v>
      </c>
      <c r="AJ397" t="s">
        <v>856</v>
      </c>
      <c r="AK397" t="s">
        <v>856</v>
      </c>
      <c r="AL397" t="s">
        <v>856</v>
      </c>
      <c r="AM397" t="s">
        <v>856</v>
      </c>
      <c r="AN397" t="s">
        <v>856</v>
      </c>
      <c r="AO397" t="s">
        <v>856</v>
      </c>
      <c r="AP397" t="s">
        <v>856</v>
      </c>
      <c r="AQ397" t="s">
        <v>856</v>
      </c>
      <c r="AR397" t="s">
        <v>856</v>
      </c>
      <c r="AS397" t="s">
        <v>856</v>
      </c>
      <c r="AT397" s="59">
        <f>VLOOKUP($BR397,Tables!$D$14:$I$27,2,FALSE)*W397</f>
        <v>640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36"/>
        <v>640</v>
      </c>
      <c r="BD397" s="55" t="str">
        <f>IF(ISERROR(SEARCHB(" "&amp;BD$1&amp;" "," "&amp;$L397&amp;" "))=TRUE,"",BD$1)</f>
        <v/>
      </c>
      <c r="BE397" s="55" t="str">
        <f>IF(ISERROR(SEARCHB(" "&amp;BE$1&amp;" "," "&amp;$L397&amp;" "))=TRUE,"",BE$1)</f>
        <v/>
      </c>
      <c r="BF397" s="55" t="str">
        <f>IF(ISERROR(SEARCHB(" "&amp;BF$1&amp;" "," "&amp;$L397&amp;" "))=TRUE,"",BF$1)</f>
        <v/>
      </c>
      <c r="BG397" s="55" t="str">
        <f>IF(ISERROR(SEARCHB(" "&amp;BG$1&amp;" "," "&amp;$L397&amp;" "))=TRUE,"",BG$1)</f>
        <v/>
      </c>
      <c r="BH397" s="55" t="str">
        <f>IF(ISERROR(SEARCHB(" "&amp;BH$1&amp;" "," "&amp;$L397&amp;" "))=TRUE,"",BH$1)</f>
        <v/>
      </c>
      <c r="BI397" s="55" t="str">
        <f>IF(ISERROR(SEARCHB(" "&amp;BI$1&amp;" "," "&amp;$L397&amp;" "))=TRUE,"",BI$1)</f>
        <v/>
      </c>
      <c r="BJ397" s="55" t="str">
        <f>IF(ISERROR(SEARCHB(" "&amp;BJ$1&amp;" "," "&amp;$L397&amp;" "))=TRUE,"",BJ$1)</f>
        <v/>
      </c>
      <c r="BK397" s="55" t="str">
        <f>IF(ISERROR(SEARCHB(" "&amp;BK$1&amp;" "," "&amp;$L397&amp;" "))=TRUE,"",BK$1)</f>
        <v/>
      </c>
      <c r="BL397" s="55" t="str">
        <f>IF(ISERROR(SEARCHB(" "&amp;BL$1&amp;" "," "&amp;$L397&amp;" "))=TRUE,"",BL$1)</f>
        <v/>
      </c>
      <c r="BM397" s="55" t="str">
        <f>IF(ISERROR(SEARCHB(" "&amp;BM$1&amp;" "," "&amp;$L397&amp;" "))=TRUE,"",BM$1)</f>
        <v/>
      </c>
      <c r="BN397" s="55" t="str">
        <f>IF(ISERROR(SEARCHB(" "&amp;BN$1&amp;" "," "&amp;$L397&amp;" "))=TRUE,"",BN$1)</f>
        <v/>
      </c>
      <c r="BO397" s="55" t="str">
        <f>IF(ISERROR(SEARCHB(" "&amp;BO$1&amp;" "," "&amp;$L397&amp;" "))=TRUE,"",BO$1)</f>
        <v/>
      </c>
      <c r="BP397" s="55" t="str">
        <f>IF(ISERROR(SEARCHB(" "&amp;BP$1&amp;" "," "&amp;$L397&amp;" "))=TRUE,"",BP$1)</f>
        <v/>
      </c>
      <c r="BQ397" s="55" t="str">
        <f>IF(ISERROR(SEARCHB(" "&amp;BQ$1&amp;" "," "&amp;$L397&amp;" "))=TRUE,"",BQ$1)</f>
        <v/>
      </c>
      <c r="BR397" s="62" t="str">
        <f t="shared" si="37"/>
        <v>Base</v>
      </c>
      <c r="BS397" s="62" t="str">
        <f t="shared" si="38"/>
        <v/>
      </c>
      <c r="BT397" s="63">
        <f>J397-I397+1</f>
        <v>124</v>
      </c>
      <c r="BU397" s="64">
        <f t="shared" si="39"/>
        <v>6.4399999999999995</v>
      </c>
      <c r="BV397" s="64">
        <f t="shared" si="40"/>
        <v>13.879999999999999</v>
      </c>
      <c r="BW397" s="64">
        <f t="shared" si="41"/>
        <v>103.32</v>
      </c>
      <c r="BX397" s="65">
        <f>BU397+I397</f>
        <v>46040.44</v>
      </c>
      <c r="BY397" s="65">
        <f>BV397+I397</f>
        <v>46047.88</v>
      </c>
      <c r="BZ397" s="65">
        <f>IF(WEEKDAY(BW397+I397)=1,BW397+I397+1,IF(WEEKDAY(BW397+I397)=7,BW397+I397+2,BW397+I397))</f>
        <v>46139.32</v>
      </c>
    </row>
    <row r="398" spans="1:78" ht="15.5" x14ac:dyDescent="0.35">
      <c r="A398" t="s">
        <v>1571</v>
      </c>
      <c r="B398" t="s">
        <v>1229</v>
      </c>
      <c r="C398" t="s">
        <v>52</v>
      </c>
      <c r="D398" t="s">
        <v>1138</v>
      </c>
      <c r="E398" t="s">
        <v>866</v>
      </c>
      <c r="F398" t="s">
        <v>58</v>
      </c>
      <c r="G398" t="s">
        <v>244</v>
      </c>
      <c r="H398" t="s">
        <v>52</v>
      </c>
      <c r="I398" s="13" t="s">
        <v>1231</v>
      </c>
      <c r="J398" s="13" t="s">
        <v>1225</v>
      </c>
      <c r="K398" s="13" t="s">
        <v>1233</v>
      </c>
      <c r="L398" t="s">
        <v>1371</v>
      </c>
      <c r="M398" t="s">
        <v>162</v>
      </c>
      <c r="N398">
        <v>22</v>
      </c>
      <c r="O398">
        <v>0</v>
      </c>
      <c r="P398">
        <v>0</v>
      </c>
      <c r="Q398">
        <v>0</v>
      </c>
      <c r="R398">
        <v>0</v>
      </c>
      <c r="S398" t="s">
        <v>198</v>
      </c>
      <c r="T398" t="s">
        <v>198</v>
      </c>
      <c r="U398">
        <v>0</v>
      </c>
      <c r="V398" t="s">
        <v>856</v>
      </c>
      <c r="W398">
        <v>4</v>
      </c>
      <c r="X398" t="s">
        <v>195</v>
      </c>
      <c r="Y398" t="s">
        <v>1570</v>
      </c>
      <c r="Z398" t="s">
        <v>283</v>
      </c>
      <c r="AA398" t="s">
        <v>856</v>
      </c>
      <c r="AB398" t="s">
        <v>856</v>
      </c>
      <c r="AC398" t="s">
        <v>856</v>
      </c>
      <c r="AD398" t="s">
        <v>856</v>
      </c>
      <c r="AE398" t="s">
        <v>856</v>
      </c>
      <c r="AF398" s="13" t="s">
        <v>1231</v>
      </c>
      <c r="AG398" s="13" t="s">
        <v>1225</v>
      </c>
      <c r="AH398" t="s">
        <v>856</v>
      </c>
      <c r="AI398" t="s">
        <v>856</v>
      </c>
      <c r="AJ398" t="s">
        <v>856</v>
      </c>
      <c r="AK398" t="s">
        <v>856</v>
      </c>
      <c r="AL398" t="s">
        <v>856</v>
      </c>
      <c r="AM398" t="s">
        <v>856</v>
      </c>
      <c r="AN398" t="s">
        <v>856</v>
      </c>
      <c r="AO398" t="s">
        <v>856</v>
      </c>
      <c r="AP398" t="s">
        <v>856</v>
      </c>
      <c r="AQ398" t="s">
        <v>856</v>
      </c>
      <c r="AR398" t="s">
        <v>856</v>
      </c>
      <c r="AS398" t="s">
        <v>856</v>
      </c>
      <c r="AT398" s="59">
        <f>VLOOKUP($BR398,Tables!$D$14:$I$27,2,FALSE)*W398</f>
        <v>640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36"/>
        <v>640</v>
      </c>
      <c r="BD398" s="55" t="str">
        <f>IF(ISERROR(SEARCHB(" "&amp;BD$1&amp;" "," "&amp;$L398&amp;" "))=TRUE,"",BD$1)</f>
        <v/>
      </c>
      <c r="BE398" s="55" t="str">
        <f>IF(ISERROR(SEARCHB(" "&amp;BE$1&amp;" "," "&amp;$L398&amp;" "))=TRUE,"",BE$1)</f>
        <v/>
      </c>
      <c r="BF398" s="55" t="str">
        <f>IF(ISERROR(SEARCHB(" "&amp;BF$1&amp;" "," "&amp;$L398&amp;" "))=TRUE,"",BF$1)</f>
        <v/>
      </c>
      <c r="BG398" s="55" t="str">
        <f>IF(ISERROR(SEARCHB(" "&amp;BG$1&amp;" "," "&amp;$L398&amp;" "))=TRUE,"",BG$1)</f>
        <v/>
      </c>
      <c r="BH398" s="55" t="str">
        <f>IF(ISERROR(SEARCHB(" "&amp;BH$1&amp;" "," "&amp;$L398&amp;" "))=TRUE,"",BH$1)</f>
        <v/>
      </c>
      <c r="BI398" s="55" t="str">
        <f>IF(ISERROR(SEARCHB(" "&amp;BI$1&amp;" "," "&amp;$L398&amp;" "))=TRUE,"",BI$1)</f>
        <v/>
      </c>
      <c r="BJ398" s="55" t="str">
        <f>IF(ISERROR(SEARCHB(" "&amp;BJ$1&amp;" "," "&amp;$L398&amp;" "))=TRUE,"",BJ$1)</f>
        <v/>
      </c>
      <c r="BK398" s="55" t="str">
        <f>IF(ISERROR(SEARCHB(" "&amp;BK$1&amp;" "," "&amp;$L398&amp;" "))=TRUE,"",BK$1)</f>
        <v/>
      </c>
      <c r="BL398" s="55" t="str">
        <f>IF(ISERROR(SEARCHB(" "&amp;BL$1&amp;" "," "&amp;$L398&amp;" "))=TRUE,"",BL$1)</f>
        <v/>
      </c>
      <c r="BM398" s="55" t="str">
        <f>IF(ISERROR(SEARCHB(" "&amp;BM$1&amp;" "," "&amp;$L398&amp;" "))=TRUE,"",BM$1)</f>
        <v/>
      </c>
      <c r="BN398" s="55" t="str">
        <f>IF(ISERROR(SEARCHB(" "&amp;BN$1&amp;" "," "&amp;$L398&amp;" "))=TRUE,"",BN$1)</f>
        <v/>
      </c>
      <c r="BO398" s="55" t="str">
        <f>IF(ISERROR(SEARCHB(" "&amp;BO$1&amp;" "," "&amp;$L398&amp;" "))=TRUE,"",BO$1)</f>
        <v/>
      </c>
      <c r="BP398" s="55" t="str">
        <f>IF(ISERROR(SEARCHB(" "&amp;BP$1&amp;" "," "&amp;$L398&amp;" "))=TRUE,"",BP$1)</f>
        <v/>
      </c>
      <c r="BQ398" s="55" t="str">
        <f>IF(ISERROR(SEARCHB(" "&amp;BQ$1&amp;" "," "&amp;$L398&amp;" "))=TRUE,"",BQ$1)</f>
        <v/>
      </c>
      <c r="BR398" s="62" t="str">
        <f t="shared" si="37"/>
        <v>Base</v>
      </c>
      <c r="BS398" s="62" t="str">
        <f t="shared" si="38"/>
        <v/>
      </c>
      <c r="BT398" s="63">
        <f>J398-I398+1</f>
        <v>124</v>
      </c>
      <c r="BU398" s="64">
        <f t="shared" si="39"/>
        <v>6.4399999999999995</v>
      </c>
      <c r="BV398" s="64">
        <f t="shared" si="40"/>
        <v>13.879999999999999</v>
      </c>
      <c r="BW398" s="64">
        <f t="shared" si="41"/>
        <v>103.32</v>
      </c>
      <c r="BX398" s="65">
        <f>BU398+I398</f>
        <v>46040.44</v>
      </c>
      <c r="BY398" s="65">
        <f>BV398+I398</f>
        <v>46047.88</v>
      </c>
      <c r="BZ398" s="65">
        <f>IF(WEEKDAY(BW398+I398)=1,BW398+I398+1,IF(WEEKDAY(BW398+I398)=7,BW398+I398+2,BW398+I398))</f>
        <v>46139.32</v>
      </c>
    </row>
    <row r="399" spans="1:78" ht="15.5" x14ac:dyDescent="0.35">
      <c r="A399" t="s">
        <v>1569</v>
      </c>
      <c r="B399" t="s">
        <v>1229</v>
      </c>
      <c r="C399" t="s">
        <v>52</v>
      </c>
      <c r="D399" t="s">
        <v>1138</v>
      </c>
      <c r="E399" t="s">
        <v>1568</v>
      </c>
      <c r="F399" t="s">
        <v>58</v>
      </c>
      <c r="G399" t="s">
        <v>244</v>
      </c>
      <c r="H399" t="s">
        <v>52</v>
      </c>
      <c r="I399" s="13" t="s">
        <v>1231</v>
      </c>
      <c r="J399" s="13" t="s">
        <v>1225</v>
      </c>
      <c r="K399" s="13" t="s">
        <v>1233</v>
      </c>
      <c r="L399" t="s">
        <v>1380</v>
      </c>
      <c r="M399" t="s">
        <v>162</v>
      </c>
      <c r="N399">
        <v>2</v>
      </c>
      <c r="O399">
        <v>0</v>
      </c>
      <c r="P399">
        <v>0</v>
      </c>
      <c r="Q399">
        <v>0</v>
      </c>
      <c r="R399">
        <v>0</v>
      </c>
      <c r="S399" t="s">
        <v>198</v>
      </c>
      <c r="T399" t="s">
        <v>198</v>
      </c>
      <c r="U399">
        <v>0</v>
      </c>
      <c r="V399" t="s">
        <v>856</v>
      </c>
      <c r="W399">
        <v>4</v>
      </c>
      <c r="X399" t="s">
        <v>195</v>
      </c>
      <c r="Y399" t="s">
        <v>1567</v>
      </c>
      <c r="Z399" t="s">
        <v>283</v>
      </c>
      <c r="AA399" t="s">
        <v>856</v>
      </c>
      <c r="AB399" t="s">
        <v>856</v>
      </c>
      <c r="AC399" t="s">
        <v>856</v>
      </c>
      <c r="AD399" t="s">
        <v>856</v>
      </c>
      <c r="AE399" t="s">
        <v>856</v>
      </c>
      <c r="AF399" s="13" t="s">
        <v>1231</v>
      </c>
      <c r="AG399" s="13" t="s">
        <v>1225</v>
      </c>
      <c r="AH399" t="s">
        <v>856</v>
      </c>
      <c r="AI399" t="s">
        <v>856</v>
      </c>
      <c r="AJ399" t="s">
        <v>856</v>
      </c>
      <c r="AK399" t="s">
        <v>856</v>
      </c>
      <c r="AL399" t="s">
        <v>856</v>
      </c>
      <c r="AM399" t="s">
        <v>856</v>
      </c>
      <c r="AN399" t="s">
        <v>856</v>
      </c>
      <c r="AO399" t="s">
        <v>856</v>
      </c>
      <c r="AP399" t="s">
        <v>856</v>
      </c>
      <c r="AQ399" t="s">
        <v>856</v>
      </c>
      <c r="AR399" t="s">
        <v>856</v>
      </c>
      <c r="AS399" t="s">
        <v>856</v>
      </c>
      <c r="AT399" s="59">
        <f>VLOOKUP($BR399,Tables!$D$14:$I$27,2,FALSE)*W399</f>
        <v>640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36"/>
        <v>640</v>
      </c>
      <c r="BD399" s="55" t="str">
        <f>IF(ISERROR(SEARCHB(" "&amp;BD$1&amp;" "," "&amp;$L399&amp;" "))=TRUE,"",BD$1)</f>
        <v/>
      </c>
      <c r="BE399" s="55" t="str">
        <f>IF(ISERROR(SEARCHB(" "&amp;BE$1&amp;" "," "&amp;$L399&amp;" "))=TRUE,"",BE$1)</f>
        <v/>
      </c>
      <c r="BF399" s="55" t="str">
        <f>IF(ISERROR(SEARCHB(" "&amp;BF$1&amp;" "," "&amp;$L399&amp;" "))=TRUE,"",BF$1)</f>
        <v/>
      </c>
      <c r="BG399" s="55" t="str">
        <f>IF(ISERROR(SEARCHB(" "&amp;BG$1&amp;" "," "&amp;$L399&amp;" "))=TRUE,"",BG$1)</f>
        <v/>
      </c>
      <c r="BH399" s="55" t="str">
        <f>IF(ISERROR(SEARCHB(" "&amp;BH$1&amp;" "," "&amp;$L399&amp;" "))=TRUE,"",BH$1)</f>
        <v/>
      </c>
      <c r="BI399" s="55" t="str">
        <f>IF(ISERROR(SEARCHB(" "&amp;BI$1&amp;" "," "&amp;$L399&amp;" "))=TRUE,"",BI$1)</f>
        <v/>
      </c>
      <c r="BJ399" s="55" t="str">
        <f>IF(ISERROR(SEARCHB(" "&amp;BJ$1&amp;" "," "&amp;$L399&amp;" "))=TRUE,"",BJ$1)</f>
        <v/>
      </c>
      <c r="BK399" s="55" t="str">
        <f>IF(ISERROR(SEARCHB(" "&amp;BK$1&amp;" "," "&amp;$L399&amp;" "))=TRUE,"",BK$1)</f>
        <v/>
      </c>
      <c r="BL399" s="55" t="str">
        <f>IF(ISERROR(SEARCHB(" "&amp;BL$1&amp;" "," "&amp;$L399&amp;" "))=TRUE,"",BL$1)</f>
        <v/>
      </c>
      <c r="BM399" s="55" t="str">
        <f>IF(ISERROR(SEARCHB(" "&amp;BM$1&amp;" "," "&amp;$L399&amp;" "))=TRUE,"",BM$1)</f>
        <v/>
      </c>
      <c r="BN399" s="55" t="str">
        <f>IF(ISERROR(SEARCHB(" "&amp;BN$1&amp;" "," "&amp;$L399&amp;" "))=TRUE,"",BN$1)</f>
        <v/>
      </c>
      <c r="BO399" s="55" t="str">
        <f>IF(ISERROR(SEARCHB(" "&amp;BO$1&amp;" "," "&amp;$L399&amp;" "))=TRUE,"",BO$1)</f>
        <v/>
      </c>
      <c r="BP399" s="55" t="str">
        <f>IF(ISERROR(SEARCHB(" "&amp;BP$1&amp;" "," "&amp;$L399&amp;" "))=TRUE,"",BP$1)</f>
        <v/>
      </c>
      <c r="BQ399" s="55" t="str">
        <f>IF(ISERROR(SEARCHB(" "&amp;BQ$1&amp;" "," "&amp;$L399&amp;" "))=TRUE,"",BQ$1)</f>
        <v/>
      </c>
      <c r="BR399" s="62" t="str">
        <f t="shared" si="37"/>
        <v>Base</v>
      </c>
      <c r="BS399" s="62" t="str">
        <f t="shared" si="38"/>
        <v/>
      </c>
      <c r="BT399" s="63">
        <f>J399-I399+1</f>
        <v>124</v>
      </c>
      <c r="BU399" s="64">
        <f t="shared" si="39"/>
        <v>6.4399999999999995</v>
      </c>
      <c r="BV399" s="64">
        <f t="shared" si="40"/>
        <v>13.879999999999999</v>
      </c>
      <c r="BW399" s="64">
        <f t="shared" si="41"/>
        <v>103.32</v>
      </c>
      <c r="BX399" s="65">
        <f>BU399+I399</f>
        <v>46040.44</v>
      </c>
      <c r="BY399" s="65">
        <f>BV399+I399</f>
        <v>46047.88</v>
      </c>
      <c r="BZ399" s="65">
        <f>IF(WEEKDAY(BW399+I399)=1,BW399+I399+1,IF(WEEKDAY(BW399+I399)=7,BW399+I399+2,BW399+I399))</f>
        <v>46139.32</v>
      </c>
    </row>
    <row r="400" spans="1:78" ht="15.5" x14ac:dyDescent="0.35">
      <c r="A400" t="s">
        <v>1566</v>
      </c>
      <c r="B400" t="s">
        <v>1229</v>
      </c>
      <c r="C400" t="s">
        <v>52</v>
      </c>
      <c r="D400" t="s">
        <v>1138</v>
      </c>
      <c r="E400" t="s">
        <v>882</v>
      </c>
      <c r="F400" t="s">
        <v>58</v>
      </c>
      <c r="G400" t="s">
        <v>244</v>
      </c>
      <c r="H400" t="s">
        <v>52</v>
      </c>
      <c r="I400" s="13" t="s">
        <v>1231</v>
      </c>
      <c r="J400" s="13" t="s">
        <v>1225</v>
      </c>
      <c r="K400" s="13" t="s">
        <v>1233</v>
      </c>
      <c r="L400" t="s">
        <v>1561</v>
      </c>
      <c r="M400" t="s">
        <v>331</v>
      </c>
      <c r="N400">
        <v>32</v>
      </c>
      <c r="O400">
        <v>0</v>
      </c>
      <c r="P400">
        <v>0</v>
      </c>
      <c r="Q400">
        <v>0</v>
      </c>
      <c r="R400">
        <v>0</v>
      </c>
      <c r="S400" t="s">
        <v>1140</v>
      </c>
      <c r="T400" t="s">
        <v>553</v>
      </c>
      <c r="U400">
        <v>0</v>
      </c>
      <c r="V400" t="s">
        <v>856</v>
      </c>
      <c r="W400">
        <v>4</v>
      </c>
      <c r="X400" t="s">
        <v>1253</v>
      </c>
      <c r="Y400" t="s">
        <v>856</v>
      </c>
      <c r="Z400" t="s">
        <v>443</v>
      </c>
      <c r="AA400" t="s">
        <v>332</v>
      </c>
      <c r="AB400" t="s">
        <v>200</v>
      </c>
      <c r="AC400" t="s">
        <v>554</v>
      </c>
      <c r="AD400" t="s">
        <v>314</v>
      </c>
      <c r="AE400" t="s">
        <v>480</v>
      </c>
      <c r="AF400" s="13" t="s">
        <v>1231</v>
      </c>
      <c r="AG400" s="13" t="s">
        <v>1225</v>
      </c>
      <c r="AH400" t="s">
        <v>856</v>
      </c>
      <c r="AI400" t="s">
        <v>856</v>
      </c>
      <c r="AJ400" t="s">
        <v>856</v>
      </c>
      <c r="AK400" t="s">
        <v>856</v>
      </c>
      <c r="AL400" t="s">
        <v>856</v>
      </c>
      <c r="AM400" t="s">
        <v>856</v>
      </c>
      <c r="AN400" t="s">
        <v>856</v>
      </c>
      <c r="AO400" t="s">
        <v>856</v>
      </c>
      <c r="AP400" t="s">
        <v>856</v>
      </c>
      <c r="AQ400" t="s">
        <v>856</v>
      </c>
      <c r="AR400" t="s">
        <v>856</v>
      </c>
      <c r="AS400" t="s">
        <v>856</v>
      </c>
      <c r="AT400" s="59">
        <f>VLOOKUP($BR400,Tables!$D$14:$I$27,2,FALSE)*W400</f>
        <v>640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36"/>
        <v>640</v>
      </c>
      <c r="BD400" s="55" t="str">
        <f>IF(ISERROR(SEARCHB(" "&amp;BD$1&amp;" "," "&amp;$L400&amp;" "))=TRUE,"",BD$1)</f>
        <v/>
      </c>
      <c r="BE400" s="55" t="str">
        <f>IF(ISERROR(SEARCHB(" "&amp;BE$1&amp;" "," "&amp;$L400&amp;" "))=TRUE,"",BE$1)</f>
        <v/>
      </c>
      <c r="BF400" s="55" t="str">
        <f>IF(ISERROR(SEARCHB(" "&amp;BF$1&amp;" "," "&amp;$L400&amp;" "))=TRUE,"",BF$1)</f>
        <v/>
      </c>
      <c r="BG400" s="55" t="str">
        <f>IF(ISERROR(SEARCHB(" "&amp;BG$1&amp;" "," "&amp;$L400&amp;" "))=TRUE,"",BG$1)</f>
        <v/>
      </c>
      <c r="BH400" s="55" t="str">
        <f>IF(ISERROR(SEARCHB(" "&amp;BH$1&amp;" "," "&amp;$L400&amp;" "))=TRUE,"",BH$1)</f>
        <v/>
      </c>
      <c r="BI400" s="55" t="str">
        <f>IF(ISERROR(SEARCHB(" "&amp;BI$1&amp;" "," "&amp;$L400&amp;" "))=TRUE,"",BI$1)</f>
        <v/>
      </c>
      <c r="BJ400" s="55" t="str">
        <f>IF(ISERROR(SEARCHB(" "&amp;BJ$1&amp;" "," "&amp;$L400&amp;" "))=TRUE,"",BJ$1)</f>
        <v/>
      </c>
      <c r="BK400" s="55" t="str">
        <f>IF(ISERROR(SEARCHB(" "&amp;BK$1&amp;" "," "&amp;$L400&amp;" "))=TRUE,"",BK$1)</f>
        <v/>
      </c>
      <c r="BL400" s="55" t="str">
        <f>IF(ISERROR(SEARCHB(" "&amp;BL$1&amp;" "," "&amp;$L400&amp;" "))=TRUE,"",BL$1)</f>
        <v/>
      </c>
      <c r="BM400" s="55" t="str">
        <f>IF(ISERROR(SEARCHB(" "&amp;BM$1&amp;" "," "&amp;$L400&amp;" "))=TRUE,"",BM$1)</f>
        <v/>
      </c>
      <c r="BN400" s="55" t="str">
        <f>IF(ISERROR(SEARCHB(" "&amp;BN$1&amp;" "," "&amp;$L400&amp;" "))=TRUE,"",BN$1)</f>
        <v/>
      </c>
      <c r="BO400" s="55" t="str">
        <f>IF(ISERROR(SEARCHB(" "&amp;BO$1&amp;" "," "&amp;$L400&amp;" "))=TRUE,"",BO$1)</f>
        <v/>
      </c>
      <c r="BP400" s="55" t="str">
        <f>IF(ISERROR(SEARCHB(" "&amp;BP$1&amp;" "," "&amp;$L400&amp;" "))=TRUE,"",BP$1)</f>
        <v/>
      </c>
      <c r="BQ400" s="55" t="str">
        <f>IF(ISERROR(SEARCHB(" "&amp;BQ$1&amp;" "," "&amp;$L400&amp;" "))=TRUE,"",BQ$1)</f>
        <v/>
      </c>
      <c r="BR400" s="62" t="str">
        <f t="shared" si="37"/>
        <v>Base</v>
      </c>
      <c r="BS400" s="62" t="str">
        <f t="shared" si="38"/>
        <v/>
      </c>
      <c r="BT400" s="63">
        <f>J400-I400+1</f>
        <v>124</v>
      </c>
      <c r="BU400" s="64">
        <f t="shared" si="39"/>
        <v>6.4399999999999995</v>
      </c>
      <c r="BV400" s="64">
        <f t="shared" si="40"/>
        <v>13.879999999999999</v>
      </c>
      <c r="BW400" s="64">
        <f t="shared" si="41"/>
        <v>103.32</v>
      </c>
      <c r="BX400" s="65">
        <f>BU400+I400</f>
        <v>46040.44</v>
      </c>
      <c r="BY400" s="65">
        <f>BV400+I400</f>
        <v>46047.88</v>
      </c>
      <c r="BZ400" s="65">
        <f>IF(WEEKDAY(BW400+I400)=1,BW400+I400+1,IF(WEEKDAY(BW400+I400)=7,BW400+I400+2,BW400+I400))</f>
        <v>46139.32</v>
      </c>
    </row>
    <row r="401" spans="1:78" ht="15.5" x14ac:dyDescent="0.35">
      <c r="A401" t="s">
        <v>1565</v>
      </c>
      <c r="B401" t="s">
        <v>1229</v>
      </c>
      <c r="C401" t="s">
        <v>52</v>
      </c>
      <c r="D401" t="s">
        <v>1138</v>
      </c>
      <c r="E401" t="s">
        <v>987</v>
      </c>
      <c r="F401" t="s">
        <v>58</v>
      </c>
      <c r="G401" t="s">
        <v>244</v>
      </c>
      <c r="H401" t="s">
        <v>52</v>
      </c>
      <c r="I401" s="13" t="s">
        <v>1252</v>
      </c>
      <c r="J401" s="13" t="s">
        <v>1251</v>
      </c>
      <c r="K401" s="13" t="s">
        <v>1233</v>
      </c>
      <c r="L401" t="s">
        <v>1564</v>
      </c>
      <c r="M401" t="s">
        <v>467</v>
      </c>
      <c r="N401">
        <v>32</v>
      </c>
      <c r="O401">
        <v>0</v>
      </c>
      <c r="P401">
        <v>0</v>
      </c>
      <c r="Q401">
        <v>0</v>
      </c>
      <c r="R401">
        <v>0</v>
      </c>
      <c r="S401" t="s">
        <v>1141</v>
      </c>
      <c r="T401" t="s">
        <v>577</v>
      </c>
      <c r="U401">
        <v>0</v>
      </c>
      <c r="V401" t="s">
        <v>856</v>
      </c>
      <c r="W401">
        <v>4</v>
      </c>
      <c r="X401" t="s">
        <v>195</v>
      </c>
      <c r="Y401" t="s">
        <v>856</v>
      </c>
      <c r="Z401" t="s">
        <v>468</v>
      </c>
      <c r="AA401" t="s">
        <v>469</v>
      </c>
      <c r="AB401" t="s">
        <v>200</v>
      </c>
      <c r="AC401" t="s">
        <v>1563</v>
      </c>
      <c r="AD401" t="s">
        <v>375</v>
      </c>
      <c r="AE401" t="s">
        <v>471</v>
      </c>
      <c r="AF401" s="13" t="s">
        <v>1252</v>
      </c>
      <c r="AG401" s="13" t="s">
        <v>1251</v>
      </c>
      <c r="AH401" t="s">
        <v>856</v>
      </c>
      <c r="AI401" t="s">
        <v>856</v>
      </c>
      <c r="AJ401" t="s">
        <v>856</v>
      </c>
      <c r="AK401" t="s">
        <v>856</v>
      </c>
      <c r="AL401" t="s">
        <v>856</v>
      </c>
      <c r="AM401" t="s">
        <v>856</v>
      </c>
      <c r="AN401" t="s">
        <v>856</v>
      </c>
      <c r="AO401" t="s">
        <v>856</v>
      </c>
      <c r="AP401" t="s">
        <v>856</v>
      </c>
      <c r="AQ401" t="s">
        <v>856</v>
      </c>
      <c r="AR401" t="s">
        <v>856</v>
      </c>
      <c r="AS401" t="s">
        <v>856</v>
      </c>
      <c r="AT401" s="59">
        <f>VLOOKUP($BR401,Tables!$D$14:$I$27,2,FALSE)*W401</f>
        <v>640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36"/>
        <v>640</v>
      </c>
      <c r="BD401" s="55" t="str">
        <f>IF(ISERROR(SEARCHB(" "&amp;BD$1&amp;" "," "&amp;$L401&amp;" "))=TRUE,"",BD$1)</f>
        <v/>
      </c>
      <c r="BE401" s="55" t="str">
        <f>IF(ISERROR(SEARCHB(" "&amp;BE$1&amp;" "," "&amp;$L401&amp;" "))=TRUE,"",BE$1)</f>
        <v/>
      </c>
      <c r="BF401" s="55" t="str">
        <f>IF(ISERROR(SEARCHB(" "&amp;BF$1&amp;" "," "&amp;$L401&amp;" "))=TRUE,"",BF$1)</f>
        <v/>
      </c>
      <c r="BG401" s="55" t="str">
        <f>IF(ISERROR(SEARCHB(" "&amp;BG$1&amp;" "," "&amp;$L401&amp;" "))=TRUE,"",BG$1)</f>
        <v/>
      </c>
      <c r="BH401" s="55" t="str">
        <f>IF(ISERROR(SEARCHB(" "&amp;BH$1&amp;" "," "&amp;$L401&amp;" "))=TRUE,"",BH$1)</f>
        <v/>
      </c>
      <c r="BI401" s="55" t="str">
        <f>IF(ISERROR(SEARCHB(" "&amp;BI$1&amp;" "," "&amp;$L401&amp;" "))=TRUE,"",BI$1)</f>
        <v/>
      </c>
      <c r="BJ401" s="55" t="str">
        <f>IF(ISERROR(SEARCHB(" "&amp;BJ$1&amp;" "," "&amp;$L401&amp;" "))=TRUE,"",BJ$1)</f>
        <v/>
      </c>
      <c r="BK401" s="55" t="str">
        <f>IF(ISERROR(SEARCHB(" "&amp;BK$1&amp;" "," "&amp;$L401&amp;" "))=TRUE,"",BK$1)</f>
        <v/>
      </c>
      <c r="BL401" s="55" t="str">
        <f>IF(ISERROR(SEARCHB(" "&amp;BL$1&amp;" "," "&amp;$L401&amp;" "))=TRUE,"",BL$1)</f>
        <v/>
      </c>
      <c r="BM401" s="55" t="str">
        <f>IF(ISERROR(SEARCHB(" "&amp;BM$1&amp;" "," "&amp;$L401&amp;" "))=TRUE,"",BM$1)</f>
        <v/>
      </c>
      <c r="BN401" s="55" t="str">
        <f>IF(ISERROR(SEARCHB(" "&amp;BN$1&amp;" "," "&amp;$L401&amp;" "))=TRUE,"",BN$1)</f>
        <v/>
      </c>
      <c r="BO401" s="55" t="str">
        <f>IF(ISERROR(SEARCHB(" "&amp;BO$1&amp;" "," "&amp;$L401&amp;" "))=TRUE,"",BO$1)</f>
        <v/>
      </c>
      <c r="BP401" s="55" t="str">
        <f>IF(ISERROR(SEARCHB(" "&amp;BP$1&amp;" "," "&amp;$L401&amp;" "))=TRUE,"",BP$1)</f>
        <v/>
      </c>
      <c r="BQ401" s="55" t="str">
        <f>IF(ISERROR(SEARCHB(" "&amp;BQ$1&amp;" "," "&amp;$L401&amp;" "))=TRUE,"",BQ$1)</f>
        <v/>
      </c>
      <c r="BR401" s="62" t="str">
        <f t="shared" si="37"/>
        <v>Base</v>
      </c>
      <c r="BS401" s="62" t="str">
        <f t="shared" si="38"/>
        <v/>
      </c>
      <c r="BT401" s="63">
        <f>J401-I401+1</f>
        <v>138</v>
      </c>
      <c r="BU401" s="64">
        <f t="shared" si="39"/>
        <v>7.2799999999999994</v>
      </c>
      <c r="BV401" s="64">
        <f t="shared" si="40"/>
        <v>15.559999999999999</v>
      </c>
      <c r="BW401" s="64">
        <f t="shared" si="41"/>
        <v>115.08</v>
      </c>
      <c r="BX401" s="65">
        <f>BU401+I401</f>
        <v>46034.28</v>
      </c>
      <c r="BY401" s="65">
        <f>BV401+I401</f>
        <v>46042.559999999998</v>
      </c>
      <c r="BZ401" s="65">
        <f>IF(WEEKDAY(BW401+I401)=1,BW401+I401+1,IF(WEEKDAY(BW401+I401)=7,BW401+I401+2,BW401+I401))</f>
        <v>46142.080000000002</v>
      </c>
    </row>
    <row r="402" spans="1:78" ht="15.5" x14ac:dyDescent="0.35">
      <c r="A402" t="s">
        <v>1562</v>
      </c>
      <c r="B402" t="s">
        <v>1229</v>
      </c>
      <c r="C402" t="s">
        <v>52</v>
      </c>
      <c r="D402" t="s">
        <v>1138</v>
      </c>
      <c r="E402" t="s">
        <v>988</v>
      </c>
      <c r="F402" t="s">
        <v>58</v>
      </c>
      <c r="G402" t="s">
        <v>244</v>
      </c>
      <c r="H402" t="s">
        <v>52</v>
      </c>
      <c r="I402" s="13" t="s">
        <v>1252</v>
      </c>
      <c r="J402" s="13" t="s">
        <v>1251</v>
      </c>
      <c r="K402" s="13" t="s">
        <v>1233</v>
      </c>
      <c r="L402" t="s">
        <v>1561</v>
      </c>
      <c r="M402" t="s">
        <v>337</v>
      </c>
      <c r="N402">
        <v>32</v>
      </c>
      <c r="O402">
        <v>0</v>
      </c>
      <c r="P402">
        <v>0</v>
      </c>
      <c r="Q402">
        <v>0</v>
      </c>
      <c r="R402">
        <v>0</v>
      </c>
      <c r="S402" t="s">
        <v>1142</v>
      </c>
      <c r="T402" t="s">
        <v>552</v>
      </c>
      <c r="U402">
        <v>0</v>
      </c>
      <c r="V402" t="s">
        <v>856</v>
      </c>
      <c r="W402">
        <v>4</v>
      </c>
      <c r="X402" t="s">
        <v>1253</v>
      </c>
      <c r="Y402" t="s">
        <v>856</v>
      </c>
      <c r="Z402" t="s">
        <v>497</v>
      </c>
      <c r="AA402" t="s">
        <v>491</v>
      </c>
      <c r="AB402" t="s">
        <v>200</v>
      </c>
      <c r="AC402" t="s">
        <v>711</v>
      </c>
      <c r="AD402" t="s">
        <v>712</v>
      </c>
      <c r="AE402" t="s">
        <v>471</v>
      </c>
      <c r="AF402" s="13" t="s">
        <v>1252</v>
      </c>
      <c r="AG402" s="13" t="s">
        <v>1251</v>
      </c>
      <c r="AH402" t="s">
        <v>856</v>
      </c>
      <c r="AI402" t="s">
        <v>856</v>
      </c>
      <c r="AJ402" t="s">
        <v>856</v>
      </c>
      <c r="AK402" t="s">
        <v>856</v>
      </c>
      <c r="AL402" t="s">
        <v>856</v>
      </c>
      <c r="AM402" t="s">
        <v>856</v>
      </c>
      <c r="AN402" t="s">
        <v>856</v>
      </c>
      <c r="AO402" t="s">
        <v>856</v>
      </c>
      <c r="AP402" t="s">
        <v>856</v>
      </c>
      <c r="AQ402" t="s">
        <v>856</v>
      </c>
      <c r="AR402" t="s">
        <v>856</v>
      </c>
      <c r="AS402" t="s">
        <v>856</v>
      </c>
      <c r="AT402" s="59">
        <f>VLOOKUP($BR402,Tables!$D$14:$I$27,2,FALSE)*W402</f>
        <v>640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36"/>
        <v>640</v>
      </c>
      <c r="BD402" s="55" t="str">
        <f>IF(ISERROR(SEARCHB(" "&amp;BD$1&amp;" "," "&amp;$L402&amp;" "))=TRUE,"",BD$1)</f>
        <v/>
      </c>
      <c r="BE402" s="55" t="str">
        <f>IF(ISERROR(SEARCHB(" "&amp;BE$1&amp;" "," "&amp;$L402&amp;" "))=TRUE,"",BE$1)</f>
        <v/>
      </c>
      <c r="BF402" s="55" t="str">
        <f>IF(ISERROR(SEARCHB(" "&amp;BF$1&amp;" "," "&amp;$L402&amp;" "))=TRUE,"",BF$1)</f>
        <v/>
      </c>
      <c r="BG402" s="55" t="str">
        <f>IF(ISERROR(SEARCHB(" "&amp;BG$1&amp;" "," "&amp;$L402&amp;" "))=TRUE,"",BG$1)</f>
        <v/>
      </c>
      <c r="BH402" s="55" t="str">
        <f>IF(ISERROR(SEARCHB(" "&amp;BH$1&amp;" "," "&amp;$L402&amp;" "))=TRUE,"",BH$1)</f>
        <v/>
      </c>
      <c r="BI402" s="55" t="str">
        <f>IF(ISERROR(SEARCHB(" "&amp;BI$1&amp;" "," "&amp;$L402&amp;" "))=TRUE,"",BI$1)</f>
        <v/>
      </c>
      <c r="BJ402" s="55" t="str">
        <f>IF(ISERROR(SEARCHB(" "&amp;BJ$1&amp;" "," "&amp;$L402&amp;" "))=TRUE,"",BJ$1)</f>
        <v/>
      </c>
      <c r="BK402" s="55" t="str">
        <f>IF(ISERROR(SEARCHB(" "&amp;BK$1&amp;" "," "&amp;$L402&amp;" "))=TRUE,"",BK$1)</f>
        <v/>
      </c>
      <c r="BL402" s="55" t="str">
        <f>IF(ISERROR(SEARCHB(" "&amp;BL$1&amp;" "," "&amp;$L402&amp;" "))=TRUE,"",BL$1)</f>
        <v/>
      </c>
      <c r="BM402" s="55" t="str">
        <f>IF(ISERROR(SEARCHB(" "&amp;BM$1&amp;" "," "&amp;$L402&amp;" "))=TRUE,"",BM$1)</f>
        <v/>
      </c>
      <c r="BN402" s="55" t="str">
        <f>IF(ISERROR(SEARCHB(" "&amp;BN$1&amp;" "," "&amp;$L402&amp;" "))=TRUE,"",BN$1)</f>
        <v/>
      </c>
      <c r="BO402" s="55" t="str">
        <f>IF(ISERROR(SEARCHB(" "&amp;BO$1&amp;" "," "&amp;$L402&amp;" "))=TRUE,"",BO$1)</f>
        <v/>
      </c>
      <c r="BP402" s="55" t="str">
        <f>IF(ISERROR(SEARCHB(" "&amp;BP$1&amp;" "," "&amp;$L402&amp;" "))=TRUE,"",BP$1)</f>
        <v/>
      </c>
      <c r="BQ402" s="55" t="str">
        <f>IF(ISERROR(SEARCHB(" "&amp;BQ$1&amp;" "," "&amp;$L402&amp;" "))=TRUE,"",BQ$1)</f>
        <v/>
      </c>
      <c r="BR402" s="62" t="str">
        <f t="shared" si="37"/>
        <v>Base</v>
      </c>
      <c r="BS402" s="62" t="str">
        <f t="shared" si="38"/>
        <v/>
      </c>
      <c r="BT402" s="63">
        <f>J402-I402+1</f>
        <v>138</v>
      </c>
      <c r="BU402" s="64">
        <f t="shared" si="39"/>
        <v>7.2799999999999994</v>
      </c>
      <c r="BV402" s="64">
        <f t="shared" si="40"/>
        <v>15.559999999999999</v>
      </c>
      <c r="BW402" s="64">
        <f t="shared" si="41"/>
        <v>115.08</v>
      </c>
      <c r="BX402" s="65">
        <f>BU402+I402</f>
        <v>46034.28</v>
      </c>
      <c r="BY402" s="65">
        <f>BV402+I402</f>
        <v>46042.559999999998</v>
      </c>
      <c r="BZ402" s="65">
        <f>IF(WEEKDAY(BW402+I402)=1,BW402+I402+1,IF(WEEKDAY(BW402+I402)=7,BW402+I402+2,BW402+I402))</f>
        <v>46142.080000000002</v>
      </c>
    </row>
    <row r="403" spans="1:78" ht="15.5" x14ac:dyDescent="0.35">
      <c r="A403" t="s">
        <v>1560</v>
      </c>
      <c r="B403" t="s">
        <v>1229</v>
      </c>
      <c r="C403" t="s">
        <v>52</v>
      </c>
      <c r="D403" t="s">
        <v>1138</v>
      </c>
      <c r="E403" t="s">
        <v>593</v>
      </c>
      <c r="F403" t="s">
        <v>58</v>
      </c>
      <c r="G403" t="s">
        <v>244</v>
      </c>
      <c r="H403" t="s">
        <v>52</v>
      </c>
      <c r="I403" s="13" t="s">
        <v>1235</v>
      </c>
      <c r="J403" s="13" t="s">
        <v>1225</v>
      </c>
      <c r="K403" s="13" t="s">
        <v>1236</v>
      </c>
      <c r="L403" t="s">
        <v>1371</v>
      </c>
      <c r="M403" t="s">
        <v>162</v>
      </c>
      <c r="N403">
        <v>24</v>
      </c>
      <c r="O403">
        <v>0</v>
      </c>
      <c r="P403">
        <v>0</v>
      </c>
      <c r="Q403">
        <v>0</v>
      </c>
      <c r="R403">
        <v>0</v>
      </c>
      <c r="S403" t="s">
        <v>1132</v>
      </c>
      <c r="T403" t="s">
        <v>1133</v>
      </c>
      <c r="U403">
        <v>0</v>
      </c>
      <c r="V403" t="s">
        <v>856</v>
      </c>
      <c r="W403">
        <v>4</v>
      </c>
      <c r="X403" t="s">
        <v>195</v>
      </c>
      <c r="Y403" t="s">
        <v>856</v>
      </c>
      <c r="Z403" t="s">
        <v>1557</v>
      </c>
      <c r="AA403" t="s">
        <v>856</v>
      </c>
      <c r="AB403" t="s">
        <v>856</v>
      </c>
      <c r="AC403" t="s">
        <v>856</v>
      </c>
      <c r="AD403" t="s">
        <v>856</v>
      </c>
      <c r="AE403" t="s">
        <v>856</v>
      </c>
      <c r="AF403" s="13" t="s">
        <v>1235</v>
      </c>
      <c r="AG403" s="13" t="s">
        <v>1225</v>
      </c>
      <c r="AH403" t="s">
        <v>856</v>
      </c>
      <c r="AI403" t="s">
        <v>856</v>
      </c>
      <c r="AJ403" t="s">
        <v>856</v>
      </c>
      <c r="AK403" t="s">
        <v>856</v>
      </c>
      <c r="AL403" t="s">
        <v>856</v>
      </c>
      <c r="AM403" t="s">
        <v>856</v>
      </c>
      <c r="AN403" t="s">
        <v>856</v>
      </c>
      <c r="AO403" t="s">
        <v>856</v>
      </c>
      <c r="AP403" t="s">
        <v>856</v>
      </c>
      <c r="AQ403" t="s">
        <v>856</v>
      </c>
      <c r="AR403" t="s">
        <v>856</v>
      </c>
      <c r="AS403" t="s">
        <v>856</v>
      </c>
      <c r="AT403" s="59">
        <f>VLOOKUP($BR403,Tables!$D$14:$I$27,2,FALSE)*W403</f>
        <v>640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36"/>
        <v>640</v>
      </c>
      <c r="BD403" s="55" t="str">
        <f>IF(ISERROR(SEARCHB(" "&amp;BD$1&amp;" "," "&amp;$L403&amp;" "))=TRUE,"",BD$1)</f>
        <v/>
      </c>
      <c r="BE403" s="55" t="str">
        <f>IF(ISERROR(SEARCHB(" "&amp;BE$1&amp;" "," "&amp;$L403&amp;" "))=TRUE,"",BE$1)</f>
        <v/>
      </c>
      <c r="BF403" s="55" t="str">
        <f>IF(ISERROR(SEARCHB(" "&amp;BF$1&amp;" "," "&amp;$L403&amp;" "))=TRUE,"",BF$1)</f>
        <v/>
      </c>
      <c r="BG403" s="55" t="str">
        <f>IF(ISERROR(SEARCHB(" "&amp;BG$1&amp;" "," "&amp;$L403&amp;" "))=TRUE,"",BG$1)</f>
        <v/>
      </c>
      <c r="BH403" s="55" t="str">
        <f>IF(ISERROR(SEARCHB(" "&amp;BH$1&amp;" "," "&amp;$L403&amp;" "))=TRUE,"",BH$1)</f>
        <v/>
      </c>
      <c r="BI403" s="55" t="str">
        <f>IF(ISERROR(SEARCHB(" "&amp;BI$1&amp;" "," "&amp;$L403&amp;" "))=TRUE,"",BI$1)</f>
        <v/>
      </c>
      <c r="BJ403" s="55" t="str">
        <f>IF(ISERROR(SEARCHB(" "&amp;BJ$1&amp;" "," "&amp;$L403&amp;" "))=TRUE,"",BJ$1)</f>
        <v/>
      </c>
      <c r="BK403" s="55" t="str">
        <f>IF(ISERROR(SEARCHB(" "&amp;BK$1&amp;" "," "&amp;$L403&amp;" "))=TRUE,"",BK$1)</f>
        <v/>
      </c>
      <c r="BL403" s="55" t="str">
        <f>IF(ISERROR(SEARCHB(" "&amp;BL$1&amp;" "," "&amp;$L403&amp;" "))=TRUE,"",BL$1)</f>
        <v/>
      </c>
      <c r="BM403" s="55" t="str">
        <f>IF(ISERROR(SEARCHB(" "&amp;BM$1&amp;" "," "&amp;$L403&amp;" "))=TRUE,"",BM$1)</f>
        <v/>
      </c>
      <c r="BN403" s="55" t="str">
        <f>IF(ISERROR(SEARCHB(" "&amp;BN$1&amp;" "," "&amp;$L403&amp;" "))=TRUE,"",BN$1)</f>
        <v/>
      </c>
      <c r="BO403" s="55" t="str">
        <f>IF(ISERROR(SEARCHB(" "&amp;BO$1&amp;" "," "&amp;$L403&amp;" "))=TRUE,"",BO$1)</f>
        <v/>
      </c>
      <c r="BP403" s="55" t="str">
        <f>IF(ISERROR(SEARCHB(" "&amp;BP$1&amp;" "," "&amp;$L403&amp;" "))=TRUE,"",BP$1)</f>
        <v/>
      </c>
      <c r="BQ403" s="55" t="str">
        <f>IF(ISERROR(SEARCHB(" "&amp;BQ$1&amp;" "," "&amp;$L403&amp;" "))=TRUE,"",BQ$1)</f>
        <v/>
      </c>
      <c r="BR403" s="62" t="str">
        <f t="shared" si="37"/>
        <v>Base</v>
      </c>
      <c r="BS403" s="62" t="str">
        <f t="shared" si="38"/>
        <v/>
      </c>
      <c r="BT403" s="63">
        <f>J403-I403+1</f>
        <v>61</v>
      </c>
      <c r="BU403" s="64">
        <f t="shared" si="39"/>
        <v>2.6599999999999997</v>
      </c>
      <c r="BV403" s="64">
        <f t="shared" si="40"/>
        <v>6.3199999999999994</v>
      </c>
      <c r="BW403" s="64">
        <f t="shared" si="41"/>
        <v>50.4</v>
      </c>
      <c r="BX403" s="65">
        <f>BU403+I403</f>
        <v>46099.66</v>
      </c>
      <c r="BY403" s="65">
        <f>BV403+I403</f>
        <v>46103.32</v>
      </c>
      <c r="BZ403" s="65">
        <f>IF(WEEKDAY(BW403+I403)=1,BW403+I403+1,IF(WEEKDAY(BW403+I403)=7,BW403+I403+2,BW403+I403))</f>
        <v>46147.4</v>
      </c>
    </row>
    <row r="404" spans="1:78" ht="15.5" x14ac:dyDescent="0.35">
      <c r="A404" t="s">
        <v>1559</v>
      </c>
      <c r="B404" t="s">
        <v>1229</v>
      </c>
      <c r="C404" t="s">
        <v>52</v>
      </c>
      <c r="D404" t="s">
        <v>1138</v>
      </c>
      <c r="E404" t="s">
        <v>671</v>
      </c>
      <c r="F404" t="s">
        <v>58</v>
      </c>
      <c r="G404" t="s">
        <v>244</v>
      </c>
      <c r="H404" t="s">
        <v>52</v>
      </c>
      <c r="I404" s="13" t="s">
        <v>1231</v>
      </c>
      <c r="J404" s="13" t="s">
        <v>1225</v>
      </c>
      <c r="K404" s="13" t="s">
        <v>1233</v>
      </c>
      <c r="L404" t="s">
        <v>1367</v>
      </c>
      <c r="M404" t="s">
        <v>194</v>
      </c>
      <c r="N404">
        <v>24</v>
      </c>
      <c r="O404">
        <v>0</v>
      </c>
      <c r="P404">
        <v>0</v>
      </c>
      <c r="Q404">
        <v>0</v>
      </c>
      <c r="R404">
        <v>0</v>
      </c>
      <c r="S404" t="s">
        <v>198</v>
      </c>
      <c r="T404" t="s">
        <v>198</v>
      </c>
      <c r="U404">
        <v>0</v>
      </c>
      <c r="V404" t="s">
        <v>856</v>
      </c>
      <c r="W404">
        <v>4</v>
      </c>
      <c r="X404" t="s">
        <v>298</v>
      </c>
      <c r="Y404" t="s">
        <v>856</v>
      </c>
      <c r="Z404"/>
      <c r="AA404" t="s">
        <v>856</v>
      </c>
      <c r="AB404" t="s">
        <v>856</v>
      </c>
      <c r="AC404" t="s">
        <v>201</v>
      </c>
      <c r="AD404" t="s">
        <v>333</v>
      </c>
      <c r="AE404" t="s">
        <v>473</v>
      </c>
      <c r="AF404" s="13" t="s">
        <v>1231</v>
      </c>
      <c r="AG404" s="13" t="s">
        <v>1225</v>
      </c>
      <c r="AH404" t="s">
        <v>856</v>
      </c>
      <c r="AI404" t="s">
        <v>856</v>
      </c>
      <c r="AJ404" t="s">
        <v>856</v>
      </c>
      <c r="AK404" t="s">
        <v>856</v>
      </c>
      <c r="AL404" t="s">
        <v>856</v>
      </c>
      <c r="AM404" t="s">
        <v>856</v>
      </c>
      <c r="AN404" t="s">
        <v>856</v>
      </c>
      <c r="AO404" t="s">
        <v>856</v>
      </c>
      <c r="AP404" t="s">
        <v>856</v>
      </c>
      <c r="AQ404" t="s">
        <v>856</v>
      </c>
      <c r="AR404" t="s">
        <v>856</v>
      </c>
      <c r="AS404" t="s">
        <v>856</v>
      </c>
      <c r="AT404" s="59">
        <f>VLOOKUP($BR404,Tables!$D$14:$I$27,2,FALSE)*W404</f>
        <v>640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36"/>
        <v>640</v>
      </c>
      <c r="BD404" s="55" t="str">
        <f>IF(ISERROR(SEARCHB(" "&amp;BD$1&amp;" "," "&amp;$L404&amp;" "))=TRUE,"",BD$1)</f>
        <v/>
      </c>
      <c r="BE404" s="55" t="str">
        <f>IF(ISERROR(SEARCHB(" "&amp;BE$1&amp;" "," "&amp;$L404&amp;" "))=TRUE,"",BE$1)</f>
        <v/>
      </c>
      <c r="BF404" s="55" t="str">
        <f>IF(ISERROR(SEARCHB(" "&amp;BF$1&amp;" "," "&amp;$L404&amp;" "))=TRUE,"",BF$1)</f>
        <v/>
      </c>
      <c r="BG404" s="55" t="str">
        <f>IF(ISERROR(SEARCHB(" "&amp;BG$1&amp;" "," "&amp;$L404&amp;" "))=TRUE,"",BG$1)</f>
        <v/>
      </c>
      <c r="BH404" s="55" t="str">
        <f>IF(ISERROR(SEARCHB(" "&amp;BH$1&amp;" "," "&amp;$L404&amp;" "))=TRUE,"",BH$1)</f>
        <v/>
      </c>
      <c r="BI404" s="55" t="str">
        <f>IF(ISERROR(SEARCHB(" "&amp;BI$1&amp;" "," "&amp;$L404&amp;" "))=TRUE,"",BI$1)</f>
        <v/>
      </c>
      <c r="BJ404" s="55" t="str">
        <f>IF(ISERROR(SEARCHB(" "&amp;BJ$1&amp;" "," "&amp;$L404&amp;" "))=TRUE,"",BJ$1)</f>
        <v/>
      </c>
      <c r="BK404" s="55" t="str">
        <f>IF(ISERROR(SEARCHB(" "&amp;BK$1&amp;" "," "&amp;$L404&amp;" "))=TRUE,"",BK$1)</f>
        <v/>
      </c>
      <c r="BL404" s="55" t="str">
        <f>IF(ISERROR(SEARCHB(" "&amp;BL$1&amp;" "," "&amp;$L404&amp;" "))=TRUE,"",BL$1)</f>
        <v/>
      </c>
      <c r="BM404" s="55" t="str">
        <f>IF(ISERROR(SEARCHB(" "&amp;BM$1&amp;" "," "&amp;$L404&amp;" "))=TRUE,"",BM$1)</f>
        <v/>
      </c>
      <c r="BN404" s="55" t="str">
        <f>IF(ISERROR(SEARCHB(" "&amp;BN$1&amp;" "," "&amp;$L404&amp;" "))=TRUE,"",BN$1)</f>
        <v/>
      </c>
      <c r="BO404" s="55" t="str">
        <f>IF(ISERROR(SEARCHB(" "&amp;BO$1&amp;" "," "&amp;$L404&amp;" "))=TRUE,"",BO$1)</f>
        <v/>
      </c>
      <c r="BP404" s="55" t="str">
        <f>IF(ISERROR(SEARCHB(" "&amp;BP$1&amp;" "," "&amp;$L404&amp;" "))=TRUE,"",BP$1)</f>
        <v/>
      </c>
      <c r="BQ404" s="55" t="str">
        <f>IF(ISERROR(SEARCHB(" "&amp;BQ$1&amp;" "," "&amp;$L404&amp;" "))=TRUE,"",BQ$1)</f>
        <v/>
      </c>
      <c r="BR404" s="62" t="str">
        <f t="shared" si="37"/>
        <v>Base</v>
      </c>
      <c r="BS404" s="62" t="str">
        <f t="shared" si="38"/>
        <v/>
      </c>
      <c r="BT404" s="63">
        <f>J404-I404+1</f>
        <v>124</v>
      </c>
      <c r="BU404" s="64">
        <f t="shared" si="39"/>
        <v>6.4399999999999995</v>
      </c>
      <c r="BV404" s="64">
        <f t="shared" si="40"/>
        <v>13.879999999999999</v>
      </c>
      <c r="BW404" s="64">
        <f t="shared" si="41"/>
        <v>103.32</v>
      </c>
      <c r="BX404" s="65">
        <f>BU404+I404</f>
        <v>46040.44</v>
      </c>
      <c r="BY404" s="65">
        <f>BV404+I404</f>
        <v>46047.88</v>
      </c>
      <c r="BZ404" s="65">
        <f>IF(WEEKDAY(BW404+I404)=1,BW404+I404+1,IF(WEEKDAY(BW404+I404)=7,BW404+I404+2,BW404+I404))</f>
        <v>46139.32</v>
      </c>
    </row>
    <row r="405" spans="1:78" ht="15.5" x14ac:dyDescent="0.35">
      <c r="A405" t="s">
        <v>1558</v>
      </c>
      <c r="B405" t="s">
        <v>1229</v>
      </c>
      <c r="C405" t="s">
        <v>52</v>
      </c>
      <c r="D405" t="s">
        <v>964</v>
      </c>
      <c r="E405" t="s">
        <v>867</v>
      </c>
      <c r="F405" t="s">
        <v>59</v>
      </c>
      <c r="G405" t="s">
        <v>244</v>
      </c>
      <c r="H405" t="s">
        <v>52</v>
      </c>
      <c r="I405" s="13" t="s">
        <v>1231</v>
      </c>
      <c r="J405" s="13" t="s">
        <v>1225</v>
      </c>
      <c r="K405" s="13" t="s">
        <v>1233</v>
      </c>
      <c r="L405" t="s">
        <v>1371</v>
      </c>
      <c r="M405" t="s">
        <v>162</v>
      </c>
      <c r="N405">
        <v>24</v>
      </c>
      <c r="O405">
        <v>0</v>
      </c>
      <c r="P405">
        <v>0</v>
      </c>
      <c r="Q405">
        <v>0</v>
      </c>
      <c r="R405">
        <v>0</v>
      </c>
      <c r="S405" t="s">
        <v>1139</v>
      </c>
      <c r="T405" t="s">
        <v>457</v>
      </c>
      <c r="U405">
        <v>0</v>
      </c>
      <c r="V405" t="s">
        <v>856</v>
      </c>
      <c r="W405">
        <v>4</v>
      </c>
      <c r="X405" t="s">
        <v>195</v>
      </c>
      <c r="Y405" t="s">
        <v>856</v>
      </c>
      <c r="Z405" t="s">
        <v>1557</v>
      </c>
      <c r="AA405" t="s">
        <v>856</v>
      </c>
      <c r="AB405" t="s">
        <v>856</v>
      </c>
      <c r="AC405" t="s">
        <v>856</v>
      </c>
      <c r="AD405" t="s">
        <v>856</v>
      </c>
      <c r="AE405" t="s">
        <v>856</v>
      </c>
      <c r="AF405" s="13" t="s">
        <v>1231</v>
      </c>
      <c r="AG405" s="13" t="s">
        <v>1225</v>
      </c>
      <c r="AH405" t="s">
        <v>856</v>
      </c>
      <c r="AI405" t="s">
        <v>856</v>
      </c>
      <c r="AJ405" t="s">
        <v>856</v>
      </c>
      <c r="AK405" t="s">
        <v>856</v>
      </c>
      <c r="AL405" t="s">
        <v>856</v>
      </c>
      <c r="AM405" t="s">
        <v>856</v>
      </c>
      <c r="AN405" t="s">
        <v>856</v>
      </c>
      <c r="AO405" t="s">
        <v>856</v>
      </c>
      <c r="AP405" t="s">
        <v>856</v>
      </c>
      <c r="AQ405" t="s">
        <v>856</v>
      </c>
      <c r="AR405" t="s">
        <v>856</v>
      </c>
      <c r="AS405" t="s">
        <v>856</v>
      </c>
      <c r="AT405" s="59">
        <f>VLOOKUP($BR405,Tables!$D$14:$I$27,2,FALSE)*W405</f>
        <v>640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36"/>
        <v>640</v>
      </c>
      <c r="BD405" s="55" t="str">
        <f>IF(ISERROR(SEARCHB(" "&amp;BD$1&amp;" "," "&amp;$L405&amp;" "))=TRUE,"",BD$1)</f>
        <v/>
      </c>
      <c r="BE405" s="55" t="str">
        <f>IF(ISERROR(SEARCHB(" "&amp;BE$1&amp;" "," "&amp;$L405&amp;" "))=TRUE,"",BE$1)</f>
        <v/>
      </c>
      <c r="BF405" s="55" t="str">
        <f>IF(ISERROR(SEARCHB(" "&amp;BF$1&amp;" "," "&amp;$L405&amp;" "))=TRUE,"",BF$1)</f>
        <v/>
      </c>
      <c r="BG405" s="55" t="str">
        <f>IF(ISERROR(SEARCHB(" "&amp;BG$1&amp;" "," "&amp;$L405&amp;" "))=TRUE,"",BG$1)</f>
        <v/>
      </c>
      <c r="BH405" s="55" t="str">
        <f>IF(ISERROR(SEARCHB(" "&amp;BH$1&amp;" "," "&amp;$L405&amp;" "))=TRUE,"",BH$1)</f>
        <v/>
      </c>
      <c r="BI405" s="55" t="str">
        <f>IF(ISERROR(SEARCHB(" "&amp;BI$1&amp;" "," "&amp;$L405&amp;" "))=TRUE,"",BI$1)</f>
        <v/>
      </c>
      <c r="BJ405" s="55" t="str">
        <f>IF(ISERROR(SEARCHB(" "&amp;BJ$1&amp;" "," "&amp;$L405&amp;" "))=TRUE,"",BJ$1)</f>
        <v/>
      </c>
      <c r="BK405" s="55" t="str">
        <f>IF(ISERROR(SEARCHB(" "&amp;BK$1&amp;" "," "&amp;$L405&amp;" "))=TRUE,"",BK$1)</f>
        <v/>
      </c>
      <c r="BL405" s="55" t="str">
        <f>IF(ISERROR(SEARCHB(" "&amp;BL$1&amp;" "," "&amp;$L405&amp;" "))=TRUE,"",BL$1)</f>
        <v/>
      </c>
      <c r="BM405" s="55" t="str">
        <f>IF(ISERROR(SEARCHB(" "&amp;BM$1&amp;" "," "&amp;$L405&amp;" "))=TRUE,"",BM$1)</f>
        <v/>
      </c>
      <c r="BN405" s="55" t="str">
        <f>IF(ISERROR(SEARCHB(" "&amp;BN$1&amp;" "," "&amp;$L405&amp;" "))=TRUE,"",BN$1)</f>
        <v/>
      </c>
      <c r="BO405" s="55" t="str">
        <f>IF(ISERROR(SEARCHB(" "&amp;BO$1&amp;" "," "&amp;$L405&amp;" "))=TRUE,"",BO$1)</f>
        <v/>
      </c>
      <c r="BP405" s="55" t="str">
        <f>IF(ISERROR(SEARCHB(" "&amp;BP$1&amp;" "," "&amp;$L405&amp;" "))=TRUE,"",BP$1)</f>
        <v/>
      </c>
      <c r="BQ405" s="55" t="str">
        <f>IF(ISERROR(SEARCHB(" "&amp;BQ$1&amp;" "," "&amp;$L405&amp;" "))=TRUE,"",BQ$1)</f>
        <v/>
      </c>
      <c r="BR405" s="62" t="str">
        <f t="shared" si="37"/>
        <v>Base</v>
      </c>
      <c r="BS405" s="62" t="str">
        <f t="shared" si="38"/>
        <v/>
      </c>
      <c r="BT405" s="63">
        <f>J405-I405+1</f>
        <v>124</v>
      </c>
      <c r="BU405" s="64">
        <f t="shared" si="39"/>
        <v>6.4399999999999995</v>
      </c>
      <c r="BV405" s="64">
        <f t="shared" si="40"/>
        <v>13.879999999999999</v>
      </c>
      <c r="BW405" s="64">
        <f t="shared" si="41"/>
        <v>103.32</v>
      </c>
      <c r="BX405" s="65">
        <f>BU405+I405</f>
        <v>46040.44</v>
      </c>
      <c r="BY405" s="65">
        <f>BV405+I405</f>
        <v>46047.88</v>
      </c>
      <c r="BZ405" s="65">
        <f>IF(WEEKDAY(BW405+I405)=1,BW405+I405+1,IF(WEEKDAY(BW405+I405)=7,BW405+I405+2,BW405+I405))</f>
        <v>46139.32</v>
      </c>
    </row>
    <row r="406" spans="1:78" ht="15.5" x14ac:dyDescent="0.35">
      <c r="A406" t="s">
        <v>1556</v>
      </c>
      <c r="B406" t="s">
        <v>1229</v>
      </c>
      <c r="C406" t="s">
        <v>52</v>
      </c>
      <c r="D406" t="s">
        <v>964</v>
      </c>
      <c r="E406" t="s">
        <v>855</v>
      </c>
      <c r="F406" t="s">
        <v>59</v>
      </c>
      <c r="G406" t="s">
        <v>244</v>
      </c>
      <c r="H406" t="s">
        <v>52</v>
      </c>
      <c r="I406" s="13" t="s">
        <v>1231</v>
      </c>
      <c r="J406" s="13" t="s">
        <v>1225</v>
      </c>
      <c r="K406" s="13" t="s">
        <v>1233</v>
      </c>
      <c r="L406" t="s">
        <v>329</v>
      </c>
      <c r="M406" t="s">
        <v>162</v>
      </c>
      <c r="N406">
        <v>24</v>
      </c>
      <c r="O406">
        <v>0</v>
      </c>
      <c r="P406">
        <v>0</v>
      </c>
      <c r="Q406">
        <v>0</v>
      </c>
      <c r="R406">
        <v>0</v>
      </c>
      <c r="S406" t="s">
        <v>198</v>
      </c>
      <c r="T406" t="s">
        <v>198</v>
      </c>
      <c r="U406">
        <v>0</v>
      </c>
      <c r="V406" t="s">
        <v>856</v>
      </c>
      <c r="W406">
        <v>4</v>
      </c>
      <c r="X406" t="s">
        <v>20</v>
      </c>
      <c r="Y406" t="s">
        <v>856</v>
      </c>
      <c r="Z406" t="s">
        <v>283</v>
      </c>
      <c r="AA406" t="s">
        <v>856</v>
      </c>
      <c r="AB406" t="s">
        <v>856</v>
      </c>
      <c r="AC406" t="s">
        <v>856</v>
      </c>
      <c r="AD406" t="s">
        <v>856</v>
      </c>
      <c r="AE406" t="s">
        <v>856</v>
      </c>
      <c r="AF406" s="13" t="s">
        <v>1231</v>
      </c>
      <c r="AG406" s="13" t="s">
        <v>1225</v>
      </c>
      <c r="AH406" t="s">
        <v>856</v>
      </c>
      <c r="AI406" t="s">
        <v>856</v>
      </c>
      <c r="AJ406" t="s">
        <v>856</v>
      </c>
      <c r="AK406" t="s">
        <v>856</v>
      </c>
      <c r="AL406" t="s">
        <v>856</v>
      </c>
      <c r="AM406" t="s">
        <v>856</v>
      </c>
      <c r="AN406" t="s">
        <v>856</v>
      </c>
      <c r="AO406" t="s">
        <v>856</v>
      </c>
      <c r="AP406" t="s">
        <v>856</v>
      </c>
      <c r="AQ406" t="s">
        <v>856</v>
      </c>
      <c r="AR406" t="s">
        <v>856</v>
      </c>
      <c r="AS406" t="s">
        <v>856</v>
      </c>
      <c r="AT406" s="59">
        <f>VLOOKUP($BR406,Tables!$D$14:$I$27,2,FALSE)*W406</f>
        <v>640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36"/>
        <v>640</v>
      </c>
      <c r="BD406" s="55" t="str">
        <f>IF(ISERROR(SEARCHB(" "&amp;BD$1&amp;" "," "&amp;$L406&amp;" "))=TRUE,"",BD$1)</f>
        <v/>
      </c>
      <c r="BE406" s="55" t="str">
        <f>IF(ISERROR(SEARCHB(" "&amp;BE$1&amp;" "," "&amp;$L406&amp;" "))=TRUE,"",BE$1)</f>
        <v/>
      </c>
      <c r="BF406" s="55" t="str">
        <f>IF(ISERROR(SEARCHB(" "&amp;BF$1&amp;" "," "&amp;$L406&amp;" "))=TRUE,"",BF$1)</f>
        <v/>
      </c>
      <c r="BG406" s="55" t="str">
        <f>IF(ISERROR(SEARCHB(" "&amp;BG$1&amp;" "," "&amp;$L406&amp;" "))=TRUE,"",BG$1)</f>
        <v/>
      </c>
      <c r="BH406" s="55" t="str">
        <f>IF(ISERROR(SEARCHB(" "&amp;BH$1&amp;" "," "&amp;$L406&amp;" "))=TRUE,"",BH$1)</f>
        <v/>
      </c>
      <c r="BI406" s="55" t="str">
        <f>IF(ISERROR(SEARCHB(" "&amp;BI$1&amp;" "," "&amp;$L406&amp;" "))=TRUE,"",BI$1)</f>
        <v/>
      </c>
      <c r="BJ406" s="55" t="str">
        <f>IF(ISERROR(SEARCHB(" "&amp;BJ$1&amp;" "," "&amp;$L406&amp;" "))=TRUE,"",BJ$1)</f>
        <v/>
      </c>
      <c r="BK406" s="55" t="str">
        <f>IF(ISERROR(SEARCHB(" "&amp;BK$1&amp;" "," "&amp;$L406&amp;" "))=TRUE,"",BK$1)</f>
        <v/>
      </c>
      <c r="BL406" s="55" t="str">
        <f>IF(ISERROR(SEARCHB(" "&amp;BL$1&amp;" "," "&amp;$L406&amp;" "))=TRUE,"",BL$1)</f>
        <v/>
      </c>
      <c r="BM406" s="55" t="str">
        <f>IF(ISERROR(SEARCHB(" "&amp;BM$1&amp;" "," "&amp;$L406&amp;" "))=TRUE,"",BM$1)</f>
        <v/>
      </c>
      <c r="BN406" s="55" t="str">
        <f>IF(ISERROR(SEARCHB(" "&amp;BN$1&amp;" "," "&amp;$L406&amp;" "))=TRUE,"",BN$1)</f>
        <v/>
      </c>
      <c r="BO406" s="55" t="str">
        <f>IF(ISERROR(SEARCHB(" "&amp;BO$1&amp;" "," "&amp;$L406&amp;" "))=TRUE,"",BO$1)</f>
        <v/>
      </c>
      <c r="BP406" s="55" t="str">
        <f>IF(ISERROR(SEARCHB(" "&amp;BP$1&amp;" "," "&amp;$L406&amp;" "))=TRUE,"",BP$1)</f>
        <v/>
      </c>
      <c r="BQ406" s="55" t="str">
        <f>IF(ISERROR(SEARCHB(" "&amp;BQ$1&amp;" "," "&amp;$L406&amp;" "))=TRUE,"",BQ$1)</f>
        <v/>
      </c>
      <c r="BR406" s="62" t="str">
        <f t="shared" si="37"/>
        <v>Base</v>
      </c>
      <c r="BS406" s="62" t="str">
        <f t="shared" si="38"/>
        <v/>
      </c>
      <c r="BT406" s="63">
        <f>J406-I406+1</f>
        <v>124</v>
      </c>
      <c r="BU406" s="64">
        <f t="shared" si="39"/>
        <v>6.4399999999999995</v>
      </c>
      <c r="BV406" s="64">
        <f t="shared" si="40"/>
        <v>13.879999999999999</v>
      </c>
      <c r="BW406" s="64">
        <f t="shared" si="41"/>
        <v>103.32</v>
      </c>
      <c r="BX406" s="65">
        <f>BU406+I406</f>
        <v>46040.44</v>
      </c>
      <c r="BY406" s="65">
        <f>BV406+I406</f>
        <v>46047.88</v>
      </c>
      <c r="BZ406" s="65">
        <f>IF(WEEKDAY(BW406+I406)=1,BW406+I406+1,IF(WEEKDAY(BW406+I406)=7,BW406+I406+2,BW406+I406))</f>
        <v>46139.32</v>
      </c>
    </row>
    <row r="407" spans="1:78" ht="15.5" x14ac:dyDescent="0.35">
      <c r="A407" t="s">
        <v>1555</v>
      </c>
      <c r="B407" t="s">
        <v>1229</v>
      </c>
      <c r="C407" t="s">
        <v>52</v>
      </c>
      <c r="D407" t="s">
        <v>964</v>
      </c>
      <c r="E407" t="s">
        <v>862</v>
      </c>
      <c r="F407" t="s">
        <v>59</v>
      </c>
      <c r="G407" t="s">
        <v>244</v>
      </c>
      <c r="H407" t="s">
        <v>52</v>
      </c>
      <c r="I407" s="13" t="s">
        <v>1226</v>
      </c>
      <c r="J407" s="13" t="s">
        <v>1225</v>
      </c>
      <c r="K407" s="13" t="s">
        <v>1228</v>
      </c>
      <c r="L407" t="s">
        <v>1367</v>
      </c>
      <c r="M407" t="s">
        <v>194</v>
      </c>
      <c r="N407">
        <v>24</v>
      </c>
      <c r="O407">
        <v>0</v>
      </c>
      <c r="P407">
        <v>0</v>
      </c>
      <c r="Q407">
        <v>0</v>
      </c>
      <c r="R407">
        <v>0</v>
      </c>
      <c r="S407" t="s">
        <v>1139</v>
      </c>
      <c r="T407" t="s">
        <v>457</v>
      </c>
      <c r="U407">
        <v>0</v>
      </c>
      <c r="V407" t="s">
        <v>856</v>
      </c>
      <c r="W407">
        <v>4</v>
      </c>
      <c r="X407" t="s">
        <v>195</v>
      </c>
      <c r="Y407" t="s">
        <v>856</v>
      </c>
      <c r="Z407" t="s">
        <v>264</v>
      </c>
      <c r="AA407" t="s">
        <v>207</v>
      </c>
      <c r="AB407" t="s">
        <v>1018</v>
      </c>
      <c r="AC407" t="s">
        <v>201</v>
      </c>
      <c r="AD407" t="s">
        <v>333</v>
      </c>
      <c r="AE407" t="s">
        <v>480</v>
      </c>
      <c r="AF407" s="13" t="s">
        <v>1226</v>
      </c>
      <c r="AG407" s="13" t="s">
        <v>1225</v>
      </c>
      <c r="AH407" t="s">
        <v>856</v>
      </c>
      <c r="AI407" t="s">
        <v>856</v>
      </c>
      <c r="AJ407" t="s">
        <v>856</v>
      </c>
      <c r="AK407" t="s">
        <v>856</v>
      </c>
      <c r="AL407" t="s">
        <v>856</v>
      </c>
      <c r="AM407" t="s">
        <v>856</v>
      </c>
      <c r="AN407" t="s">
        <v>856</v>
      </c>
      <c r="AO407" t="s">
        <v>856</v>
      </c>
      <c r="AP407" t="s">
        <v>856</v>
      </c>
      <c r="AQ407" t="s">
        <v>856</v>
      </c>
      <c r="AR407" t="s">
        <v>856</v>
      </c>
      <c r="AS407" t="s">
        <v>856</v>
      </c>
      <c r="AT407" s="59">
        <f>VLOOKUP($BR407,Tables!$D$14:$I$27,2,FALSE)*W407</f>
        <v>640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36"/>
        <v>640</v>
      </c>
      <c r="BD407" s="55" t="str">
        <f>IF(ISERROR(SEARCHB(" "&amp;BD$1&amp;" "," "&amp;$L407&amp;" "))=TRUE,"",BD$1)</f>
        <v/>
      </c>
      <c r="BE407" s="55" t="str">
        <f>IF(ISERROR(SEARCHB(" "&amp;BE$1&amp;" "," "&amp;$L407&amp;" "))=TRUE,"",BE$1)</f>
        <v/>
      </c>
      <c r="BF407" s="55" t="str">
        <f>IF(ISERROR(SEARCHB(" "&amp;BF$1&amp;" "," "&amp;$L407&amp;" "))=TRUE,"",BF$1)</f>
        <v/>
      </c>
      <c r="BG407" s="55" t="str">
        <f>IF(ISERROR(SEARCHB(" "&amp;BG$1&amp;" "," "&amp;$L407&amp;" "))=TRUE,"",BG$1)</f>
        <v/>
      </c>
      <c r="BH407" s="55" t="str">
        <f>IF(ISERROR(SEARCHB(" "&amp;BH$1&amp;" "," "&amp;$L407&amp;" "))=TRUE,"",BH$1)</f>
        <v/>
      </c>
      <c r="BI407" s="55" t="str">
        <f>IF(ISERROR(SEARCHB(" "&amp;BI$1&amp;" "," "&amp;$L407&amp;" "))=TRUE,"",BI$1)</f>
        <v/>
      </c>
      <c r="BJ407" s="55" t="str">
        <f>IF(ISERROR(SEARCHB(" "&amp;BJ$1&amp;" "," "&amp;$L407&amp;" "))=TRUE,"",BJ$1)</f>
        <v/>
      </c>
      <c r="BK407" s="55" t="str">
        <f>IF(ISERROR(SEARCHB(" "&amp;BK$1&amp;" "," "&amp;$L407&amp;" "))=TRUE,"",BK$1)</f>
        <v/>
      </c>
      <c r="BL407" s="55" t="str">
        <f>IF(ISERROR(SEARCHB(" "&amp;BL$1&amp;" "," "&amp;$L407&amp;" "))=TRUE,"",BL$1)</f>
        <v/>
      </c>
      <c r="BM407" s="55" t="str">
        <f>IF(ISERROR(SEARCHB(" "&amp;BM$1&amp;" "," "&amp;$L407&amp;" "))=TRUE,"",BM$1)</f>
        <v/>
      </c>
      <c r="BN407" s="55" t="str">
        <f>IF(ISERROR(SEARCHB(" "&amp;BN$1&amp;" "," "&amp;$L407&amp;" "))=TRUE,"",BN$1)</f>
        <v/>
      </c>
      <c r="BO407" s="55" t="str">
        <f>IF(ISERROR(SEARCHB(" "&amp;BO$1&amp;" "," "&amp;$L407&amp;" "))=TRUE,"",BO$1)</f>
        <v/>
      </c>
      <c r="BP407" s="55" t="str">
        <f>IF(ISERROR(SEARCHB(" "&amp;BP$1&amp;" "," "&amp;$L407&amp;" "))=TRUE,"",BP$1)</f>
        <v/>
      </c>
      <c r="BQ407" s="55" t="str">
        <f>IF(ISERROR(SEARCHB(" "&amp;BQ$1&amp;" "," "&amp;$L407&amp;" "))=TRUE,"",BQ$1)</f>
        <v/>
      </c>
      <c r="BR407" s="62" t="str">
        <f t="shared" si="37"/>
        <v>Base</v>
      </c>
      <c r="BS407" s="62" t="str">
        <f t="shared" si="38"/>
        <v/>
      </c>
      <c r="BT407" s="63">
        <f>J407-I407+1</f>
        <v>123</v>
      </c>
      <c r="BU407" s="64">
        <f t="shared" si="39"/>
        <v>6.38</v>
      </c>
      <c r="BV407" s="64">
        <f t="shared" si="40"/>
        <v>13.76</v>
      </c>
      <c r="BW407" s="64">
        <f t="shared" si="41"/>
        <v>102.47999999999999</v>
      </c>
      <c r="BX407" s="65">
        <f>BU407+I407</f>
        <v>46041.38</v>
      </c>
      <c r="BY407" s="65">
        <f>BV407+I407</f>
        <v>46048.76</v>
      </c>
      <c r="BZ407" s="65">
        <f>IF(WEEKDAY(BW407+I407)=1,BW407+I407+1,IF(WEEKDAY(BW407+I407)=7,BW407+I407+2,BW407+I407))</f>
        <v>46139.48</v>
      </c>
    </row>
    <row r="408" spans="1:78" ht="15.5" x14ac:dyDescent="0.35">
      <c r="A408" t="s">
        <v>1554</v>
      </c>
      <c r="B408" t="s">
        <v>1229</v>
      </c>
      <c r="C408" t="s">
        <v>52</v>
      </c>
      <c r="D408" t="s">
        <v>909</v>
      </c>
      <c r="E408" t="s">
        <v>867</v>
      </c>
      <c r="F408" t="s">
        <v>386</v>
      </c>
      <c r="G408" t="s">
        <v>244</v>
      </c>
      <c r="H408" t="s">
        <v>52</v>
      </c>
      <c r="I408" s="13" t="s">
        <v>1231</v>
      </c>
      <c r="J408" s="13" t="s">
        <v>1225</v>
      </c>
      <c r="K408" s="13" t="s">
        <v>1233</v>
      </c>
      <c r="L408" t="s">
        <v>1367</v>
      </c>
      <c r="M408" t="s">
        <v>194</v>
      </c>
      <c r="N408">
        <v>24</v>
      </c>
      <c r="O408">
        <v>0</v>
      </c>
      <c r="P408">
        <v>0</v>
      </c>
      <c r="Q408">
        <v>0</v>
      </c>
      <c r="R408">
        <v>0</v>
      </c>
      <c r="S408" t="s">
        <v>1143</v>
      </c>
      <c r="T408" t="s">
        <v>555</v>
      </c>
      <c r="U408">
        <v>0</v>
      </c>
      <c r="V408" t="s">
        <v>856</v>
      </c>
      <c r="W408">
        <v>4</v>
      </c>
      <c r="X408" t="s">
        <v>195</v>
      </c>
      <c r="Y408" t="s">
        <v>856</v>
      </c>
      <c r="Z408" t="s">
        <v>264</v>
      </c>
      <c r="AA408" t="s">
        <v>207</v>
      </c>
      <c r="AB408" t="s">
        <v>1043</v>
      </c>
      <c r="AC408" t="s">
        <v>2</v>
      </c>
      <c r="AD408" t="s">
        <v>355</v>
      </c>
      <c r="AE408" t="s">
        <v>473</v>
      </c>
      <c r="AF408" s="13" t="s">
        <v>1231</v>
      </c>
      <c r="AG408" s="13" t="s">
        <v>1225</v>
      </c>
      <c r="AH408" t="s">
        <v>856</v>
      </c>
      <c r="AI408" t="s">
        <v>856</v>
      </c>
      <c r="AJ408" t="s">
        <v>856</v>
      </c>
      <c r="AK408" t="s">
        <v>856</v>
      </c>
      <c r="AL408" t="s">
        <v>856</v>
      </c>
      <c r="AM408" s="13" t="s">
        <v>856</v>
      </c>
      <c r="AN408" s="13" t="s">
        <v>856</v>
      </c>
      <c r="AO408" t="s">
        <v>856</v>
      </c>
      <c r="AP408" t="s">
        <v>856</v>
      </c>
      <c r="AQ408" t="s">
        <v>856</v>
      </c>
      <c r="AR408" t="s">
        <v>856</v>
      </c>
      <c r="AS408" t="s">
        <v>856</v>
      </c>
      <c r="AT408" s="59">
        <f>VLOOKUP($BR408,Tables!$D$14:$I$27,2,FALSE)*W408</f>
        <v>640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36"/>
        <v>640</v>
      </c>
      <c r="BD408" s="55" t="str">
        <f>IF(ISERROR(SEARCHB(" "&amp;BD$1&amp;" "," "&amp;$L408&amp;" "))=TRUE,"",BD$1)</f>
        <v/>
      </c>
      <c r="BE408" s="55" t="str">
        <f>IF(ISERROR(SEARCHB(" "&amp;BE$1&amp;" "," "&amp;$L408&amp;" "))=TRUE,"",BE$1)</f>
        <v/>
      </c>
      <c r="BF408" s="55" t="str">
        <f>IF(ISERROR(SEARCHB(" "&amp;BF$1&amp;" "," "&amp;$L408&amp;" "))=TRUE,"",BF$1)</f>
        <v/>
      </c>
      <c r="BG408" s="55" t="str">
        <f>IF(ISERROR(SEARCHB(" "&amp;BG$1&amp;" "," "&amp;$L408&amp;" "))=TRUE,"",BG$1)</f>
        <v/>
      </c>
      <c r="BH408" s="55" t="str">
        <f>IF(ISERROR(SEARCHB(" "&amp;BH$1&amp;" "," "&amp;$L408&amp;" "))=TRUE,"",BH$1)</f>
        <v/>
      </c>
      <c r="BI408" s="55" t="str">
        <f>IF(ISERROR(SEARCHB(" "&amp;BI$1&amp;" "," "&amp;$L408&amp;" "))=TRUE,"",BI$1)</f>
        <v/>
      </c>
      <c r="BJ408" s="55" t="str">
        <f>IF(ISERROR(SEARCHB(" "&amp;BJ$1&amp;" "," "&amp;$L408&amp;" "))=TRUE,"",BJ$1)</f>
        <v/>
      </c>
      <c r="BK408" s="55" t="str">
        <f>IF(ISERROR(SEARCHB(" "&amp;BK$1&amp;" "," "&amp;$L408&amp;" "))=TRUE,"",BK$1)</f>
        <v/>
      </c>
      <c r="BL408" s="55" t="str">
        <f>IF(ISERROR(SEARCHB(" "&amp;BL$1&amp;" "," "&amp;$L408&amp;" "))=TRUE,"",BL$1)</f>
        <v/>
      </c>
      <c r="BM408" s="55" t="str">
        <f>IF(ISERROR(SEARCHB(" "&amp;BM$1&amp;" "," "&amp;$L408&amp;" "))=TRUE,"",BM$1)</f>
        <v/>
      </c>
      <c r="BN408" s="55" t="str">
        <f>IF(ISERROR(SEARCHB(" "&amp;BN$1&amp;" "," "&amp;$L408&amp;" "))=TRUE,"",BN$1)</f>
        <v/>
      </c>
      <c r="BO408" s="55" t="str">
        <f>IF(ISERROR(SEARCHB(" "&amp;BO$1&amp;" "," "&amp;$L408&amp;" "))=TRUE,"",BO$1)</f>
        <v/>
      </c>
      <c r="BP408" s="55" t="str">
        <f>IF(ISERROR(SEARCHB(" "&amp;BP$1&amp;" "," "&amp;$L408&amp;" "))=TRUE,"",BP$1)</f>
        <v/>
      </c>
      <c r="BQ408" s="55" t="str">
        <f>IF(ISERROR(SEARCHB(" "&amp;BQ$1&amp;" "," "&amp;$L408&amp;" "))=TRUE,"",BQ$1)</f>
        <v/>
      </c>
      <c r="BR408" s="62" t="str">
        <f t="shared" si="37"/>
        <v>Base</v>
      </c>
      <c r="BS408" s="62" t="str">
        <f t="shared" si="38"/>
        <v/>
      </c>
      <c r="BT408" s="63">
        <f>J408-I408+1</f>
        <v>124</v>
      </c>
      <c r="BU408" s="64">
        <f t="shared" si="39"/>
        <v>6.4399999999999995</v>
      </c>
      <c r="BV408" s="64">
        <f t="shared" si="40"/>
        <v>13.879999999999999</v>
      </c>
      <c r="BW408" s="64">
        <f t="shared" si="41"/>
        <v>103.32</v>
      </c>
      <c r="BX408" s="65">
        <f>BU408+I408</f>
        <v>46040.44</v>
      </c>
      <c r="BY408" s="65">
        <f>BV408+I408</f>
        <v>46047.88</v>
      </c>
      <c r="BZ408" s="65">
        <f>IF(WEEKDAY(BW408+I408)=1,BW408+I408+1,IF(WEEKDAY(BW408+I408)=7,BW408+I408+2,BW408+I408))</f>
        <v>46139.32</v>
      </c>
    </row>
    <row r="409" spans="1:78" ht="15.5" x14ac:dyDescent="0.35">
      <c r="A409" t="s">
        <v>1553</v>
      </c>
      <c r="B409" t="s">
        <v>1229</v>
      </c>
      <c r="C409" t="s">
        <v>52</v>
      </c>
      <c r="D409" t="s">
        <v>904</v>
      </c>
      <c r="E409" t="s">
        <v>867</v>
      </c>
      <c r="F409" t="s">
        <v>60</v>
      </c>
      <c r="G409" t="s">
        <v>244</v>
      </c>
      <c r="H409" t="s">
        <v>52</v>
      </c>
      <c r="I409" s="13" t="s">
        <v>1231</v>
      </c>
      <c r="J409" s="13" t="s">
        <v>1225</v>
      </c>
      <c r="K409" s="13" t="s">
        <v>1233</v>
      </c>
      <c r="L409" t="s">
        <v>1367</v>
      </c>
      <c r="M409" t="s">
        <v>194</v>
      </c>
      <c r="N409">
        <v>24</v>
      </c>
      <c r="O409">
        <v>0</v>
      </c>
      <c r="P409">
        <v>0</v>
      </c>
      <c r="Q409">
        <v>0</v>
      </c>
      <c r="R409">
        <v>0</v>
      </c>
      <c r="S409" t="s">
        <v>1139</v>
      </c>
      <c r="T409" t="s">
        <v>457</v>
      </c>
      <c r="U409">
        <v>0</v>
      </c>
      <c r="V409" t="s">
        <v>856</v>
      </c>
      <c r="W409">
        <v>5</v>
      </c>
      <c r="X409" t="s">
        <v>195</v>
      </c>
      <c r="Y409" t="s">
        <v>856</v>
      </c>
      <c r="Z409" t="s">
        <v>264</v>
      </c>
      <c r="AA409" t="s">
        <v>20</v>
      </c>
      <c r="AB409" t="s">
        <v>999</v>
      </c>
      <c r="AC409" t="s">
        <v>525</v>
      </c>
      <c r="AD409" t="s">
        <v>383</v>
      </c>
      <c r="AE409" t="s">
        <v>533</v>
      </c>
      <c r="AF409" s="13" t="s">
        <v>1231</v>
      </c>
      <c r="AG409" s="13" t="s">
        <v>1225</v>
      </c>
      <c r="AH409" t="s">
        <v>856</v>
      </c>
      <c r="AI409" t="s">
        <v>856</v>
      </c>
      <c r="AJ409" t="s">
        <v>856</v>
      </c>
      <c r="AK409" t="s">
        <v>856</v>
      </c>
      <c r="AL409" t="s">
        <v>856</v>
      </c>
      <c r="AM409" s="13" t="s">
        <v>856</v>
      </c>
      <c r="AN409" s="13" t="s">
        <v>856</v>
      </c>
      <c r="AO409" t="s">
        <v>856</v>
      </c>
      <c r="AP409" t="s">
        <v>856</v>
      </c>
      <c r="AQ409" t="s">
        <v>856</v>
      </c>
      <c r="AR409" t="s">
        <v>856</v>
      </c>
      <c r="AS409" t="s">
        <v>856</v>
      </c>
      <c r="AT409" s="59">
        <f>VLOOKUP($BR409,Tables!$D$14:$I$27,2,FALSE)*W409</f>
        <v>800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36"/>
        <v>800</v>
      </c>
      <c r="BD409" s="55" t="str">
        <f>IF(ISERROR(SEARCHB(" "&amp;BD$1&amp;" "," "&amp;$L409&amp;" "))=TRUE,"",BD$1)</f>
        <v/>
      </c>
      <c r="BE409" s="55" t="str">
        <f>IF(ISERROR(SEARCHB(" "&amp;BE$1&amp;" "," "&amp;$L409&amp;" "))=TRUE,"",BE$1)</f>
        <v/>
      </c>
      <c r="BF409" s="55" t="str">
        <f>IF(ISERROR(SEARCHB(" "&amp;BF$1&amp;" "," "&amp;$L409&amp;" "))=TRUE,"",BF$1)</f>
        <v/>
      </c>
      <c r="BG409" s="55" t="str">
        <f>IF(ISERROR(SEARCHB(" "&amp;BG$1&amp;" "," "&amp;$L409&amp;" "))=TRUE,"",BG$1)</f>
        <v/>
      </c>
      <c r="BH409" s="55" t="str">
        <f>IF(ISERROR(SEARCHB(" "&amp;BH$1&amp;" "," "&amp;$L409&amp;" "))=TRUE,"",BH$1)</f>
        <v/>
      </c>
      <c r="BI409" s="55" t="str">
        <f>IF(ISERROR(SEARCHB(" "&amp;BI$1&amp;" "," "&amp;$L409&amp;" "))=TRUE,"",BI$1)</f>
        <v/>
      </c>
      <c r="BJ409" s="55" t="str">
        <f>IF(ISERROR(SEARCHB(" "&amp;BJ$1&amp;" "," "&amp;$L409&amp;" "))=TRUE,"",BJ$1)</f>
        <v/>
      </c>
      <c r="BK409" s="55" t="str">
        <f>IF(ISERROR(SEARCHB(" "&amp;BK$1&amp;" "," "&amp;$L409&amp;" "))=TRUE,"",BK$1)</f>
        <v/>
      </c>
      <c r="BL409" s="55" t="str">
        <f>IF(ISERROR(SEARCHB(" "&amp;BL$1&amp;" "," "&amp;$L409&amp;" "))=TRUE,"",BL$1)</f>
        <v/>
      </c>
      <c r="BM409" s="55" t="str">
        <f>IF(ISERROR(SEARCHB(" "&amp;BM$1&amp;" "," "&amp;$L409&amp;" "))=TRUE,"",BM$1)</f>
        <v/>
      </c>
      <c r="BN409" s="55" t="str">
        <f>IF(ISERROR(SEARCHB(" "&amp;BN$1&amp;" "," "&amp;$L409&amp;" "))=TRUE,"",BN$1)</f>
        <v/>
      </c>
      <c r="BO409" s="55" t="str">
        <f>IF(ISERROR(SEARCHB(" "&amp;BO$1&amp;" "," "&amp;$L409&amp;" "))=TRUE,"",BO$1)</f>
        <v/>
      </c>
      <c r="BP409" s="55" t="str">
        <f>IF(ISERROR(SEARCHB(" "&amp;BP$1&amp;" "," "&amp;$L409&amp;" "))=TRUE,"",BP$1)</f>
        <v/>
      </c>
      <c r="BQ409" s="55" t="str">
        <f>IF(ISERROR(SEARCHB(" "&amp;BQ$1&amp;" "," "&amp;$L409&amp;" "))=TRUE,"",BQ$1)</f>
        <v/>
      </c>
      <c r="BR409" s="62" t="str">
        <f t="shared" si="37"/>
        <v>Base</v>
      </c>
      <c r="BS409" s="62" t="str">
        <f t="shared" si="38"/>
        <v/>
      </c>
      <c r="BT409" s="63">
        <f>J409-I409+1</f>
        <v>124</v>
      </c>
      <c r="BU409" s="64">
        <f t="shared" si="39"/>
        <v>6.4399999999999995</v>
      </c>
      <c r="BV409" s="64">
        <f t="shared" si="40"/>
        <v>13.879999999999999</v>
      </c>
      <c r="BW409" s="64">
        <f t="shared" si="41"/>
        <v>103.32</v>
      </c>
      <c r="BX409" s="65">
        <f>BU409+I409</f>
        <v>46040.44</v>
      </c>
      <c r="BY409" s="65">
        <f>BV409+I409</f>
        <v>46047.88</v>
      </c>
      <c r="BZ409" s="65">
        <f>IF(WEEKDAY(BW409+I409)=1,BW409+I409+1,IF(WEEKDAY(BW409+I409)=7,BW409+I409+2,BW409+I409))</f>
        <v>46139.32</v>
      </c>
    </row>
    <row r="410" spans="1:78" ht="15.5" x14ac:dyDescent="0.35">
      <c r="A410" t="s">
        <v>1552</v>
      </c>
      <c r="B410" t="s">
        <v>1229</v>
      </c>
      <c r="C410" t="s">
        <v>52</v>
      </c>
      <c r="D410" t="s">
        <v>1008</v>
      </c>
      <c r="E410" t="s">
        <v>867</v>
      </c>
      <c r="F410" t="s">
        <v>387</v>
      </c>
      <c r="G410" t="s">
        <v>244</v>
      </c>
      <c r="H410" t="s">
        <v>52</v>
      </c>
      <c r="I410" s="13" t="s">
        <v>1231</v>
      </c>
      <c r="J410" s="13" t="s">
        <v>1225</v>
      </c>
      <c r="K410" s="13" t="s">
        <v>1233</v>
      </c>
      <c r="L410" t="s">
        <v>1367</v>
      </c>
      <c r="M410" t="s">
        <v>194</v>
      </c>
      <c r="N410">
        <v>24</v>
      </c>
      <c r="O410">
        <v>0</v>
      </c>
      <c r="P410">
        <v>0</v>
      </c>
      <c r="Q410">
        <v>0</v>
      </c>
      <c r="R410">
        <v>0</v>
      </c>
      <c r="S410" t="s">
        <v>1136</v>
      </c>
      <c r="T410" t="s">
        <v>456</v>
      </c>
      <c r="U410">
        <v>0</v>
      </c>
      <c r="V410" t="s">
        <v>856</v>
      </c>
      <c r="W410">
        <v>5</v>
      </c>
      <c r="X410" t="s">
        <v>195</v>
      </c>
      <c r="Y410" t="s">
        <v>856</v>
      </c>
      <c r="Z410" t="s">
        <v>264</v>
      </c>
      <c r="AA410" t="s">
        <v>207</v>
      </c>
      <c r="AB410" t="s">
        <v>1121</v>
      </c>
      <c r="AC410" t="s">
        <v>525</v>
      </c>
      <c r="AD410" t="s">
        <v>383</v>
      </c>
      <c r="AE410" t="s">
        <v>557</v>
      </c>
      <c r="AF410" s="13" t="s">
        <v>1231</v>
      </c>
      <c r="AG410" s="13" t="s">
        <v>1225</v>
      </c>
      <c r="AH410" t="s">
        <v>856</v>
      </c>
      <c r="AI410" t="s">
        <v>856</v>
      </c>
      <c r="AJ410" t="s">
        <v>856</v>
      </c>
      <c r="AK410" t="s">
        <v>856</v>
      </c>
      <c r="AL410" t="s">
        <v>856</v>
      </c>
      <c r="AM410" t="s">
        <v>856</v>
      </c>
      <c r="AN410" t="s">
        <v>856</v>
      </c>
      <c r="AO410" t="s">
        <v>856</v>
      </c>
      <c r="AP410" t="s">
        <v>856</v>
      </c>
      <c r="AQ410" t="s">
        <v>856</v>
      </c>
      <c r="AR410" t="s">
        <v>856</v>
      </c>
      <c r="AS410" t="s">
        <v>856</v>
      </c>
      <c r="AT410" s="59">
        <f>VLOOKUP($BR410,Tables!$D$14:$I$27,2,FALSE)*W410</f>
        <v>800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36"/>
        <v>800</v>
      </c>
      <c r="BD410" s="55" t="str">
        <f>IF(ISERROR(SEARCHB(" "&amp;BD$1&amp;" "," "&amp;$L410&amp;" "))=TRUE,"",BD$1)</f>
        <v/>
      </c>
      <c r="BE410" s="55" t="str">
        <f>IF(ISERROR(SEARCHB(" "&amp;BE$1&amp;" "," "&amp;$L410&amp;" "))=TRUE,"",BE$1)</f>
        <v/>
      </c>
      <c r="BF410" s="55" t="str">
        <f>IF(ISERROR(SEARCHB(" "&amp;BF$1&amp;" "," "&amp;$L410&amp;" "))=TRUE,"",BF$1)</f>
        <v/>
      </c>
      <c r="BG410" s="55" t="str">
        <f>IF(ISERROR(SEARCHB(" "&amp;BG$1&amp;" "," "&amp;$L410&amp;" "))=TRUE,"",BG$1)</f>
        <v/>
      </c>
      <c r="BH410" s="55" t="str">
        <f>IF(ISERROR(SEARCHB(" "&amp;BH$1&amp;" "," "&amp;$L410&amp;" "))=TRUE,"",BH$1)</f>
        <v/>
      </c>
      <c r="BI410" s="55" t="str">
        <f>IF(ISERROR(SEARCHB(" "&amp;BI$1&amp;" "," "&amp;$L410&amp;" "))=TRUE,"",BI$1)</f>
        <v/>
      </c>
      <c r="BJ410" s="55" t="str">
        <f>IF(ISERROR(SEARCHB(" "&amp;BJ$1&amp;" "," "&amp;$L410&amp;" "))=TRUE,"",BJ$1)</f>
        <v/>
      </c>
      <c r="BK410" s="55" t="str">
        <f>IF(ISERROR(SEARCHB(" "&amp;BK$1&amp;" "," "&amp;$L410&amp;" "))=TRUE,"",BK$1)</f>
        <v/>
      </c>
      <c r="BL410" s="55" t="str">
        <f>IF(ISERROR(SEARCHB(" "&amp;BL$1&amp;" "," "&amp;$L410&amp;" "))=TRUE,"",BL$1)</f>
        <v/>
      </c>
      <c r="BM410" s="55" t="str">
        <f>IF(ISERROR(SEARCHB(" "&amp;BM$1&amp;" "," "&amp;$L410&amp;" "))=TRUE,"",BM$1)</f>
        <v/>
      </c>
      <c r="BN410" s="55" t="str">
        <f>IF(ISERROR(SEARCHB(" "&amp;BN$1&amp;" "," "&amp;$L410&amp;" "))=TRUE,"",BN$1)</f>
        <v/>
      </c>
      <c r="BO410" s="55" t="str">
        <f>IF(ISERROR(SEARCHB(" "&amp;BO$1&amp;" "," "&amp;$L410&amp;" "))=TRUE,"",BO$1)</f>
        <v/>
      </c>
      <c r="BP410" s="55" t="str">
        <f>IF(ISERROR(SEARCHB(" "&amp;BP$1&amp;" "," "&amp;$L410&amp;" "))=TRUE,"",BP$1)</f>
        <v/>
      </c>
      <c r="BQ410" s="55" t="str">
        <f>IF(ISERROR(SEARCHB(" "&amp;BQ$1&amp;" "," "&amp;$L410&amp;" "))=TRUE,"",BQ$1)</f>
        <v/>
      </c>
      <c r="BR410" s="62" t="str">
        <f t="shared" si="37"/>
        <v>Base</v>
      </c>
      <c r="BS410" s="62" t="str">
        <f t="shared" si="38"/>
        <v/>
      </c>
      <c r="BT410" s="63">
        <f>J410-I410+1</f>
        <v>124</v>
      </c>
      <c r="BU410" s="64">
        <f t="shared" si="39"/>
        <v>6.4399999999999995</v>
      </c>
      <c r="BV410" s="64">
        <f t="shared" si="40"/>
        <v>13.879999999999999</v>
      </c>
      <c r="BW410" s="64">
        <f t="shared" si="41"/>
        <v>103.32</v>
      </c>
      <c r="BX410" s="65">
        <f>BU410+I410</f>
        <v>46040.44</v>
      </c>
      <c r="BY410" s="65">
        <f>BV410+I410</f>
        <v>46047.88</v>
      </c>
      <c r="BZ410" s="65">
        <f>IF(WEEKDAY(BW410+I410)=1,BW410+I410+1,IF(WEEKDAY(BW410+I410)=7,BW410+I410+2,BW410+I410))</f>
        <v>46139.32</v>
      </c>
    </row>
    <row r="411" spans="1:78" ht="15.5" x14ac:dyDescent="0.35">
      <c r="A411" t="s">
        <v>1551</v>
      </c>
      <c r="B411" t="s">
        <v>1229</v>
      </c>
      <c r="C411" t="s">
        <v>52</v>
      </c>
      <c r="D411" t="s">
        <v>1008</v>
      </c>
      <c r="E411" t="s">
        <v>855</v>
      </c>
      <c r="F411" t="s">
        <v>387</v>
      </c>
      <c r="G411" t="s">
        <v>244</v>
      </c>
      <c r="H411" t="s">
        <v>52</v>
      </c>
      <c r="I411" s="13" t="s">
        <v>1231</v>
      </c>
      <c r="J411" s="13" t="s">
        <v>1225</v>
      </c>
      <c r="K411" s="13" t="s">
        <v>1233</v>
      </c>
      <c r="L411" t="s">
        <v>329</v>
      </c>
      <c r="M411" t="s">
        <v>162</v>
      </c>
      <c r="N411">
        <v>32</v>
      </c>
      <c r="O411">
        <v>0</v>
      </c>
      <c r="P411">
        <v>0</v>
      </c>
      <c r="Q411">
        <v>0</v>
      </c>
      <c r="R411">
        <v>0</v>
      </c>
      <c r="S411" t="s">
        <v>198</v>
      </c>
      <c r="T411" t="s">
        <v>198</v>
      </c>
      <c r="U411">
        <v>0</v>
      </c>
      <c r="V411" t="s">
        <v>856</v>
      </c>
      <c r="W411">
        <v>5</v>
      </c>
      <c r="X411" t="s">
        <v>20</v>
      </c>
      <c r="Y411" t="s">
        <v>856</v>
      </c>
      <c r="Z411"/>
      <c r="AA411" t="s">
        <v>856</v>
      </c>
      <c r="AB411" t="s">
        <v>856</v>
      </c>
      <c r="AC411" t="s">
        <v>856</v>
      </c>
      <c r="AD411" t="s">
        <v>856</v>
      </c>
      <c r="AE411" t="s">
        <v>856</v>
      </c>
      <c r="AF411" s="13" t="s">
        <v>1231</v>
      </c>
      <c r="AG411" s="13" t="s">
        <v>1225</v>
      </c>
      <c r="AH411" t="s">
        <v>856</v>
      </c>
      <c r="AI411" t="s">
        <v>856</v>
      </c>
      <c r="AJ411" t="s">
        <v>856</v>
      </c>
      <c r="AK411" t="s">
        <v>856</v>
      </c>
      <c r="AL411" t="s">
        <v>856</v>
      </c>
      <c r="AM411" t="s">
        <v>856</v>
      </c>
      <c r="AN411" t="s">
        <v>856</v>
      </c>
      <c r="AO411" t="s">
        <v>856</v>
      </c>
      <c r="AP411" t="s">
        <v>856</v>
      </c>
      <c r="AQ411" t="s">
        <v>856</v>
      </c>
      <c r="AR411" t="s">
        <v>856</v>
      </c>
      <c r="AS411" t="s">
        <v>856</v>
      </c>
      <c r="AT411" s="59">
        <f>VLOOKUP($BR411,Tables!$D$14:$I$27,2,FALSE)*W411</f>
        <v>800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36"/>
        <v>800</v>
      </c>
      <c r="BD411" s="55" t="str">
        <f>IF(ISERROR(SEARCHB(" "&amp;BD$1&amp;" "," "&amp;$L411&amp;" "))=TRUE,"",BD$1)</f>
        <v/>
      </c>
      <c r="BE411" s="55" t="str">
        <f>IF(ISERROR(SEARCHB(" "&amp;BE$1&amp;" "," "&amp;$L411&amp;" "))=TRUE,"",BE$1)</f>
        <v/>
      </c>
      <c r="BF411" s="55" t="str">
        <f>IF(ISERROR(SEARCHB(" "&amp;BF$1&amp;" "," "&amp;$L411&amp;" "))=TRUE,"",BF$1)</f>
        <v/>
      </c>
      <c r="BG411" s="55" t="str">
        <f>IF(ISERROR(SEARCHB(" "&amp;BG$1&amp;" "," "&amp;$L411&amp;" "))=TRUE,"",BG$1)</f>
        <v/>
      </c>
      <c r="BH411" s="55" t="str">
        <f>IF(ISERROR(SEARCHB(" "&amp;BH$1&amp;" "," "&amp;$L411&amp;" "))=TRUE,"",BH$1)</f>
        <v/>
      </c>
      <c r="BI411" s="55" t="str">
        <f>IF(ISERROR(SEARCHB(" "&amp;BI$1&amp;" "," "&amp;$L411&amp;" "))=TRUE,"",BI$1)</f>
        <v/>
      </c>
      <c r="BJ411" s="55" t="str">
        <f>IF(ISERROR(SEARCHB(" "&amp;BJ$1&amp;" "," "&amp;$L411&amp;" "))=TRUE,"",BJ$1)</f>
        <v/>
      </c>
      <c r="BK411" s="55" t="str">
        <f>IF(ISERROR(SEARCHB(" "&amp;BK$1&amp;" "," "&amp;$L411&amp;" "))=TRUE,"",BK$1)</f>
        <v/>
      </c>
      <c r="BL411" s="55" t="str">
        <f>IF(ISERROR(SEARCHB(" "&amp;BL$1&amp;" "," "&amp;$L411&amp;" "))=TRUE,"",BL$1)</f>
        <v/>
      </c>
      <c r="BM411" s="55" t="str">
        <f>IF(ISERROR(SEARCHB(" "&amp;BM$1&amp;" "," "&amp;$L411&amp;" "))=TRUE,"",BM$1)</f>
        <v/>
      </c>
      <c r="BN411" s="55" t="str">
        <f>IF(ISERROR(SEARCHB(" "&amp;BN$1&amp;" "," "&amp;$L411&amp;" "))=TRUE,"",BN$1)</f>
        <v/>
      </c>
      <c r="BO411" s="55" t="str">
        <f>IF(ISERROR(SEARCHB(" "&amp;BO$1&amp;" "," "&amp;$L411&amp;" "))=TRUE,"",BO$1)</f>
        <v/>
      </c>
      <c r="BP411" s="55" t="str">
        <f>IF(ISERROR(SEARCHB(" "&amp;BP$1&amp;" "," "&amp;$L411&amp;" "))=TRUE,"",BP$1)</f>
        <v/>
      </c>
      <c r="BQ411" s="55" t="str">
        <f>IF(ISERROR(SEARCHB(" "&amp;BQ$1&amp;" "," "&amp;$L411&amp;" "))=TRUE,"",BQ$1)</f>
        <v/>
      </c>
      <c r="BR411" s="62" t="str">
        <f t="shared" si="37"/>
        <v>Base</v>
      </c>
      <c r="BS411" s="62" t="str">
        <f t="shared" si="38"/>
        <v/>
      </c>
      <c r="BT411" s="63">
        <f>J411-I411+1</f>
        <v>124</v>
      </c>
      <c r="BU411" s="64">
        <f t="shared" si="39"/>
        <v>6.4399999999999995</v>
      </c>
      <c r="BV411" s="64">
        <f t="shared" si="40"/>
        <v>13.879999999999999</v>
      </c>
      <c r="BW411" s="64">
        <f t="shared" si="41"/>
        <v>103.32</v>
      </c>
      <c r="BX411" s="65">
        <f>BU411+I411</f>
        <v>46040.44</v>
      </c>
      <c r="BY411" s="65">
        <f>BV411+I411</f>
        <v>46047.88</v>
      </c>
      <c r="BZ411" s="65">
        <f>IF(WEEKDAY(BW411+I411)=1,BW411+I411+1,IF(WEEKDAY(BW411+I411)=7,BW411+I411+2,BW411+I411))</f>
        <v>46139.32</v>
      </c>
    </row>
    <row r="412" spans="1:78" ht="15.5" x14ac:dyDescent="0.35">
      <c r="A412" t="s">
        <v>1550</v>
      </c>
      <c r="B412" t="s">
        <v>1229</v>
      </c>
      <c r="C412" t="s">
        <v>52</v>
      </c>
      <c r="D412" t="s">
        <v>905</v>
      </c>
      <c r="E412" t="s">
        <v>867</v>
      </c>
      <c r="F412" t="s">
        <v>388</v>
      </c>
      <c r="G412" t="s">
        <v>244</v>
      </c>
      <c r="H412" t="s">
        <v>52</v>
      </c>
      <c r="I412" s="13" t="s">
        <v>1231</v>
      </c>
      <c r="J412" s="13" t="s">
        <v>1225</v>
      </c>
      <c r="K412" s="13" t="s">
        <v>1233</v>
      </c>
      <c r="L412" t="s">
        <v>1367</v>
      </c>
      <c r="M412" t="s">
        <v>194</v>
      </c>
      <c r="N412">
        <v>14</v>
      </c>
      <c r="O412">
        <v>0</v>
      </c>
      <c r="P412">
        <v>0</v>
      </c>
      <c r="Q412">
        <v>0</v>
      </c>
      <c r="R412">
        <v>0</v>
      </c>
      <c r="S412" t="s">
        <v>1117</v>
      </c>
      <c r="T412" t="s">
        <v>455</v>
      </c>
      <c r="U412">
        <v>0</v>
      </c>
      <c r="V412" t="s">
        <v>856</v>
      </c>
      <c r="W412">
        <v>5</v>
      </c>
      <c r="X412" t="s">
        <v>195</v>
      </c>
      <c r="Y412" t="s">
        <v>1549</v>
      </c>
      <c r="Z412" t="s">
        <v>264</v>
      </c>
      <c r="AA412" t="s">
        <v>20</v>
      </c>
      <c r="AB412" t="s">
        <v>967</v>
      </c>
      <c r="AC412" t="s">
        <v>361</v>
      </c>
      <c r="AD412" t="s">
        <v>197</v>
      </c>
      <c r="AE412" t="s">
        <v>473</v>
      </c>
      <c r="AF412" s="13" t="s">
        <v>1231</v>
      </c>
      <c r="AG412" s="13" t="s">
        <v>1225</v>
      </c>
      <c r="AH412" t="s">
        <v>20</v>
      </c>
      <c r="AI412" t="s">
        <v>967</v>
      </c>
      <c r="AJ412" t="s">
        <v>85</v>
      </c>
      <c r="AK412" t="s">
        <v>197</v>
      </c>
      <c r="AL412" t="s">
        <v>466</v>
      </c>
      <c r="AM412" t="s">
        <v>1308</v>
      </c>
      <c r="AN412" t="s">
        <v>1225</v>
      </c>
      <c r="AO412" t="s">
        <v>856</v>
      </c>
      <c r="AP412" t="s">
        <v>856</v>
      </c>
      <c r="AQ412" t="s">
        <v>856</v>
      </c>
      <c r="AR412" t="s">
        <v>856</v>
      </c>
      <c r="AS412" t="s">
        <v>856</v>
      </c>
      <c r="AT412" s="59">
        <f>VLOOKUP($BR412,Tables!$D$14:$I$27,2,FALSE)*W412</f>
        <v>800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36"/>
        <v>800</v>
      </c>
      <c r="BD412" s="55" t="str">
        <f>IF(ISERROR(SEARCHB(" "&amp;BD$1&amp;" "," "&amp;$L412&amp;" "))=TRUE,"",BD$1)</f>
        <v/>
      </c>
      <c r="BE412" s="55" t="str">
        <f>IF(ISERROR(SEARCHB(" "&amp;BE$1&amp;" "," "&amp;$L412&amp;" "))=TRUE,"",BE$1)</f>
        <v/>
      </c>
      <c r="BF412" s="55" t="str">
        <f>IF(ISERROR(SEARCHB(" "&amp;BF$1&amp;" "," "&amp;$L412&amp;" "))=TRUE,"",BF$1)</f>
        <v/>
      </c>
      <c r="BG412" s="55" t="str">
        <f>IF(ISERROR(SEARCHB(" "&amp;BG$1&amp;" "," "&amp;$L412&amp;" "))=TRUE,"",BG$1)</f>
        <v/>
      </c>
      <c r="BH412" s="55" t="str">
        <f>IF(ISERROR(SEARCHB(" "&amp;BH$1&amp;" "," "&amp;$L412&amp;" "))=TRUE,"",BH$1)</f>
        <v/>
      </c>
      <c r="BI412" s="55" t="str">
        <f>IF(ISERROR(SEARCHB(" "&amp;BI$1&amp;" "," "&amp;$L412&amp;" "))=TRUE,"",BI$1)</f>
        <v/>
      </c>
      <c r="BJ412" s="55" t="str">
        <f>IF(ISERROR(SEARCHB(" "&amp;BJ$1&amp;" "," "&amp;$L412&amp;" "))=TRUE,"",BJ$1)</f>
        <v/>
      </c>
      <c r="BK412" s="55" t="str">
        <f>IF(ISERROR(SEARCHB(" "&amp;BK$1&amp;" "," "&amp;$L412&amp;" "))=TRUE,"",BK$1)</f>
        <v/>
      </c>
      <c r="BL412" s="55" t="str">
        <f>IF(ISERROR(SEARCHB(" "&amp;BL$1&amp;" "," "&amp;$L412&amp;" "))=TRUE,"",BL$1)</f>
        <v/>
      </c>
      <c r="BM412" s="55" t="str">
        <f>IF(ISERROR(SEARCHB(" "&amp;BM$1&amp;" "," "&amp;$L412&amp;" "))=TRUE,"",BM$1)</f>
        <v/>
      </c>
      <c r="BN412" s="55" t="str">
        <f>IF(ISERROR(SEARCHB(" "&amp;BN$1&amp;" "," "&amp;$L412&amp;" "))=TRUE,"",BN$1)</f>
        <v/>
      </c>
      <c r="BO412" s="55" t="str">
        <f>IF(ISERROR(SEARCHB(" "&amp;BO$1&amp;" "," "&amp;$L412&amp;" "))=TRUE,"",BO$1)</f>
        <v/>
      </c>
      <c r="BP412" s="55" t="str">
        <f>IF(ISERROR(SEARCHB(" "&amp;BP$1&amp;" "," "&amp;$L412&amp;" "))=TRUE,"",BP$1)</f>
        <v/>
      </c>
      <c r="BQ412" s="55" t="str">
        <f>IF(ISERROR(SEARCHB(" "&amp;BQ$1&amp;" "," "&amp;$L412&amp;" "))=TRUE,"",BQ$1)</f>
        <v/>
      </c>
      <c r="BR412" s="62" t="str">
        <f t="shared" si="37"/>
        <v>Base</v>
      </c>
      <c r="BS412" s="62" t="str">
        <f t="shared" si="38"/>
        <v/>
      </c>
      <c r="BT412" s="63">
        <f>J412-I412+1</f>
        <v>124</v>
      </c>
      <c r="BU412" s="64">
        <f t="shared" si="39"/>
        <v>6.4399999999999995</v>
      </c>
      <c r="BV412" s="64">
        <f t="shared" si="40"/>
        <v>13.879999999999999</v>
      </c>
      <c r="BW412" s="64">
        <f t="shared" si="41"/>
        <v>103.32</v>
      </c>
      <c r="BX412" s="65">
        <f>BU412+I412</f>
        <v>46040.44</v>
      </c>
      <c r="BY412" s="65">
        <f>BV412+I412</f>
        <v>46047.88</v>
      </c>
      <c r="BZ412" s="65">
        <f>IF(WEEKDAY(BW412+I412)=1,BW412+I412+1,IF(WEEKDAY(BW412+I412)=7,BW412+I412+2,BW412+I412))</f>
        <v>46139.32</v>
      </c>
    </row>
    <row r="413" spans="1:78" ht="15.5" x14ac:dyDescent="0.35">
      <c r="A413" t="s">
        <v>1548</v>
      </c>
      <c r="B413" t="s">
        <v>1229</v>
      </c>
      <c r="C413" t="s">
        <v>52</v>
      </c>
      <c r="D413" t="s">
        <v>905</v>
      </c>
      <c r="E413" t="s">
        <v>960</v>
      </c>
      <c r="F413" t="s">
        <v>388</v>
      </c>
      <c r="G413" t="s">
        <v>244</v>
      </c>
      <c r="H413" t="s">
        <v>52</v>
      </c>
      <c r="I413" s="13" t="s">
        <v>1231</v>
      </c>
      <c r="J413" s="13" t="s">
        <v>1225</v>
      </c>
      <c r="K413" s="13" t="s">
        <v>1233</v>
      </c>
      <c r="L413" t="s">
        <v>1547</v>
      </c>
      <c r="M413" t="s">
        <v>194</v>
      </c>
      <c r="N413">
        <v>10</v>
      </c>
      <c r="O413">
        <v>0</v>
      </c>
      <c r="P413">
        <v>0</v>
      </c>
      <c r="Q413">
        <v>0</v>
      </c>
      <c r="R413">
        <v>0</v>
      </c>
      <c r="S413" t="s">
        <v>1117</v>
      </c>
      <c r="T413" t="s">
        <v>455</v>
      </c>
      <c r="U413">
        <v>0</v>
      </c>
      <c r="V413" t="s">
        <v>856</v>
      </c>
      <c r="W413">
        <v>5</v>
      </c>
      <c r="X413" t="s">
        <v>195</v>
      </c>
      <c r="Y413" t="s">
        <v>752</v>
      </c>
      <c r="Z413" t="s">
        <v>264</v>
      </c>
      <c r="AA413" t="s">
        <v>20</v>
      </c>
      <c r="AB413" t="s">
        <v>967</v>
      </c>
      <c r="AC413" t="s">
        <v>361</v>
      </c>
      <c r="AD413" t="s">
        <v>197</v>
      </c>
      <c r="AE413" t="s">
        <v>473</v>
      </c>
      <c r="AF413" s="13" t="s">
        <v>1231</v>
      </c>
      <c r="AG413" s="13" t="s">
        <v>1225</v>
      </c>
      <c r="AH413" t="s">
        <v>20</v>
      </c>
      <c r="AI413" t="s">
        <v>967</v>
      </c>
      <c r="AJ413" t="s">
        <v>85</v>
      </c>
      <c r="AK413" t="s">
        <v>197</v>
      </c>
      <c r="AL413" t="s">
        <v>466</v>
      </c>
      <c r="AM413" t="s">
        <v>1308</v>
      </c>
      <c r="AN413" t="s">
        <v>1225</v>
      </c>
      <c r="AO413" t="s">
        <v>856</v>
      </c>
      <c r="AP413" t="s">
        <v>856</v>
      </c>
      <c r="AQ413" t="s">
        <v>856</v>
      </c>
      <c r="AR413" t="s">
        <v>856</v>
      </c>
      <c r="AS413" t="s">
        <v>856</v>
      </c>
      <c r="AT413" s="59">
        <f>VLOOKUP($BR413,Tables!$D$14:$I$27,2,FALSE)*W413</f>
        <v>800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36"/>
        <v>800</v>
      </c>
      <c r="BD413" s="55" t="str">
        <f>IF(ISERROR(SEARCHB(" "&amp;BD$1&amp;" "," "&amp;$L413&amp;" "))=TRUE,"",BD$1)</f>
        <v/>
      </c>
      <c r="BE413" s="55" t="str">
        <f>IF(ISERROR(SEARCHB(" "&amp;BE$1&amp;" "," "&amp;$L413&amp;" "))=TRUE,"",BE$1)</f>
        <v/>
      </c>
      <c r="BF413" s="55" t="str">
        <f>IF(ISERROR(SEARCHB(" "&amp;BF$1&amp;" "," "&amp;$L413&amp;" "))=TRUE,"",BF$1)</f>
        <v/>
      </c>
      <c r="BG413" s="55" t="str">
        <f>IF(ISERROR(SEARCHB(" "&amp;BG$1&amp;" "," "&amp;$L413&amp;" "))=TRUE,"",BG$1)</f>
        <v/>
      </c>
      <c r="BH413" s="55" t="str">
        <f>IF(ISERROR(SEARCHB(" "&amp;BH$1&amp;" "," "&amp;$L413&amp;" "))=TRUE,"",BH$1)</f>
        <v/>
      </c>
      <c r="BI413" s="55" t="str">
        <f>IF(ISERROR(SEARCHB(" "&amp;BI$1&amp;" "," "&amp;$L413&amp;" "))=TRUE,"",BI$1)</f>
        <v/>
      </c>
      <c r="BJ413" s="55" t="str">
        <f>IF(ISERROR(SEARCHB(" "&amp;BJ$1&amp;" "," "&amp;$L413&amp;" "))=TRUE,"",BJ$1)</f>
        <v/>
      </c>
      <c r="BK413" s="55" t="str">
        <f>IF(ISERROR(SEARCHB(" "&amp;BK$1&amp;" "," "&amp;$L413&amp;" "))=TRUE,"",BK$1)</f>
        <v/>
      </c>
      <c r="BL413" s="55" t="str">
        <f>IF(ISERROR(SEARCHB(" "&amp;BL$1&amp;" "," "&amp;$L413&amp;" "))=TRUE,"",BL$1)</f>
        <v/>
      </c>
      <c r="BM413" s="55" t="str">
        <f>IF(ISERROR(SEARCHB(" "&amp;BM$1&amp;" "," "&amp;$L413&amp;" "))=TRUE,"",BM$1)</f>
        <v/>
      </c>
      <c r="BN413" s="55" t="str">
        <f>IF(ISERROR(SEARCHB(" "&amp;BN$1&amp;" "," "&amp;$L413&amp;" "))=TRUE,"",BN$1)</f>
        <v/>
      </c>
      <c r="BO413" s="55" t="str">
        <f>IF(ISERROR(SEARCHB(" "&amp;BO$1&amp;" "," "&amp;$L413&amp;" "))=TRUE,"",BO$1)</f>
        <v/>
      </c>
      <c r="BP413" s="55" t="str">
        <f>IF(ISERROR(SEARCHB(" "&amp;BP$1&amp;" "," "&amp;$L413&amp;" "))=TRUE,"",BP$1)</f>
        <v/>
      </c>
      <c r="BQ413" s="55" t="str">
        <f>IF(ISERROR(SEARCHB(" "&amp;BQ$1&amp;" "," "&amp;$L413&amp;" "))=TRUE,"",BQ$1)</f>
        <v/>
      </c>
      <c r="BR413" s="62" t="str">
        <f t="shared" si="37"/>
        <v>Base</v>
      </c>
      <c r="BS413" s="62" t="str">
        <f t="shared" si="38"/>
        <v/>
      </c>
      <c r="BT413" s="63">
        <f>J413-I413+1</f>
        <v>124</v>
      </c>
      <c r="BU413" s="64">
        <f t="shared" si="39"/>
        <v>6.4399999999999995</v>
      </c>
      <c r="BV413" s="64">
        <f t="shared" si="40"/>
        <v>13.879999999999999</v>
      </c>
      <c r="BW413" s="64">
        <f t="shared" si="41"/>
        <v>103.32</v>
      </c>
      <c r="BX413" s="65">
        <f>BU413+I413</f>
        <v>46040.44</v>
      </c>
      <c r="BY413" s="65">
        <f>BV413+I413</f>
        <v>46047.88</v>
      </c>
      <c r="BZ413" s="65">
        <f>IF(WEEKDAY(BW413+I413)=1,BW413+I413+1,IF(WEEKDAY(BW413+I413)=7,BW413+I413+2,BW413+I413))</f>
        <v>46139.32</v>
      </c>
    </row>
    <row r="414" spans="1:78" ht="15.5" x14ac:dyDescent="0.35">
      <c r="A414" t="s">
        <v>1546</v>
      </c>
      <c r="B414" t="s">
        <v>1229</v>
      </c>
      <c r="C414" t="s">
        <v>52</v>
      </c>
      <c r="D414" t="s">
        <v>978</v>
      </c>
      <c r="E414" t="s">
        <v>867</v>
      </c>
      <c r="F414" t="s">
        <v>753</v>
      </c>
      <c r="G414" t="s">
        <v>244</v>
      </c>
      <c r="H414" t="s">
        <v>52</v>
      </c>
      <c r="I414" s="13" t="s">
        <v>1231</v>
      </c>
      <c r="J414" s="13" t="s">
        <v>1225</v>
      </c>
      <c r="K414" s="13" t="s">
        <v>1233</v>
      </c>
      <c r="L414" t="s">
        <v>1365</v>
      </c>
      <c r="M414" t="s">
        <v>194</v>
      </c>
      <c r="N414">
        <v>24</v>
      </c>
      <c r="O414">
        <v>0</v>
      </c>
      <c r="P414">
        <v>0</v>
      </c>
      <c r="Q414">
        <v>0</v>
      </c>
      <c r="R414">
        <v>0</v>
      </c>
      <c r="S414" t="s">
        <v>1120</v>
      </c>
      <c r="T414" t="s">
        <v>550</v>
      </c>
      <c r="U414">
        <v>0</v>
      </c>
      <c r="V414" t="s">
        <v>856</v>
      </c>
      <c r="W414">
        <v>3</v>
      </c>
      <c r="X414" t="s">
        <v>195</v>
      </c>
      <c r="Y414" t="s">
        <v>856</v>
      </c>
      <c r="Z414"/>
      <c r="AA414" t="s">
        <v>20</v>
      </c>
      <c r="AB414" t="s">
        <v>965</v>
      </c>
      <c r="AC414" t="s">
        <v>8</v>
      </c>
      <c r="AD414" t="s">
        <v>221</v>
      </c>
      <c r="AE414" t="s">
        <v>473</v>
      </c>
      <c r="AF414" s="13" t="s">
        <v>1231</v>
      </c>
      <c r="AG414" s="13" t="s">
        <v>1225</v>
      </c>
      <c r="AH414" t="s">
        <v>856</v>
      </c>
      <c r="AI414" t="s">
        <v>856</v>
      </c>
      <c r="AJ414" t="s">
        <v>856</v>
      </c>
      <c r="AK414" t="s">
        <v>856</v>
      </c>
      <c r="AL414" t="s">
        <v>856</v>
      </c>
      <c r="AM414" t="s">
        <v>856</v>
      </c>
      <c r="AN414" t="s">
        <v>856</v>
      </c>
      <c r="AO414" t="s">
        <v>856</v>
      </c>
      <c r="AP414" t="s">
        <v>856</v>
      </c>
      <c r="AQ414" t="s">
        <v>856</v>
      </c>
      <c r="AR414" t="s">
        <v>856</v>
      </c>
      <c r="AS414" t="s">
        <v>856</v>
      </c>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36"/>
        <v>480</v>
      </c>
      <c r="BD414" s="55" t="str">
        <f>IF(ISERROR(SEARCHB(" "&amp;BD$1&amp;" "," "&amp;$L414&amp;" "))=TRUE,"",BD$1)</f>
        <v/>
      </c>
      <c r="BE414" s="55" t="str">
        <f>IF(ISERROR(SEARCHB(" "&amp;BE$1&amp;" "," "&amp;$L414&amp;" "))=TRUE,"",BE$1)</f>
        <v/>
      </c>
      <c r="BF414" s="55" t="str">
        <f>IF(ISERROR(SEARCHB(" "&amp;BF$1&amp;" "," "&amp;$L414&amp;" "))=TRUE,"",BF$1)</f>
        <v/>
      </c>
      <c r="BG414" s="55" t="str">
        <f>IF(ISERROR(SEARCHB(" "&amp;BG$1&amp;" "," "&amp;$L414&amp;" "))=TRUE,"",BG$1)</f>
        <v/>
      </c>
      <c r="BH414" s="55" t="str">
        <f>IF(ISERROR(SEARCHB(" "&amp;BH$1&amp;" "," "&amp;$L414&amp;" "))=TRUE,"",BH$1)</f>
        <v/>
      </c>
      <c r="BI414" s="55" t="str">
        <f>IF(ISERROR(SEARCHB(" "&amp;BI$1&amp;" "," "&amp;$L414&amp;" "))=TRUE,"",BI$1)</f>
        <v/>
      </c>
      <c r="BJ414" s="55" t="str">
        <f>IF(ISERROR(SEARCHB(" "&amp;BJ$1&amp;" "," "&amp;$L414&amp;" "))=TRUE,"",BJ$1)</f>
        <v/>
      </c>
      <c r="BK414" s="55" t="str">
        <f>IF(ISERROR(SEARCHB(" "&amp;BK$1&amp;" "," "&amp;$L414&amp;" "))=TRUE,"",BK$1)</f>
        <v/>
      </c>
      <c r="BL414" s="55" t="str">
        <f>IF(ISERROR(SEARCHB(" "&amp;BL$1&amp;" "," "&amp;$L414&amp;" "))=TRUE,"",BL$1)</f>
        <v/>
      </c>
      <c r="BM414" s="55" t="str">
        <f>IF(ISERROR(SEARCHB(" "&amp;BM$1&amp;" "," "&amp;$L414&amp;" "))=TRUE,"",BM$1)</f>
        <v/>
      </c>
      <c r="BN414" s="55" t="str">
        <f>IF(ISERROR(SEARCHB(" "&amp;BN$1&amp;" "," "&amp;$L414&amp;" "))=TRUE,"",BN$1)</f>
        <v/>
      </c>
      <c r="BO414" s="55" t="str">
        <f>IF(ISERROR(SEARCHB(" "&amp;BO$1&amp;" "," "&amp;$L414&amp;" "))=TRUE,"",BO$1)</f>
        <v/>
      </c>
      <c r="BP414" s="55" t="str">
        <f>IF(ISERROR(SEARCHB(" "&amp;BP$1&amp;" "," "&amp;$L414&amp;" "))=TRUE,"",BP$1)</f>
        <v/>
      </c>
      <c r="BQ414" s="55" t="str">
        <f>IF(ISERROR(SEARCHB(" "&amp;BQ$1&amp;" "," "&amp;$L414&amp;" "))=TRUE,"",BQ$1)</f>
        <v/>
      </c>
      <c r="BR414" s="62" t="str">
        <f t="shared" si="37"/>
        <v>Base</v>
      </c>
      <c r="BS414" s="62" t="str">
        <f t="shared" si="38"/>
        <v/>
      </c>
      <c r="BT414" s="63">
        <f>J414-I414+1</f>
        <v>124</v>
      </c>
      <c r="BU414" s="64">
        <f t="shared" si="39"/>
        <v>6.4399999999999995</v>
      </c>
      <c r="BV414" s="64">
        <f t="shared" si="40"/>
        <v>13.879999999999999</v>
      </c>
      <c r="BW414" s="64">
        <f t="shared" si="41"/>
        <v>103.32</v>
      </c>
      <c r="BX414" s="65">
        <f>BU414+I414</f>
        <v>46040.44</v>
      </c>
      <c r="BY414" s="65">
        <f>BV414+I414</f>
        <v>46047.88</v>
      </c>
      <c r="BZ414" s="65">
        <f>IF(WEEKDAY(BW414+I414)=1,BW414+I414+1,IF(WEEKDAY(BW414+I414)=7,BW414+I414+2,BW414+I414))</f>
        <v>46139.32</v>
      </c>
    </row>
    <row r="415" spans="1:78" ht="15.5" x14ac:dyDescent="0.35">
      <c r="A415" t="s">
        <v>1545</v>
      </c>
      <c r="B415" t="s">
        <v>1229</v>
      </c>
      <c r="C415" t="s">
        <v>61</v>
      </c>
      <c r="D415" t="s">
        <v>1144</v>
      </c>
      <c r="E415" t="s">
        <v>867</v>
      </c>
      <c r="F415" t="s">
        <v>62</v>
      </c>
      <c r="G415" t="s">
        <v>275</v>
      </c>
      <c r="H415" t="s">
        <v>61</v>
      </c>
      <c r="I415" s="13" t="s">
        <v>1231</v>
      </c>
      <c r="J415" s="13" t="s">
        <v>1225</v>
      </c>
      <c r="K415" s="13" t="s">
        <v>1233</v>
      </c>
      <c r="L415" t="s">
        <v>260</v>
      </c>
      <c r="M415" t="s">
        <v>162</v>
      </c>
      <c r="N415">
        <v>24</v>
      </c>
      <c r="O415">
        <v>0</v>
      </c>
      <c r="P415">
        <v>0</v>
      </c>
      <c r="Q415">
        <v>0</v>
      </c>
      <c r="R415">
        <v>0</v>
      </c>
      <c r="S415" t="s">
        <v>952</v>
      </c>
      <c r="T415" t="s">
        <v>300</v>
      </c>
      <c r="U415">
        <v>0</v>
      </c>
      <c r="V415" t="s">
        <v>856</v>
      </c>
      <c r="W415">
        <v>3</v>
      </c>
      <c r="X415" t="s">
        <v>195</v>
      </c>
      <c r="Y415" t="s">
        <v>856</v>
      </c>
      <c r="Z415" t="s">
        <v>283</v>
      </c>
      <c r="AA415" t="s">
        <v>856</v>
      </c>
      <c r="AB415" t="s">
        <v>856</v>
      </c>
      <c r="AC415" t="s">
        <v>856</v>
      </c>
      <c r="AD415" t="s">
        <v>856</v>
      </c>
      <c r="AE415" t="s">
        <v>856</v>
      </c>
      <c r="AF415" s="13" t="s">
        <v>1231</v>
      </c>
      <c r="AG415" s="13" t="s">
        <v>1225</v>
      </c>
      <c r="AH415" t="s">
        <v>856</v>
      </c>
      <c r="AI415" t="s">
        <v>856</v>
      </c>
      <c r="AJ415" t="s">
        <v>856</v>
      </c>
      <c r="AK415" t="s">
        <v>856</v>
      </c>
      <c r="AL415" t="s">
        <v>856</v>
      </c>
      <c r="AM415" t="s">
        <v>856</v>
      </c>
      <c r="AN415" t="s">
        <v>856</v>
      </c>
      <c r="AO415" t="s">
        <v>856</v>
      </c>
      <c r="AP415" t="s">
        <v>856</v>
      </c>
      <c r="AQ415" t="s">
        <v>856</v>
      </c>
      <c r="AR415" t="s">
        <v>856</v>
      </c>
      <c r="AS415" t="s">
        <v>856</v>
      </c>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36"/>
        <v>480</v>
      </c>
      <c r="BD415" s="55" t="str">
        <f>IF(ISERROR(SEARCHB(" "&amp;BD$1&amp;" "," "&amp;$L415&amp;" "))=TRUE,"",BD$1)</f>
        <v/>
      </c>
      <c r="BE415" s="55" t="str">
        <f>IF(ISERROR(SEARCHB(" "&amp;BE$1&amp;" "," "&amp;$L415&amp;" "))=TRUE,"",BE$1)</f>
        <v/>
      </c>
      <c r="BF415" s="55" t="str">
        <f>IF(ISERROR(SEARCHB(" "&amp;BF$1&amp;" "," "&amp;$L415&amp;" "))=TRUE,"",BF$1)</f>
        <v/>
      </c>
      <c r="BG415" s="55" t="str">
        <f>IF(ISERROR(SEARCHB(" "&amp;BG$1&amp;" "," "&amp;$L415&amp;" "))=TRUE,"",BG$1)</f>
        <v/>
      </c>
      <c r="BH415" s="55" t="str">
        <f>IF(ISERROR(SEARCHB(" "&amp;BH$1&amp;" "," "&amp;$L415&amp;" "))=TRUE,"",BH$1)</f>
        <v/>
      </c>
      <c r="BI415" s="55" t="str">
        <f>IF(ISERROR(SEARCHB(" "&amp;BI$1&amp;" "," "&amp;$L415&amp;" "))=TRUE,"",BI$1)</f>
        <v/>
      </c>
      <c r="BJ415" s="55" t="str">
        <f>IF(ISERROR(SEARCHB(" "&amp;BJ$1&amp;" "," "&amp;$L415&amp;" "))=TRUE,"",BJ$1)</f>
        <v/>
      </c>
      <c r="BK415" s="55" t="str">
        <f>IF(ISERROR(SEARCHB(" "&amp;BK$1&amp;" "," "&amp;$L415&amp;" "))=TRUE,"",BK$1)</f>
        <v/>
      </c>
      <c r="BL415" s="55" t="str">
        <f>IF(ISERROR(SEARCHB(" "&amp;BL$1&amp;" "," "&amp;$L415&amp;" "))=TRUE,"",BL$1)</f>
        <v/>
      </c>
      <c r="BM415" s="55" t="str">
        <f>IF(ISERROR(SEARCHB(" "&amp;BM$1&amp;" "," "&amp;$L415&amp;" "))=TRUE,"",BM$1)</f>
        <v/>
      </c>
      <c r="BN415" s="55" t="str">
        <f>IF(ISERROR(SEARCHB(" "&amp;BN$1&amp;" "," "&amp;$L415&amp;" "))=TRUE,"",BN$1)</f>
        <v/>
      </c>
      <c r="BO415" s="55" t="str">
        <f>IF(ISERROR(SEARCHB(" "&amp;BO$1&amp;" "," "&amp;$L415&amp;" "))=TRUE,"",BO$1)</f>
        <v/>
      </c>
      <c r="BP415" s="55" t="str">
        <f>IF(ISERROR(SEARCHB(" "&amp;BP$1&amp;" "," "&amp;$L415&amp;" "))=TRUE,"",BP$1)</f>
        <v/>
      </c>
      <c r="BQ415" s="55" t="str">
        <f>IF(ISERROR(SEARCHB(" "&amp;BQ$1&amp;" "," "&amp;$L415&amp;" "))=TRUE,"",BQ$1)</f>
        <v/>
      </c>
      <c r="BR415" s="62" t="str">
        <f t="shared" si="37"/>
        <v>Base</v>
      </c>
      <c r="BS415" s="62" t="str">
        <f t="shared" si="38"/>
        <v/>
      </c>
      <c r="BT415" s="63">
        <f>J415-I415+1</f>
        <v>124</v>
      </c>
      <c r="BU415" s="64">
        <f t="shared" si="39"/>
        <v>6.4399999999999995</v>
      </c>
      <c r="BV415" s="64">
        <f t="shared" si="40"/>
        <v>13.879999999999999</v>
      </c>
      <c r="BW415" s="64">
        <f t="shared" si="41"/>
        <v>103.32</v>
      </c>
      <c r="BX415" s="65">
        <f>BU415+I415</f>
        <v>46040.44</v>
      </c>
      <c r="BY415" s="65">
        <f>BV415+I415</f>
        <v>46047.88</v>
      </c>
      <c r="BZ415" s="65">
        <f>IF(WEEKDAY(BW415+I415)=1,BW415+I415+1,IF(WEEKDAY(BW415+I415)=7,BW415+I415+2,BW415+I415))</f>
        <v>46139.32</v>
      </c>
    </row>
    <row r="416" spans="1:78" ht="15.5" x14ac:dyDescent="0.35">
      <c r="A416" t="s">
        <v>1544</v>
      </c>
      <c r="B416" t="s">
        <v>1229</v>
      </c>
      <c r="C416" t="s">
        <v>61</v>
      </c>
      <c r="D416" t="s">
        <v>1144</v>
      </c>
      <c r="E416" t="s">
        <v>593</v>
      </c>
      <c r="F416" t="s">
        <v>62</v>
      </c>
      <c r="G416" t="s">
        <v>275</v>
      </c>
      <c r="H416" t="s">
        <v>61</v>
      </c>
      <c r="I416" s="13" t="s">
        <v>1235</v>
      </c>
      <c r="J416" s="13" t="s">
        <v>1225</v>
      </c>
      <c r="K416" s="13" t="s">
        <v>1236</v>
      </c>
      <c r="L416" t="s">
        <v>260</v>
      </c>
      <c r="M416" t="s">
        <v>162</v>
      </c>
      <c r="N416">
        <v>24</v>
      </c>
      <c r="O416">
        <v>0</v>
      </c>
      <c r="P416">
        <v>0</v>
      </c>
      <c r="Q416">
        <v>0</v>
      </c>
      <c r="R416">
        <v>0</v>
      </c>
      <c r="S416" t="s">
        <v>952</v>
      </c>
      <c r="T416" t="s">
        <v>300</v>
      </c>
      <c r="U416">
        <v>0</v>
      </c>
      <c r="V416" t="s">
        <v>856</v>
      </c>
      <c r="W416">
        <v>3</v>
      </c>
      <c r="X416" t="s">
        <v>195</v>
      </c>
      <c r="Y416" t="s">
        <v>856</v>
      </c>
      <c r="Z416" t="s">
        <v>283</v>
      </c>
      <c r="AA416" t="s">
        <v>856</v>
      </c>
      <c r="AB416" t="s">
        <v>856</v>
      </c>
      <c r="AC416" t="s">
        <v>856</v>
      </c>
      <c r="AD416" t="s">
        <v>856</v>
      </c>
      <c r="AE416" t="s">
        <v>856</v>
      </c>
      <c r="AF416" s="13" t="s">
        <v>1235</v>
      </c>
      <c r="AG416" s="13" t="s">
        <v>1225</v>
      </c>
      <c r="AH416" t="s">
        <v>856</v>
      </c>
      <c r="AI416" t="s">
        <v>856</v>
      </c>
      <c r="AJ416" t="s">
        <v>856</v>
      </c>
      <c r="AK416" t="s">
        <v>856</v>
      </c>
      <c r="AL416" t="s">
        <v>856</v>
      </c>
      <c r="AM416" t="s">
        <v>856</v>
      </c>
      <c r="AN416" t="s">
        <v>856</v>
      </c>
      <c r="AO416" t="s">
        <v>856</v>
      </c>
      <c r="AP416" t="s">
        <v>856</v>
      </c>
      <c r="AQ416" t="s">
        <v>856</v>
      </c>
      <c r="AR416" t="s">
        <v>856</v>
      </c>
      <c r="AS416" t="s">
        <v>856</v>
      </c>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36"/>
        <v>480</v>
      </c>
      <c r="BD416" s="55" t="str">
        <f>IF(ISERROR(SEARCHB(" "&amp;BD$1&amp;" "," "&amp;$L416&amp;" "))=TRUE,"",BD$1)</f>
        <v/>
      </c>
      <c r="BE416" s="55" t="str">
        <f>IF(ISERROR(SEARCHB(" "&amp;BE$1&amp;" "," "&amp;$L416&amp;" "))=TRUE,"",BE$1)</f>
        <v/>
      </c>
      <c r="BF416" s="55" t="str">
        <f>IF(ISERROR(SEARCHB(" "&amp;BF$1&amp;" "," "&amp;$L416&amp;" "))=TRUE,"",BF$1)</f>
        <v/>
      </c>
      <c r="BG416" s="55" t="str">
        <f>IF(ISERROR(SEARCHB(" "&amp;BG$1&amp;" "," "&amp;$L416&amp;" "))=TRUE,"",BG$1)</f>
        <v/>
      </c>
      <c r="BH416" s="55" t="str">
        <f>IF(ISERROR(SEARCHB(" "&amp;BH$1&amp;" "," "&amp;$L416&amp;" "))=TRUE,"",BH$1)</f>
        <v/>
      </c>
      <c r="BI416" s="55" t="str">
        <f>IF(ISERROR(SEARCHB(" "&amp;BI$1&amp;" "," "&amp;$L416&amp;" "))=TRUE,"",BI$1)</f>
        <v/>
      </c>
      <c r="BJ416" s="55" t="str">
        <f>IF(ISERROR(SEARCHB(" "&amp;BJ$1&amp;" "," "&amp;$L416&amp;" "))=TRUE,"",BJ$1)</f>
        <v/>
      </c>
      <c r="BK416" s="55" t="str">
        <f>IF(ISERROR(SEARCHB(" "&amp;BK$1&amp;" "," "&amp;$L416&amp;" "))=TRUE,"",BK$1)</f>
        <v/>
      </c>
      <c r="BL416" s="55" t="str">
        <f>IF(ISERROR(SEARCHB(" "&amp;BL$1&amp;" "," "&amp;$L416&amp;" "))=TRUE,"",BL$1)</f>
        <v/>
      </c>
      <c r="BM416" s="55" t="str">
        <f>IF(ISERROR(SEARCHB(" "&amp;BM$1&amp;" "," "&amp;$L416&amp;" "))=TRUE,"",BM$1)</f>
        <v/>
      </c>
      <c r="BN416" s="55" t="str">
        <f>IF(ISERROR(SEARCHB(" "&amp;BN$1&amp;" "," "&amp;$L416&amp;" "))=TRUE,"",BN$1)</f>
        <v/>
      </c>
      <c r="BO416" s="55" t="str">
        <f>IF(ISERROR(SEARCHB(" "&amp;BO$1&amp;" "," "&amp;$L416&amp;" "))=TRUE,"",BO$1)</f>
        <v/>
      </c>
      <c r="BP416" s="55" t="str">
        <f>IF(ISERROR(SEARCHB(" "&amp;BP$1&amp;" "," "&amp;$L416&amp;" "))=TRUE,"",BP$1)</f>
        <v/>
      </c>
      <c r="BQ416" s="55" t="str">
        <f>IF(ISERROR(SEARCHB(" "&amp;BQ$1&amp;" "," "&amp;$L416&amp;" "))=TRUE,"",BQ$1)</f>
        <v/>
      </c>
      <c r="BR416" s="62" t="str">
        <f t="shared" si="37"/>
        <v>Base</v>
      </c>
      <c r="BS416" s="62" t="str">
        <f t="shared" si="38"/>
        <v/>
      </c>
      <c r="BT416" s="63">
        <f>J416-I416+1</f>
        <v>61</v>
      </c>
      <c r="BU416" s="64">
        <f t="shared" si="39"/>
        <v>2.6599999999999997</v>
      </c>
      <c r="BV416" s="64">
        <f t="shared" si="40"/>
        <v>6.3199999999999994</v>
      </c>
      <c r="BW416" s="64">
        <f t="shared" si="41"/>
        <v>50.4</v>
      </c>
      <c r="BX416" s="65">
        <f>BU416+I416</f>
        <v>46099.66</v>
      </c>
      <c r="BY416" s="65">
        <f>BV416+I416</f>
        <v>46103.32</v>
      </c>
      <c r="BZ416" s="65">
        <f>IF(WEEKDAY(BW416+I416)=1,BW416+I416+1,IF(WEEKDAY(BW416+I416)=7,BW416+I416+2,BW416+I416))</f>
        <v>46147.4</v>
      </c>
    </row>
    <row r="417" spans="1:78" ht="15.5" x14ac:dyDescent="0.35">
      <c r="A417" t="s">
        <v>1543</v>
      </c>
      <c r="B417" t="s">
        <v>1229</v>
      </c>
      <c r="C417" t="s">
        <v>61</v>
      </c>
      <c r="D417" t="s">
        <v>1145</v>
      </c>
      <c r="E417" t="s">
        <v>867</v>
      </c>
      <c r="F417" t="s">
        <v>389</v>
      </c>
      <c r="G417" t="s">
        <v>275</v>
      </c>
      <c r="H417" t="s">
        <v>61</v>
      </c>
      <c r="I417" s="13" t="s">
        <v>1231</v>
      </c>
      <c r="J417" s="13" t="s">
        <v>1225</v>
      </c>
      <c r="K417" s="13" t="s">
        <v>1233</v>
      </c>
      <c r="L417" t="s">
        <v>260</v>
      </c>
      <c r="M417" t="s">
        <v>162</v>
      </c>
      <c r="N417">
        <v>24</v>
      </c>
      <c r="O417">
        <v>0</v>
      </c>
      <c r="P417">
        <v>0</v>
      </c>
      <c r="Q417">
        <v>0</v>
      </c>
      <c r="R417">
        <v>0</v>
      </c>
      <c r="S417" t="s">
        <v>198</v>
      </c>
      <c r="T417" t="s">
        <v>198</v>
      </c>
      <c r="U417">
        <v>0</v>
      </c>
      <c r="V417" t="s">
        <v>856</v>
      </c>
      <c r="W417">
        <v>3</v>
      </c>
      <c r="X417" t="s">
        <v>195</v>
      </c>
      <c r="Y417" t="s">
        <v>856</v>
      </c>
      <c r="Z417" t="s">
        <v>283</v>
      </c>
      <c r="AA417" t="s">
        <v>856</v>
      </c>
      <c r="AB417" t="s">
        <v>856</v>
      </c>
      <c r="AC417" t="s">
        <v>856</v>
      </c>
      <c r="AD417" t="s">
        <v>856</v>
      </c>
      <c r="AE417" t="s">
        <v>856</v>
      </c>
      <c r="AF417" s="13" t="s">
        <v>1231</v>
      </c>
      <c r="AG417" s="13" t="s">
        <v>1225</v>
      </c>
      <c r="AH417" t="s">
        <v>856</v>
      </c>
      <c r="AI417" t="s">
        <v>856</v>
      </c>
      <c r="AJ417" t="s">
        <v>856</v>
      </c>
      <c r="AK417" t="s">
        <v>856</v>
      </c>
      <c r="AL417" t="s">
        <v>856</v>
      </c>
      <c r="AM417" t="s">
        <v>856</v>
      </c>
      <c r="AN417" t="s">
        <v>856</v>
      </c>
      <c r="AO417" t="s">
        <v>856</v>
      </c>
      <c r="AP417" t="s">
        <v>856</v>
      </c>
      <c r="AQ417" t="s">
        <v>856</v>
      </c>
      <c r="AR417" t="s">
        <v>856</v>
      </c>
      <c r="AS417" t="s">
        <v>856</v>
      </c>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36"/>
        <v>480</v>
      </c>
      <c r="BD417" s="55" t="str">
        <f>IF(ISERROR(SEARCHB(" "&amp;BD$1&amp;" "," "&amp;$L417&amp;" "))=TRUE,"",BD$1)</f>
        <v/>
      </c>
      <c r="BE417" s="55" t="str">
        <f>IF(ISERROR(SEARCHB(" "&amp;BE$1&amp;" "," "&amp;$L417&amp;" "))=TRUE,"",BE$1)</f>
        <v/>
      </c>
      <c r="BF417" s="55" t="str">
        <f>IF(ISERROR(SEARCHB(" "&amp;BF$1&amp;" "," "&amp;$L417&amp;" "))=TRUE,"",BF$1)</f>
        <v/>
      </c>
      <c r="BG417" s="55" t="str">
        <f>IF(ISERROR(SEARCHB(" "&amp;BG$1&amp;" "," "&amp;$L417&amp;" "))=TRUE,"",BG$1)</f>
        <v/>
      </c>
      <c r="BH417" s="55" t="str">
        <f>IF(ISERROR(SEARCHB(" "&amp;BH$1&amp;" "," "&amp;$L417&amp;" "))=TRUE,"",BH$1)</f>
        <v/>
      </c>
      <c r="BI417" s="55" t="str">
        <f>IF(ISERROR(SEARCHB(" "&amp;BI$1&amp;" "," "&amp;$L417&amp;" "))=TRUE,"",BI$1)</f>
        <v/>
      </c>
      <c r="BJ417" s="55" t="str">
        <f>IF(ISERROR(SEARCHB(" "&amp;BJ$1&amp;" "," "&amp;$L417&amp;" "))=TRUE,"",BJ$1)</f>
        <v/>
      </c>
      <c r="BK417" s="55" t="str">
        <f>IF(ISERROR(SEARCHB(" "&amp;BK$1&amp;" "," "&amp;$L417&amp;" "))=TRUE,"",BK$1)</f>
        <v/>
      </c>
      <c r="BL417" s="55" t="str">
        <f>IF(ISERROR(SEARCHB(" "&amp;BL$1&amp;" "," "&amp;$L417&amp;" "))=TRUE,"",BL$1)</f>
        <v/>
      </c>
      <c r="BM417" s="55" t="str">
        <f>IF(ISERROR(SEARCHB(" "&amp;BM$1&amp;" "," "&amp;$L417&amp;" "))=TRUE,"",BM$1)</f>
        <v/>
      </c>
      <c r="BN417" s="55" t="str">
        <f>IF(ISERROR(SEARCHB(" "&amp;BN$1&amp;" "," "&amp;$L417&amp;" "))=TRUE,"",BN$1)</f>
        <v/>
      </c>
      <c r="BO417" s="55" t="str">
        <f>IF(ISERROR(SEARCHB(" "&amp;BO$1&amp;" "," "&amp;$L417&amp;" "))=TRUE,"",BO$1)</f>
        <v/>
      </c>
      <c r="BP417" s="55" t="str">
        <f>IF(ISERROR(SEARCHB(" "&amp;BP$1&amp;" "," "&amp;$L417&amp;" "))=TRUE,"",BP$1)</f>
        <v/>
      </c>
      <c r="BQ417" s="55" t="str">
        <f>IF(ISERROR(SEARCHB(" "&amp;BQ$1&amp;" "," "&amp;$L417&amp;" "))=TRUE,"",BQ$1)</f>
        <v/>
      </c>
      <c r="BR417" s="62" t="str">
        <f t="shared" si="37"/>
        <v>Base</v>
      </c>
      <c r="BS417" s="62" t="str">
        <f t="shared" si="38"/>
        <v/>
      </c>
      <c r="BT417" s="63">
        <f>J417-I417+1</f>
        <v>124</v>
      </c>
      <c r="BU417" s="64">
        <f t="shared" si="39"/>
        <v>6.4399999999999995</v>
      </c>
      <c r="BV417" s="64">
        <f t="shared" si="40"/>
        <v>13.879999999999999</v>
      </c>
      <c r="BW417" s="64">
        <f t="shared" si="41"/>
        <v>103.32</v>
      </c>
      <c r="BX417" s="65">
        <f>BU417+I417</f>
        <v>46040.44</v>
      </c>
      <c r="BY417" s="65">
        <f>BV417+I417</f>
        <v>46047.88</v>
      </c>
      <c r="BZ417" s="65">
        <f>IF(WEEKDAY(BW417+I417)=1,BW417+I417+1,IF(WEEKDAY(BW417+I417)=7,BW417+I417+2,BW417+I417))</f>
        <v>46139.32</v>
      </c>
    </row>
    <row r="418" spans="1:78" ht="15.5" x14ac:dyDescent="0.35">
      <c r="A418" t="s">
        <v>1542</v>
      </c>
      <c r="B418" t="s">
        <v>1229</v>
      </c>
      <c r="C418" t="s">
        <v>61</v>
      </c>
      <c r="D418" t="s">
        <v>1146</v>
      </c>
      <c r="E418" t="s">
        <v>867</v>
      </c>
      <c r="F418" t="s">
        <v>569</v>
      </c>
      <c r="G418" t="s">
        <v>275</v>
      </c>
      <c r="H418" t="s">
        <v>61</v>
      </c>
      <c r="I418" s="13" t="s">
        <v>1231</v>
      </c>
      <c r="J418" s="13" t="s">
        <v>1225</v>
      </c>
      <c r="K418" s="13" t="s">
        <v>1233</v>
      </c>
      <c r="L418" t="s">
        <v>20</v>
      </c>
      <c r="M418" t="s">
        <v>162</v>
      </c>
      <c r="N418">
        <v>24</v>
      </c>
      <c r="O418">
        <v>0</v>
      </c>
      <c r="P418">
        <v>0</v>
      </c>
      <c r="Q418">
        <v>0</v>
      </c>
      <c r="R418">
        <v>0</v>
      </c>
      <c r="S418" t="s">
        <v>198</v>
      </c>
      <c r="T418" t="s">
        <v>198</v>
      </c>
      <c r="U418">
        <v>0</v>
      </c>
      <c r="V418" t="s">
        <v>856</v>
      </c>
      <c r="W418">
        <v>3</v>
      </c>
      <c r="X418" t="s">
        <v>298</v>
      </c>
      <c r="Y418" t="s">
        <v>856</v>
      </c>
      <c r="Z418" t="s">
        <v>283</v>
      </c>
      <c r="AA418" t="s">
        <v>856</v>
      </c>
      <c r="AB418" t="s">
        <v>856</v>
      </c>
      <c r="AC418" t="s">
        <v>856</v>
      </c>
      <c r="AD418" t="s">
        <v>856</v>
      </c>
      <c r="AE418" t="s">
        <v>856</v>
      </c>
      <c r="AF418" s="13" t="s">
        <v>1231</v>
      </c>
      <c r="AG418" s="13" t="s">
        <v>1225</v>
      </c>
      <c r="AH418" t="s">
        <v>856</v>
      </c>
      <c r="AI418" t="s">
        <v>856</v>
      </c>
      <c r="AJ418" t="s">
        <v>856</v>
      </c>
      <c r="AK418" t="s">
        <v>856</v>
      </c>
      <c r="AL418" t="s">
        <v>856</v>
      </c>
      <c r="AM418" t="s">
        <v>856</v>
      </c>
      <c r="AN418" t="s">
        <v>856</v>
      </c>
      <c r="AO418" t="s">
        <v>856</v>
      </c>
      <c r="AP418" t="s">
        <v>856</v>
      </c>
      <c r="AQ418" t="s">
        <v>856</v>
      </c>
      <c r="AR418" t="s">
        <v>856</v>
      </c>
      <c r="AS418" t="s">
        <v>856</v>
      </c>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36"/>
        <v>480</v>
      </c>
      <c r="BD418" s="55" t="str">
        <f>IF(ISERROR(SEARCHB(" "&amp;BD$1&amp;" "," "&amp;$L418&amp;" "))=TRUE,"",BD$1)</f>
        <v/>
      </c>
      <c r="BE418" s="55" t="str">
        <f>IF(ISERROR(SEARCHB(" "&amp;BE$1&amp;" "," "&amp;$L418&amp;" "))=TRUE,"",BE$1)</f>
        <v/>
      </c>
      <c r="BF418" s="55" t="str">
        <f>IF(ISERROR(SEARCHB(" "&amp;BF$1&amp;" "," "&amp;$L418&amp;" "))=TRUE,"",BF$1)</f>
        <v/>
      </c>
      <c r="BG418" s="55" t="str">
        <f>IF(ISERROR(SEARCHB(" "&amp;BG$1&amp;" "," "&amp;$L418&amp;" "))=TRUE,"",BG$1)</f>
        <v/>
      </c>
      <c r="BH418" s="55" t="str">
        <f>IF(ISERROR(SEARCHB(" "&amp;BH$1&amp;" "," "&amp;$L418&amp;" "))=TRUE,"",BH$1)</f>
        <v/>
      </c>
      <c r="BI418" s="55" t="str">
        <f>IF(ISERROR(SEARCHB(" "&amp;BI$1&amp;" "," "&amp;$L418&amp;" "))=TRUE,"",BI$1)</f>
        <v/>
      </c>
      <c r="BJ418" s="55" t="str">
        <f>IF(ISERROR(SEARCHB(" "&amp;BJ$1&amp;" "," "&amp;$L418&amp;" "))=TRUE,"",BJ$1)</f>
        <v/>
      </c>
      <c r="BK418" s="55" t="str">
        <f>IF(ISERROR(SEARCHB(" "&amp;BK$1&amp;" "," "&amp;$L418&amp;" "))=TRUE,"",BK$1)</f>
        <v/>
      </c>
      <c r="BL418" s="55" t="str">
        <f>IF(ISERROR(SEARCHB(" "&amp;BL$1&amp;" "," "&amp;$L418&amp;" "))=TRUE,"",BL$1)</f>
        <v/>
      </c>
      <c r="BM418" s="55" t="str">
        <f>IF(ISERROR(SEARCHB(" "&amp;BM$1&amp;" "," "&amp;$L418&amp;" "))=TRUE,"",BM$1)</f>
        <v/>
      </c>
      <c r="BN418" s="55" t="str">
        <f>IF(ISERROR(SEARCHB(" "&amp;BN$1&amp;" "," "&amp;$L418&amp;" "))=TRUE,"",BN$1)</f>
        <v/>
      </c>
      <c r="BO418" s="55" t="str">
        <f>IF(ISERROR(SEARCHB(" "&amp;BO$1&amp;" "," "&amp;$L418&amp;" "))=TRUE,"",BO$1)</f>
        <v/>
      </c>
      <c r="BP418" s="55" t="str">
        <f>IF(ISERROR(SEARCHB(" "&amp;BP$1&amp;" "," "&amp;$L418&amp;" "))=TRUE,"",BP$1)</f>
        <v/>
      </c>
      <c r="BQ418" s="55" t="str">
        <f>IF(ISERROR(SEARCHB(" "&amp;BQ$1&amp;" "," "&amp;$L418&amp;" "))=TRUE,"",BQ$1)</f>
        <v/>
      </c>
      <c r="BR418" s="62" t="str">
        <f t="shared" si="37"/>
        <v>Base</v>
      </c>
      <c r="BS418" s="62" t="str">
        <f t="shared" si="38"/>
        <v/>
      </c>
      <c r="BT418" s="63">
        <f>J418-I418+1</f>
        <v>124</v>
      </c>
      <c r="BU418" s="64">
        <f t="shared" si="39"/>
        <v>6.4399999999999995</v>
      </c>
      <c r="BV418" s="64">
        <f t="shared" si="40"/>
        <v>13.879999999999999</v>
      </c>
      <c r="BW418" s="64">
        <f t="shared" si="41"/>
        <v>103.32</v>
      </c>
      <c r="BX418" s="65">
        <f>BU418+I418</f>
        <v>46040.44</v>
      </c>
      <c r="BY418" s="65">
        <f>BV418+I418</f>
        <v>46047.88</v>
      </c>
      <c r="BZ418" s="65">
        <f>IF(WEEKDAY(BW418+I418)=1,BW418+I418+1,IF(WEEKDAY(BW418+I418)=7,BW418+I418+2,BW418+I418))</f>
        <v>46139.32</v>
      </c>
    </row>
    <row r="419" spans="1:78" ht="15.5" x14ac:dyDescent="0.35">
      <c r="A419" t="s">
        <v>1541</v>
      </c>
      <c r="B419" t="s">
        <v>1229</v>
      </c>
      <c r="C419" t="s">
        <v>61</v>
      </c>
      <c r="D419" t="s">
        <v>920</v>
      </c>
      <c r="E419" t="s">
        <v>867</v>
      </c>
      <c r="F419" t="s">
        <v>446</v>
      </c>
      <c r="G419" t="s">
        <v>275</v>
      </c>
      <c r="H419" t="s">
        <v>61</v>
      </c>
      <c r="I419" s="13" t="s">
        <v>1231</v>
      </c>
      <c r="J419" s="13" t="s">
        <v>1225</v>
      </c>
      <c r="K419" s="13" t="s">
        <v>1233</v>
      </c>
      <c r="L419" t="s">
        <v>260</v>
      </c>
      <c r="M419" t="s">
        <v>162</v>
      </c>
      <c r="N419">
        <v>24</v>
      </c>
      <c r="O419">
        <v>0</v>
      </c>
      <c r="P419">
        <v>0</v>
      </c>
      <c r="Q419">
        <v>0</v>
      </c>
      <c r="R419">
        <v>0</v>
      </c>
      <c r="S419" t="s">
        <v>952</v>
      </c>
      <c r="T419" t="s">
        <v>300</v>
      </c>
      <c r="U419">
        <v>0</v>
      </c>
      <c r="V419" t="s">
        <v>856</v>
      </c>
      <c r="W419">
        <v>3</v>
      </c>
      <c r="X419" t="s">
        <v>195</v>
      </c>
      <c r="Y419" t="s">
        <v>856</v>
      </c>
      <c r="Z419" t="s">
        <v>283</v>
      </c>
      <c r="AA419" t="s">
        <v>856</v>
      </c>
      <c r="AB419" t="s">
        <v>856</v>
      </c>
      <c r="AC419" t="s">
        <v>856</v>
      </c>
      <c r="AD419" t="s">
        <v>856</v>
      </c>
      <c r="AE419" t="s">
        <v>856</v>
      </c>
      <c r="AF419" s="13" t="s">
        <v>1231</v>
      </c>
      <c r="AG419" s="13" t="s">
        <v>1225</v>
      </c>
      <c r="AH419" t="s">
        <v>856</v>
      </c>
      <c r="AI419" t="s">
        <v>856</v>
      </c>
      <c r="AJ419" t="s">
        <v>856</v>
      </c>
      <c r="AK419" t="s">
        <v>856</v>
      </c>
      <c r="AL419" t="s">
        <v>856</v>
      </c>
      <c r="AM419" t="s">
        <v>856</v>
      </c>
      <c r="AN419" t="s">
        <v>856</v>
      </c>
      <c r="AO419" t="s">
        <v>856</v>
      </c>
      <c r="AP419" t="s">
        <v>856</v>
      </c>
      <c r="AQ419" t="s">
        <v>856</v>
      </c>
      <c r="AR419" t="s">
        <v>856</v>
      </c>
      <c r="AS419" t="s">
        <v>856</v>
      </c>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36"/>
        <v>480</v>
      </c>
      <c r="BD419" s="55" t="str">
        <f>IF(ISERROR(SEARCHB(" "&amp;BD$1&amp;" "," "&amp;$L419&amp;" "))=TRUE,"",BD$1)</f>
        <v/>
      </c>
      <c r="BE419" s="55" t="str">
        <f>IF(ISERROR(SEARCHB(" "&amp;BE$1&amp;" "," "&amp;$L419&amp;" "))=TRUE,"",BE$1)</f>
        <v/>
      </c>
      <c r="BF419" s="55" t="str">
        <f>IF(ISERROR(SEARCHB(" "&amp;BF$1&amp;" "," "&amp;$L419&amp;" "))=TRUE,"",BF$1)</f>
        <v/>
      </c>
      <c r="BG419" s="55" t="str">
        <f>IF(ISERROR(SEARCHB(" "&amp;BG$1&amp;" "," "&amp;$L419&amp;" "))=TRUE,"",BG$1)</f>
        <v/>
      </c>
      <c r="BH419" s="55" t="str">
        <f>IF(ISERROR(SEARCHB(" "&amp;BH$1&amp;" "," "&amp;$L419&amp;" "))=TRUE,"",BH$1)</f>
        <v/>
      </c>
      <c r="BI419" s="55" t="str">
        <f>IF(ISERROR(SEARCHB(" "&amp;BI$1&amp;" "," "&amp;$L419&amp;" "))=TRUE,"",BI$1)</f>
        <v/>
      </c>
      <c r="BJ419" s="55" t="str">
        <f>IF(ISERROR(SEARCHB(" "&amp;BJ$1&amp;" "," "&amp;$L419&amp;" "))=TRUE,"",BJ$1)</f>
        <v/>
      </c>
      <c r="BK419" s="55" t="str">
        <f>IF(ISERROR(SEARCHB(" "&amp;BK$1&amp;" "," "&amp;$L419&amp;" "))=TRUE,"",BK$1)</f>
        <v/>
      </c>
      <c r="BL419" s="55" t="str">
        <f>IF(ISERROR(SEARCHB(" "&amp;BL$1&amp;" "," "&amp;$L419&amp;" "))=TRUE,"",BL$1)</f>
        <v/>
      </c>
      <c r="BM419" s="55" t="str">
        <f>IF(ISERROR(SEARCHB(" "&amp;BM$1&amp;" "," "&amp;$L419&amp;" "))=TRUE,"",BM$1)</f>
        <v/>
      </c>
      <c r="BN419" s="55" t="str">
        <f>IF(ISERROR(SEARCHB(" "&amp;BN$1&amp;" "," "&amp;$L419&amp;" "))=TRUE,"",BN$1)</f>
        <v/>
      </c>
      <c r="BO419" s="55" t="str">
        <f>IF(ISERROR(SEARCHB(" "&amp;BO$1&amp;" "," "&amp;$L419&amp;" "))=TRUE,"",BO$1)</f>
        <v/>
      </c>
      <c r="BP419" s="55" t="str">
        <f>IF(ISERROR(SEARCHB(" "&amp;BP$1&amp;" "," "&amp;$L419&amp;" "))=TRUE,"",BP$1)</f>
        <v/>
      </c>
      <c r="BQ419" s="55" t="str">
        <f>IF(ISERROR(SEARCHB(" "&amp;BQ$1&amp;" "," "&amp;$L419&amp;" "))=TRUE,"",BQ$1)</f>
        <v/>
      </c>
      <c r="BR419" s="62" t="str">
        <f t="shared" si="37"/>
        <v>Base</v>
      </c>
      <c r="BS419" s="62" t="str">
        <f t="shared" si="38"/>
        <v/>
      </c>
      <c r="BT419" s="63">
        <f>J419-I419+1</f>
        <v>124</v>
      </c>
      <c r="BU419" s="64">
        <f t="shared" si="39"/>
        <v>6.4399999999999995</v>
      </c>
      <c r="BV419" s="64">
        <f t="shared" si="40"/>
        <v>13.879999999999999</v>
      </c>
      <c r="BW419" s="64">
        <f t="shared" si="41"/>
        <v>103.32</v>
      </c>
      <c r="BX419" s="65">
        <f>BU419+I419</f>
        <v>46040.44</v>
      </c>
      <c r="BY419" s="65">
        <f>BV419+I419</f>
        <v>46047.88</v>
      </c>
      <c r="BZ419" s="65">
        <f>IF(WEEKDAY(BW419+I419)=1,BW419+I419+1,IF(WEEKDAY(BW419+I419)=7,BW419+I419+2,BW419+I419))</f>
        <v>46139.32</v>
      </c>
    </row>
    <row r="420" spans="1:78" ht="15.5" x14ac:dyDescent="0.35">
      <c r="A420" t="s">
        <v>1540</v>
      </c>
      <c r="B420" t="s">
        <v>1229</v>
      </c>
      <c r="C420" t="s">
        <v>61</v>
      </c>
      <c r="D420" t="s">
        <v>950</v>
      </c>
      <c r="E420" t="s">
        <v>867</v>
      </c>
      <c r="F420" t="s">
        <v>754</v>
      </c>
      <c r="G420" t="s">
        <v>275</v>
      </c>
      <c r="H420" t="s">
        <v>61</v>
      </c>
      <c r="I420" s="13" t="s">
        <v>1231</v>
      </c>
      <c r="J420" s="13" t="s">
        <v>1225</v>
      </c>
      <c r="K420" s="13" t="s">
        <v>1233</v>
      </c>
      <c r="L420" t="s">
        <v>260</v>
      </c>
      <c r="M420" t="s">
        <v>162</v>
      </c>
      <c r="N420">
        <v>24</v>
      </c>
      <c r="O420">
        <v>0</v>
      </c>
      <c r="P420">
        <v>0</v>
      </c>
      <c r="Q420">
        <v>0</v>
      </c>
      <c r="R420">
        <v>0</v>
      </c>
      <c r="S420" t="s">
        <v>876</v>
      </c>
      <c r="T420" t="s">
        <v>877</v>
      </c>
      <c r="U420">
        <v>0</v>
      </c>
      <c r="V420" t="s">
        <v>856</v>
      </c>
      <c r="W420">
        <v>3</v>
      </c>
      <c r="X420" t="s">
        <v>195</v>
      </c>
      <c r="Y420" t="s">
        <v>856</v>
      </c>
      <c r="Z420" t="s">
        <v>283</v>
      </c>
      <c r="AA420" t="s">
        <v>856</v>
      </c>
      <c r="AB420" t="s">
        <v>856</v>
      </c>
      <c r="AC420" t="s">
        <v>856</v>
      </c>
      <c r="AD420" t="s">
        <v>856</v>
      </c>
      <c r="AE420" t="s">
        <v>856</v>
      </c>
      <c r="AF420" s="13" t="s">
        <v>1231</v>
      </c>
      <c r="AG420" s="13" t="s">
        <v>1225</v>
      </c>
      <c r="AH420" t="s">
        <v>856</v>
      </c>
      <c r="AI420" t="s">
        <v>856</v>
      </c>
      <c r="AJ420" t="s">
        <v>856</v>
      </c>
      <c r="AK420" t="s">
        <v>856</v>
      </c>
      <c r="AL420" t="s">
        <v>856</v>
      </c>
      <c r="AM420" s="13" t="s">
        <v>856</v>
      </c>
      <c r="AN420" s="13" t="s">
        <v>856</v>
      </c>
      <c r="AO420" t="s">
        <v>856</v>
      </c>
      <c r="AP420" t="s">
        <v>856</v>
      </c>
      <c r="AQ420" t="s">
        <v>856</v>
      </c>
      <c r="AR420" t="s">
        <v>856</v>
      </c>
      <c r="AS420" t="s">
        <v>856</v>
      </c>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36"/>
        <v>480</v>
      </c>
      <c r="BD420" s="55" t="str">
        <f>IF(ISERROR(SEARCHB(" "&amp;BD$1&amp;" "," "&amp;$L420&amp;" "))=TRUE,"",BD$1)</f>
        <v/>
      </c>
      <c r="BE420" s="55" t="str">
        <f>IF(ISERROR(SEARCHB(" "&amp;BE$1&amp;" "," "&amp;$L420&amp;" "))=TRUE,"",BE$1)</f>
        <v/>
      </c>
      <c r="BF420" s="55" t="str">
        <f>IF(ISERROR(SEARCHB(" "&amp;BF$1&amp;" "," "&amp;$L420&amp;" "))=TRUE,"",BF$1)</f>
        <v/>
      </c>
      <c r="BG420" s="55" t="str">
        <f>IF(ISERROR(SEARCHB(" "&amp;BG$1&amp;" "," "&amp;$L420&amp;" "))=TRUE,"",BG$1)</f>
        <v/>
      </c>
      <c r="BH420" s="55" t="str">
        <f>IF(ISERROR(SEARCHB(" "&amp;BH$1&amp;" "," "&amp;$L420&amp;" "))=TRUE,"",BH$1)</f>
        <v/>
      </c>
      <c r="BI420" s="55" t="str">
        <f>IF(ISERROR(SEARCHB(" "&amp;BI$1&amp;" "," "&amp;$L420&amp;" "))=TRUE,"",BI$1)</f>
        <v/>
      </c>
      <c r="BJ420" s="55" t="str">
        <f>IF(ISERROR(SEARCHB(" "&amp;BJ$1&amp;" "," "&amp;$L420&amp;" "))=TRUE,"",BJ$1)</f>
        <v/>
      </c>
      <c r="BK420" s="55" t="str">
        <f>IF(ISERROR(SEARCHB(" "&amp;BK$1&amp;" "," "&amp;$L420&amp;" "))=TRUE,"",BK$1)</f>
        <v/>
      </c>
      <c r="BL420" s="55" t="str">
        <f>IF(ISERROR(SEARCHB(" "&amp;BL$1&amp;" "," "&amp;$L420&amp;" "))=TRUE,"",BL$1)</f>
        <v/>
      </c>
      <c r="BM420" s="55" t="str">
        <f>IF(ISERROR(SEARCHB(" "&amp;BM$1&amp;" "," "&amp;$L420&amp;" "))=TRUE,"",BM$1)</f>
        <v/>
      </c>
      <c r="BN420" s="55" t="str">
        <f>IF(ISERROR(SEARCHB(" "&amp;BN$1&amp;" "," "&amp;$L420&amp;" "))=TRUE,"",BN$1)</f>
        <v/>
      </c>
      <c r="BO420" s="55" t="str">
        <f>IF(ISERROR(SEARCHB(" "&amp;BO$1&amp;" "," "&amp;$L420&amp;" "))=TRUE,"",BO$1)</f>
        <v/>
      </c>
      <c r="BP420" s="55" t="str">
        <f>IF(ISERROR(SEARCHB(" "&amp;BP$1&amp;" "," "&amp;$L420&amp;" "))=TRUE,"",BP$1)</f>
        <v/>
      </c>
      <c r="BQ420" s="55" t="str">
        <f>IF(ISERROR(SEARCHB(" "&amp;BQ$1&amp;" "," "&amp;$L420&amp;" "))=TRUE,"",BQ$1)</f>
        <v/>
      </c>
      <c r="BR420" s="62" t="str">
        <f t="shared" si="37"/>
        <v>Base</v>
      </c>
      <c r="BS420" s="62" t="str">
        <f t="shared" si="38"/>
        <v/>
      </c>
      <c r="BT420" s="63">
        <f>J420-I420+1</f>
        <v>124</v>
      </c>
      <c r="BU420" s="64">
        <f t="shared" si="39"/>
        <v>6.4399999999999995</v>
      </c>
      <c r="BV420" s="64">
        <f t="shared" si="40"/>
        <v>13.879999999999999</v>
      </c>
      <c r="BW420" s="64">
        <f t="shared" si="41"/>
        <v>103.32</v>
      </c>
      <c r="BX420" s="65">
        <f>BU420+I420</f>
        <v>46040.44</v>
      </c>
      <c r="BY420" s="65">
        <f>BV420+I420</f>
        <v>46047.88</v>
      </c>
      <c r="BZ420" s="65">
        <f>IF(WEEKDAY(BW420+I420)=1,BW420+I420+1,IF(WEEKDAY(BW420+I420)=7,BW420+I420+2,BW420+I420))</f>
        <v>46139.32</v>
      </c>
    </row>
    <row r="421" spans="1:78" ht="15.5" x14ac:dyDescent="0.35">
      <c r="A421" t="s">
        <v>1539</v>
      </c>
      <c r="B421" t="s">
        <v>1229</v>
      </c>
      <c r="C421" t="s">
        <v>61</v>
      </c>
      <c r="D421" t="s">
        <v>1147</v>
      </c>
      <c r="E421" t="s">
        <v>867</v>
      </c>
      <c r="F421" t="s">
        <v>755</v>
      </c>
      <c r="G421" t="s">
        <v>275</v>
      </c>
      <c r="H421" t="s">
        <v>61</v>
      </c>
      <c r="I421" s="13" t="s">
        <v>1231</v>
      </c>
      <c r="J421" s="13" t="s">
        <v>1225</v>
      </c>
      <c r="K421" s="13" t="s">
        <v>1233</v>
      </c>
      <c r="L421" t="s">
        <v>260</v>
      </c>
      <c r="M421" t="s">
        <v>162</v>
      </c>
      <c r="N421">
        <v>24</v>
      </c>
      <c r="O421">
        <v>0</v>
      </c>
      <c r="P421">
        <v>0</v>
      </c>
      <c r="Q421">
        <v>0</v>
      </c>
      <c r="R421">
        <v>0</v>
      </c>
      <c r="S421" t="s">
        <v>952</v>
      </c>
      <c r="T421" t="s">
        <v>300</v>
      </c>
      <c r="U421">
        <v>0</v>
      </c>
      <c r="V421" t="s">
        <v>856</v>
      </c>
      <c r="W421">
        <v>3</v>
      </c>
      <c r="X421" t="s">
        <v>195</v>
      </c>
      <c r="Y421" t="s">
        <v>856</v>
      </c>
      <c r="Z421" t="s">
        <v>283</v>
      </c>
      <c r="AA421" t="s">
        <v>856</v>
      </c>
      <c r="AB421" t="s">
        <v>856</v>
      </c>
      <c r="AC421" t="s">
        <v>856</v>
      </c>
      <c r="AD421" t="s">
        <v>856</v>
      </c>
      <c r="AE421" t="s">
        <v>856</v>
      </c>
      <c r="AF421" s="13" t="s">
        <v>1231</v>
      </c>
      <c r="AG421" s="13" t="s">
        <v>1225</v>
      </c>
      <c r="AH421" t="s">
        <v>856</v>
      </c>
      <c r="AI421" t="s">
        <v>856</v>
      </c>
      <c r="AJ421" t="s">
        <v>856</v>
      </c>
      <c r="AK421" t="s">
        <v>856</v>
      </c>
      <c r="AL421" t="s">
        <v>856</v>
      </c>
      <c r="AM421" s="13" t="s">
        <v>856</v>
      </c>
      <c r="AN421" s="13" t="s">
        <v>856</v>
      </c>
      <c r="AO421" t="s">
        <v>856</v>
      </c>
      <c r="AP421" t="s">
        <v>856</v>
      </c>
      <c r="AQ421" t="s">
        <v>856</v>
      </c>
      <c r="AR421" t="s">
        <v>856</v>
      </c>
      <c r="AS421" t="s">
        <v>856</v>
      </c>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36"/>
        <v>480</v>
      </c>
      <c r="BD421" s="55" t="str">
        <f>IF(ISERROR(SEARCHB(" "&amp;BD$1&amp;" "," "&amp;$L421&amp;" "))=TRUE,"",BD$1)</f>
        <v/>
      </c>
      <c r="BE421" s="55" t="str">
        <f>IF(ISERROR(SEARCHB(" "&amp;BE$1&amp;" "," "&amp;$L421&amp;" "))=TRUE,"",BE$1)</f>
        <v/>
      </c>
      <c r="BF421" s="55" t="str">
        <f>IF(ISERROR(SEARCHB(" "&amp;BF$1&amp;" "," "&amp;$L421&amp;" "))=TRUE,"",BF$1)</f>
        <v/>
      </c>
      <c r="BG421" s="55" t="str">
        <f>IF(ISERROR(SEARCHB(" "&amp;BG$1&amp;" "," "&amp;$L421&amp;" "))=TRUE,"",BG$1)</f>
        <v/>
      </c>
      <c r="BH421" s="55" t="str">
        <f>IF(ISERROR(SEARCHB(" "&amp;BH$1&amp;" "," "&amp;$L421&amp;" "))=TRUE,"",BH$1)</f>
        <v/>
      </c>
      <c r="BI421" s="55" t="str">
        <f>IF(ISERROR(SEARCHB(" "&amp;BI$1&amp;" "," "&amp;$L421&amp;" "))=TRUE,"",BI$1)</f>
        <v/>
      </c>
      <c r="BJ421" s="55" t="str">
        <f>IF(ISERROR(SEARCHB(" "&amp;BJ$1&amp;" "," "&amp;$L421&amp;" "))=TRUE,"",BJ$1)</f>
        <v/>
      </c>
      <c r="BK421" s="55" t="str">
        <f>IF(ISERROR(SEARCHB(" "&amp;BK$1&amp;" "," "&amp;$L421&amp;" "))=TRUE,"",BK$1)</f>
        <v/>
      </c>
      <c r="BL421" s="55" t="str">
        <f>IF(ISERROR(SEARCHB(" "&amp;BL$1&amp;" "," "&amp;$L421&amp;" "))=TRUE,"",BL$1)</f>
        <v/>
      </c>
      <c r="BM421" s="55" t="str">
        <f>IF(ISERROR(SEARCHB(" "&amp;BM$1&amp;" "," "&amp;$L421&amp;" "))=TRUE,"",BM$1)</f>
        <v/>
      </c>
      <c r="BN421" s="55" t="str">
        <f>IF(ISERROR(SEARCHB(" "&amp;BN$1&amp;" "," "&amp;$L421&amp;" "))=TRUE,"",BN$1)</f>
        <v/>
      </c>
      <c r="BO421" s="55" t="str">
        <f>IF(ISERROR(SEARCHB(" "&amp;BO$1&amp;" "," "&amp;$L421&amp;" "))=TRUE,"",BO$1)</f>
        <v/>
      </c>
      <c r="BP421" s="55" t="str">
        <f>IF(ISERROR(SEARCHB(" "&amp;BP$1&amp;" "," "&amp;$L421&amp;" "))=TRUE,"",BP$1)</f>
        <v/>
      </c>
      <c r="BQ421" s="55" t="str">
        <f>IF(ISERROR(SEARCHB(" "&amp;BQ$1&amp;" "," "&amp;$L421&amp;" "))=TRUE,"",BQ$1)</f>
        <v/>
      </c>
      <c r="BR421" s="62" t="str">
        <f t="shared" si="37"/>
        <v>Base</v>
      </c>
      <c r="BS421" s="62" t="str">
        <f t="shared" si="38"/>
        <v/>
      </c>
      <c r="BT421" s="63">
        <f>J421-I421+1</f>
        <v>124</v>
      </c>
      <c r="BU421" s="64">
        <f t="shared" si="39"/>
        <v>6.4399999999999995</v>
      </c>
      <c r="BV421" s="64">
        <f t="shared" si="40"/>
        <v>13.879999999999999</v>
      </c>
      <c r="BW421" s="64">
        <f t="shared" si="41"/>
        <v>103.32</v>
      </c>
      <c r="BX421" s="65">
        <f>BU421+I421</f>
        <v>46040.44</v>
      </c>
      <c r="BY421" s="65">
        <f>BV421+I421</f>
        <v>46047.88</v>
      </c>
      <c r="BZ421" s="65">
        <f>IF(WEEKDAY(BW421+I421)=1,BW421+I421+1,IF(WEEKDAY(BW421+I421)=7,BW421+I421+2,BW421+I421))</f>
        <v>46139.32</v>
      </c>
    </row>
    <row r="422" spans="1:78" ht="15.5" x14ac:dyDescent="0.35">
      <c r="A422" t="s">
        <v>1538</v>
      </c>
      <c r="B422" t="s">
        <v>1229</v>
      </c>
      <c r="C422" t="s">
        <v>61</v>
      </c>
      <c r="D422" t="s">
        <v>1148</v>
      </c>
      <c r="E422" t="s">
        <v>867</v>
      </c>
      <c r="F422" t="s">
        <v>756</v>
      </c>
      <c r="G422" t="s">
        <v>275</v>
      </c>
      <c r="H422" t="s">
        <v>61</v>
      </c>
      <c r="I422" s="13" t="s">
        <v>1231</v>
      </c>
      <c r="J422" s="13" t="s">
        <v>1225</v>
      </c>
      <c r="K422" s="13" t="s">
        <v>1233</v>
      </c>
      <c r="L422" t="s">
        <v>20</v>
      </c>
      <c r="M422" t="s">
        <v>194</v>
      </c>
      <c r="N422">
        <v>24</v>
      </c>
      <c r="O422">
        <v>0</v>
      </c>
      <c r="P422">
        <v>0</v>
      </c>
      <c r="Q422">
        <v>0</v>
      </c>
      <c r="R422">
        <v>0</v>
      </c>
      <c r="S422" t="s">
        <v>198</v>
      </c>
      <c r="T422" t="s">
        <v>198</v>
      </c>
      <c r="U422">
        <v>0</v>
      </c>
      <c r="V422" t="s">
        <v>856</v>
      </c>
      <c r="W422">
        <v>3</v>
      </c>
      <c r="X422" t="s">
        <v>298</v>
      </c>
      <c r="Y422" t="s">
        <v>856</v>
      </c>
      <c r="Z422"/>
      <c r="AA422" t="s">
        <v>195</v>
      </c>
      <c r="AB422" t="s">
        <v>953</v>
      </c>
      <c r="AC422" t="s">
        <v>201</v>
      </c>
      <c r="AD422" t="s">
        <v>325</v>
      </c>
      <c r="AE422" t="s">
        <v>473</v>
      </c>
      <c r="AF422" s="13" t="s">
        <v>1231</v>
      </c>
      <c r="AG422" s="13" t="s">
        <v>1225</v>
      </c>
      <c r="AH422" t="s">
        <v>856</v>
      </c>
      <c r="AI422" t="s">
        <v>856</v>
      </c>
      <c r="AJ422" t="s">
        <v>856</v>
      </c>
      <c r="AK422" t="s">
        <v>856</v>
      </c>
      <c r="AL422" t="s">
        <v>856</v>
      </c>
      <c r="AM422" t="s">
        <v>856</v>
      </c>
      <c r="AN422" t="s">
        <v>856</v>
      </c>
      <c r="AO422" t="s">
        <v>856</v>
      </c>
      <c r="AP422" t="s">
        <v>856</v>
      </c>
      <c r="AQ422" t="s">
        <v>856</v>
      </c>
      <c r="AR422" t="s">
        <v>856</v>
      </c>
      <c r="AS422" t="s">
        <v>856</v>
      </c>
      <c r="AT422" s="59">
        <f>VLOOKUP($BR422,Tables!$D$14:$I$27,2,FALSE)*W422</f>
        <v>480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36"/>
        <v>480</v>
      </c>
      <c r="BD422" s="55" t="str">
        <f>IF(ISERROR(SEARCHB(" "&amp;BD$1&amp;" "," "&amp;$L422&amp;" "))=TRUE,"",BD$1)</f>
        <v/>
      </c>
      <c r="BE422" s="55" t="str">
        <f>IF(ISERROR(SEARCHB(" "&amp;BE$1&amp;" "," "&amp;$L422&amp;" "))=TRUE,"",BE$1)</f>
        <v/>
      </c>
      <c r="BF422" s="55" t="str">
        <f>IF(ISERROR(SEARCHB(" "&amp;BF$1&amp;" "," "&amp;$L422&amp;" "))=TRUE,"",BF$1)</f>
        <v/>
      </c>
      <c r="BG422" s="55" t="str">
        <f>IF(ISERROR(SEARCHB(" "&amp;BG$1&amp;" "," "&amp;$L422&amp;" "))=TRUE,"",BG$1)</f>
        <v/>
      </c>
      <c r="BH422" s="55" t="str">
        <f>IF(ISERROR(SEARCHB(" "&amp;BH$1&amp;" "," "&amp;$L422&amp;" "))=TRUE,"",BH$1)</f>
        <v/>
      </c>
      <c r="BI422" s="55" t="str">
        <f>IF(ISERROR(SEARCHB(" "&amp;BI$1&amp;" "," "&amp;$L422&amp;" "))=TRUE,"",BI$1)</f>
        <v/>
      </c>
      <c r="BJ422" s="55" t="str">
        <f>IF(ISERROR(SEARCHB(" "&amp;BJ$1&amp;" "," "&amp;$L422&amp;" "))=TRUE,"",BJ$1)</f>
        <v/>
      </c>
      <c r="BK422" s="55" t="str">
        <f>IF(ISERROR(SEARCHB(" "&amp;BK$1&amp;" "," "&amp;$L422&amp;" "))=TRUE,"",BK$1)</f>
        <v/>
      </c>
      <c r="BL422" s="55" t="str">
        <f>IF(ISERROR(SEARCHB(" "&amp;BL$1&amp;" "," "&amp;$L422&amp;" "))=TRUE,"",BL$1)</f>
        <v/>
      </c>
      <c r="BM422" s="55" t="str">
        <f>IF(ISERROR(SEARCHB(" "&amp;BM$1&amp;" "," "&amp;$L422&amp;" "))=TRUE,"",BM$1)</f>
        <v/>
      </c>
      <c r="BN422" s="55" t="str">
        <f>IF(ISERROR(SEARCHB(" "&amp;BN$1&amp;" "," "&amp;$L422&amp;" "))=TRUE,"",BN$1)</f>
        <v/>
      </c>
      <c r="BO422" s="55" t="str">
        <f>IF(ISERROR(SEARCHB(" "&amp;BO$1&amp;" "," "&amp;$L422&amp;" "))=TRUE,"",BO$1)</f>
        <v/>
      </c>
      <c r="BP422" s="55" t="str">
        <f>IF(ISERROR(SEARCHB(" "&amp;BP$1&amp;" "," "&amp;$L422&amp;" "))=TRUE,"",BP$1)</f>
        <v/>
      </c>
      <c r="BQ422" s="55" t="str">
        <f>IF(ISERROR(SEARCHB(" "&amp;BQ$1&amp;" "," "&amp;$L422&amp;" "))=TRUE,"",BQ$1)</f>
        <v/>
      </c>
      <c r="BR422" s="62" t="str">
        <f t="shared" si="37"/>
        <v>Base</v>
      </c>
      <c r="BS422" s="62" t="str">
        <f t="shared" si="38"/>
        <v/>
      </c>
      <c r="BT422" s="63">
        <f>J422-I422+1</f>
        <v>124</v>
      </c>
      <c r="BU422" s="64">
        <f t="shared" si="39"/>
        <v>6.4399999999999995</v>
      </c>
      <c r="BV422" s="64">
        <f t="shared" si="40"/>
        <v>13.879999999999999</v>
      </c>
      <c r="BW422" s="64">
        <f t="shared" si="41"/>
        <v>103.32</v>
      </c>
      <c r="BX422" s="65">
        <f>BU422+I422</f>
        <v>46040.44</v>
      </c>
      <c r="BY422" s="65">
        <f>BV422+I422</f>
        <v>46047.88</v>
      </c>
      <c r="BZ422" s="65">
        <f>IF(WEEKDAY(BW422+I422)=1,BW422+I422+1,IF(WEEKDAY(BW422+I422)=7,BW422+I422+2,BW422+I422))</f>
        <v>46139.32</v>
      </c>
    </row>
    <row r="423" spans="1:78" ht="15.5" x14ac:dyDescent="0.35">
      <c r="A423" t="s">
        <v>1537</v>
      </c>
      <c r="B423" t="s">
        <v>1229</v>
      </c>
      <c r="C423" t="s">
        <v>61</v>
      </c>
      <c r="D423" t="s">
        <v>929</v>
      </c>
      <c r="E423" t="s">
        <v>867</v>
      </c>
      <c r="F423" t="s">
        <v>390</v>
      </c>
      <c r="G423" t="s">
        <v>275</v>
      </c>
      <c r="H423" t="s">
        <v>61</v>
      </c>
      <c r="I423" s="13" t="s">
        <v>1231</v>
      </c>
      <c r="J423" s="13" t="s">
        <v>1225</v>
      </c>
      <c r="K423" s="13" t="s">
        <v>1233</v>
      </c>
      <c r="L423" t="s">
        <v>286</v>
      </c>
      <c r="M423" t="s">
        <v>33</v>
      </c>
      <c r="N423">
        <v>5</v>
      </c>
      <c r="O423">
        <v>0</v>
      </c>
      <c r="P423">
        <v>0</v>
      </c>
      <c r="Q423">
        <v>0</v>
      </c>
      <c r="R423">
        <v>0</v>
      </c>
      <c r="S423" t="s">
        <v>952</v>
      </c>
      <c r="T423" t="s">
        <v>300</v>
      </c>
      <c r="U423">
        <v>0</v>
      </c>
      <c r="V423" t="s">
        <v>856</v>
      </c>
      <c r="W423">
        <v>4</v>
      </c>
      <c r="X423" t="s">
        <v>195</v>
      </c>
      <c r="Y423" t="s">
        <v>856</v>
      </c>
      <c r="Z423"/>
      <c r="AA423" t="s">
        <v>534</v>
      </c>
      <c r="AB423" t="s">
        <v>199</v>
      </c>
      <c r="AC423" t="s">
        <v>856</v>
      </c>
      <c r="AD423" t="s">
        <v>856</v>
      </c>
      <c r="AE423" t="s">
        <v>856</v>
      </c>
      <c r="AF423" s="13" t="s">
        <v>1231</v>
      </c>
      <c r="AG423" s="13" t="s">
        <v>1225</v>
      </c>
      <c r="AH423" t="s">
        <v>856</v>
      </c>
      <c r="AI423" t="s">
        <v>856</v>
      </c>
      <c r="AJ423" t="s">
        <v>856</v>
      </c>
      <c r="AK423" t="s">
        <v>856</v>
      </c>
      <c r="AL423" t="s">
        <v>856</v>
      </c>
      <c r="AM423" s="13" t="s">
        <v>856</v>
      </c>
      <c r="AN423" s="13" t="s">
        <v>856</v>
      </c>
      <c r="AO423" t="s">
        <v>856</v>
      </c>
      <c r="AP423" t="s">
        <v>856</v>
      </c>
      <c r="AQ423" t="s">
        <v>856</v>
      </c>
      <c r="AR423" t="s">
        <v>856</v>
      </c>
      <c r="AS423" t="s">
        <v>856</v>
      </c>
      <c r="AT423" s="59">
        <f>VLOOKUP($BR423,Tables!$D$14:$I$27,2,FALSE)*W423</f>
        <v>640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36"/>
        <v>640</v>
      </c>
      <c r="BD423" s="55" t="str">
        <f>IF(ISERROR(SEARCHB(" "&amp;BD$1&amp;" "," "&amp;$L423&amp;" "))=TRUE,"",BD$1)</f>
        <v/>
      </c>
      <c r="BE423" s="55" t="str">
        <f>IF(ISERROR(SEARCHB(" "&amp;BE$1&amp;" "," "&amp;$L423&amp;" "))=TRUE,"",BE$1)</f>
        <v/>
      </c>
      <c r="BF423" s="55" t="str">
        <f>IF(ISERROR(SEARCHB(" "&amp;BF$1&amp;" "," "&amp;$L423&amp;" "))=TRUE,"",BF$1)</f>
        <v/>
      </c>
      <c r="BG423" s="55" t="str">
        <f>IF(ISERROR(SEARCHB(" "&amp;BG$1&amp;" "," "&amp;$L423&amp;" "))=TRUE,"",BG$1)</f>
        <v/>
      </c>
      <c r="BH423" s="55" t="str">
        <f>IF(ISERROR(SEARCHB(" "&amp;BH$1&amp;" "," "&amp;$L423&amp;" "))=TRUE,"",BH$1)</f>
        <v/>
      </c>
      <c r="BI423" s="55" t="str">
        <f>IF(ISERROR(SEARCHB(" "&amp;BI$1&amp;" "," "&amp;$L423&amp;" "))=TRUE,"",BI$1)</f>
        <v/>
      </c>
      <c r="BJ423" s="55" t="str">
        <f>IF(ISERROR(SEARCHB(" "&amp;BJ$1&amp;" "," "&amp;$L423&amp;" "))=TRUE,"",BJ$1)</f>
        <v/>
      </c>
      <c r="BK423" s="55" t="str">
        <f>IF(ISERROR(SEARCHB(" "&amp;BK$1&amp;" "," "&amp;$L423&amp;" "))=TRUE,"",BK$1)</f>
        <v/>
      </c>
      <c r="BL423" s="55" t="str">
        <f>IF(ISERROR(SEARCHB(" "&amp;BL$1&amp;" "," "&amp;$L423&amp;" "))=TRUE,"",BL$1)</f>
        <v/>
      </c>
      <c r="BM423" s="55" t="str">
        <f>IF(ISERROR(SEARCHB(" "&amp;BM$1&amp;" "," "&amp;$L423&amp;" "))=TRUE,"",BM$1)</f>
        <v/>
      </c>
      <c r="BN423" s="55" t="str">
        <f>IF(ISERROR(SEARCHB(" "&amp;BN$1&amp;" "," "&amp;$L423&amp;" "))=TRUE,"",BN$1)</f>
        <v/>
      </c>
      <c r="BO423" s="55" t="str">
        <f>IF(ISERROR(SEARCHB(" "&amp;BO$1&amp;" "," "&amp;$L423&amp;" "))=TRUE,"",BO$1)</f>
        <v/>
      </c>
      <c r="BP423" s="55" t="str">
        <f>IF(ISERROR(SEARCHB(" "&amp;BP$1&amp;" "," "&amp;$L423&amp;" "))=TRUE,"",BP$1)</f>
        <v/>
      </c>
      <c r="BQ423" s="55" t="str">
        <f>IF(ISERROR(SEARCHB(" "&amp;BQ$1&amp;" "," "&amp;$L423&amp;" "))=TRUE,"",BQ$1)</f>
        <v/>
      </c>
      <c r="BR423" s="62" t="str">
        <f t="shared" si="37"/>
        <v>Base</v>
      </c>
      <c r="BS423" s="62" t="str">
        <f t="shared" si="38"/>
        <v/>
      </c>
      <c r="BT423" s="63">
        <f>J423-I423+1</f>
        <v>124</v>
      </c>
      <c r="BU423" s="64">
        <f t="shared" si="39"/>
        <v>6.4399999999999995</v>
      </c>
      <c r="BV423" s="64">
        <f t="shared" si="40"/>
        <v>13.879999999999999</v>
      </c>
      <c r="BW423" s="64">
        <f t="shared" si="41"/>
        <v>103.32</v>
      </c>
      <c r="BX423" s="65">
        <f>BU423+I423</f>
        <v>46040.44</v>
      </c>
      <c r="BY423" s="65">
        <f>BV423+I423</f>
        <v>46047.88</v>
      </c>
      <c r="BZ423" s="65">
        <f>IF(WEEKDAY(BW423+I423)=1,BW423+I423+1,IF(WEEKDAY(BW423+I423)=7,BW423+I423+2,BW423+I423))</f>
        <v>46139.32</v>
      </c>
    </row>
    <row r="424" spans="1:78" ht="15.5" x14ac:dyDescent="0.35">
      <c r="A424" t="s">
        <v>1536</v>
      </c>
      <c r="B424" t="s">
        <v>1229</v>
      </c>
      <c r="C424" t="s">
        <v>244</v>
      </c>
      <c r="D424" t="s">
        <v>1022</v>
      </c>
      <c r="E424" t="s">
        <v>867</v>
      </c>
      <c r="F424" t="s">
        <v>757</v>
      </c>
      <c r="G424" t="s">
        <v>244</v>
      </c>
      <c r="H424" t="s">
        <v>244</v>
      </c>
      <c r="I424" s="13" t="s">
        <v>1231</v>
      </c>
      <c r="J424" s="13" t="s">
        <v>1225</v>
      </c>
      <c r="K424" s="13" t="s">
        <v>1233</v>
      </c>
      <c r="L424" t="s">
        <v>20</v>
      </c>
      <c r="M424" t="s">
        <v>337</v>
      </c>
      <c r="N424">
        <v>10</v>
      </c>
      <c r="O424">
        <v>0</v>
      </c>
      <c r="P424">
        <v>0</v>
      </c>
      <c r="Q424">
        <v>0</v>
      </c>
      <c r="R424">
        <v>0</v>
      </c>
      <c r="S424" t="s">
        <v>198</v>
      </c>
      <c r="T424" t="s">
        <v>198</v>
      </c>
      <c r="U424">
        <v>0</v>
      </c>
      <c r="V424" t="s">
        <v>856</v>
      </c>
      <c r="W424">
        <v>2</v>
      </c>
      <c r="X424" t="s">
        <v>298</v>
      </c>
      <c r="Y424" t="s">
        <v>856</v>
      </c>
      <c r="Z424" t="s">
        <v>514</v>
      </c>
      <c r="AA424" t="s">
        <v>391</v>
      </c>
      <c r="AB424" t="s">
        <v>1104</v>
      </c>
      <c r="AC424" t="s">
        <v>308</v>
      </c>
      <c r="AD424" t="s">
        <v>339</v>
      </c>
      <c r="AE424" t="s">
        <v>473</v>
      </c>
      <c r="AF424" s="13" t="s">
        <v>1231</v>
      </c>
      <c r="AG424" s="13" t="s">
        <v>1225</v>
      </c>
      <c r="AH424" t="s">
        <v>391</v>
      </c>
      <c r="AI424" t="s">
        <v>1104</v>
      </c>
      <c r="AJ424" t="s">
        <v>2</v>
      </c>
      <c r="AK424" t="s">
        <v>472</v>
      </c>
      <c r="AL424" t="s">
        <v>466</v>
      </c>
      <c r="AM424" s="13" t="s">
        <v>1231</v>
      </c>
      <c r="AN424" s="13" t="s">
        <v>1225</v>
      </c>
      <c r="AO424" t="s">
        <v>856</v>
      </c>
      <c r="AP424" t="s">
        <v>856</v>
      </c>
      <c r="AQ424" t="s">
        <v>856</v>
      </c>
      <c r="AR424" t="s">
        <v>856</v>
      </c>
      <c r="AS424" t="s">
        <v>856</v>
      </c>
      <c r="AT424" s="59">
        <f>VLOOKUP($BR424,Tables!$D$14:$I$27,2,FALSE)*W424</f>
        <v>320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36"/>
        <v>320</v>
      </c>
      <c r="BD424" s="55" t="str">
        <f>IF(ISERROR(SEARCHB(" "&amp;BD$1&amp;" "," "&amp;$L424&amp;" "))=TRUE,"",BD$1)</f>
        <v/>
      </c>
      <c r="BE424" s="55" t="str">
        <f>IF(ISERROR(SEARCHB(" "&amp;BE$1&amp;" "," "&amp;$L424&amp;" "))=TRUE,"",BE$1)</f>
        <v/>
      </c>
      <c r="BF424" s="55" t="str">
        <f>IF(ISERROR(SEARCHB(" "&amp;BF$1&amp;" "," "&amp;$L424&amp;" "))=TRUE,"",BF$1)</f>
        <v/>
      </c>
      <c r="BG424" s="55" t="str">
        <f>IF(ISERROR(SEARCHB(" "&amp;BG$1&amp;" "," "&amp;$L424&amp;" "))=TRUE,"",BG$1)</f>
        <v/>
      </c>
      <c r="BH424" s="55" t="str">
        <f>IF(ISERROR(SEARCHB(" "&amp;BH$1&amp;" "," "&amp;$L424&amp;" "))=TRUE,"",BH$1)</f>
        <v/>
      </c>
      <c r="BI424" s="55" t="str">
        <f>IF(ISERROR(SEARCHB(" "&amp;BI$1&amp;" "," "&amp;$L424&amp;" "))=TRUE,"",BI$1)</f>
        <v/>
      </c>
      <c r="BJ424" s="55" t="str">
        <f>IF(ISERROR(SEARCHB(" "&amp;BJ$1&amp;" "," "&amp;$L424&amp;" "))=TRUE,"",BJ$1)</f>
        <v/>
      </c>
      <c r="BK424" s="55" t="str">
        <f>IF(ISERROR(SEARCHB(" "&amp;BK$1&amp;" "," "&amp;$L424&amp;" "))=TRUE,"",BK$1)</f>
        <v/>
      </c>
      <c r="BL424" s="55" t="str">
        <f>IF(ISERROR(SEARCHB(" "&amp;BL$1&amp;" "," "&amp;$L424&amp;" "))=TRUE,"",BL$1)</f>
        <v/>
      </c>
      <c r="BM424" s="55" t="str">
        <f>IF(ISERROR(SEARCHB(" "&amp;BM$1&amp;" "," "&amp;$L424&amp;" "))=TRUE,"",BM$1)</f>
        <v/>
      </c>
      <c r="BN424" s="55" t="str">
        <f>IF(ISERROR(SEARCHB(" "&amp;BN$1&amp;" "," "&amp;$L424&amp;" "))=TRUE,"",BN$1)</f>
        <v/>
      </c>
      <c r="BO424" s="55" t="str">
        <f>IF(ISERROR(SEARCHB(" "&amp;BO$1&amp;" "," "&amp;$L424&amp;" "))=TRUE,"",BO$1)</f>
        <v/>
      </c>
      <c r="BP424" s="55" t="str">
        <f>IF(ISERROR(SEARCHB(" "&amp;BP$1&amp;" "," "&amp;$L424&amp;" "))=TRUE,"",BP$1)</f>
        <v/>
      </c>
      <c r="BQ424" s="55" t="str">
        <f>IF(ISERROR(SEARCHB(" "&amp;BQ$1&amp;" "," "&amp;$L424&amp;" "))=TRUE,"",BQ$1)</f>
        <v/>
      </c>
      <c r="BR424" s="62" t="str">
        <f t="shared" si="37"/>
        <v>Base</v>
      </c>
      <c r="BS424" s="62" t="str">
        <f t="shared" si="38"/>
        <v/>
      </c>
      <c r="BT424" s="63">
        <f>J424-I424+1</f>
        <v>124</v>
      </c>
      <c r="BU424" s="64">
        <f t="shared" si="39"/>
        <v>6.4399999999999995</v>
      </c>
      <c r="BV424" s="64">
        <f t="shared" si="40"/>
        <v>13.879999999999999</v>
      </c>
      <c r="BW424" s="64">
        <f t="shared" si="41"/>
        <v>103.32</v>
      </c>
      <c r="BX424" s="65">
        <f>BU424+I424</f>
        <v>46040.44</v>
      </c>
      <c r="BY424" s="65">
        <f>BV424+I424</f>
        <v>46047.88</v>
      </c>
      <c r="BZ424" s="65">
        <f>IF(WEEKDAY(BW424+I424)=1,BW424+I424+1,IF(WEEKDAY(BW424+I424)=7,BW424+I424+2,BW424+I424))</f>
        <v>46139.32</v>
      </c>
    </row>
    <row r="425" spans="1:78" ht="15.5" x14ac:dyDescent="0.35">
      <c r="A425" t="s">
        <v>1535</v>
      </c>
      <c r="B425" t="s">
        <v>1229</v>
      </c>
      <c r="C425" t="s">
        <v>244</v>
      </c>
      <c r="D425" t="s">
        <v>1149</v>
      </c>
      <c r="E425" t="s">
        <v>867</v>
      </c>
      <c r="F425" t="s">
        <v>758</v>
      </c>
      <c r="G425" t="s">
        <v>244</v>
      </c>
      <c r="H425" t="s">
        <v>244</v>
      </c>
      <c r="I425" s="13" t="s">
        <v>1226</v>
      </c>
      <c r="J425" s="13" t="s">
        <v>1225</v>
      </c>
      <c r="K425" s="13" t="s">
        <v>1228</v>
      </c>
      <c r="L425" t="s">
        <v>20</v>
      </c>
      <c r="M425" t="s">
        <v>337</v>
      </c>
      <c r="N425">
        <v>10</v>
      </c>
      <c r="O425">
        <v>0</v>
      </c>
      <c r="P425">
        <v>0</v>
      </c>
      <c r="Q425">
        <v>0</v>
      </c>
      <c r="R425">
        <v>0</v>
      </c>
      <c r="S425" t="s">
        <v>198</v>
      </c>
      <c r="T425" t="s">
        <v>198</v>
      </c>
      <c r="U425">
        <v>0</v>
      </c>
      <c r="V425" t="s">
        <v>856</v>
      </c>
      <c r="W425">
        <v>2</v>
      </c>
      <c r="X425" t="s">
        <v>298</v>
      </c>
      <c r="Y425" t="s">
        <v>856</v>
      </c>
      <c r="Z425" t="s">
        <v>514</v>
      </c>
      <c r="AA425" t="s">
        <v>391</v>
      </c>
      <c r="AB425" t="s">
        <v>1104</v>
      </c>
      <c r="AC425" t="s">
        <v>196</v>
      </c>
      <c r="AD425" t="s">
        <v>197</v>
      </c>
      <c r="AE425" t="s">
        <v>480</v>
      </c>
      <c r="AF425" s="13" t="s">
        <v>1226</v>
      </c>
      <c r="AG425" s="13" t="s">
        <v>1225</v>
      </c>
      <c r="AH425" t="s">
        <v>391</v>
      </c>
      <c r="AI425" t="s">
        <v>1104</v>
      </c>
      <c r="AJ425" t="s">
        <v>2</v>
      </c>
      <c r="AK425" t="s">
        <v>10</v>
      </c>
      <c r="AL425" t="s">
        <v>466</v>
      </c>
      <c r="AM425" s="13" t="s">
        <v>1226</v>
      </c>
      <c r="AN425" s="13" t="s">
        <v>1225</v>
      </c>
      <c r="AO425" t="s">
        <v>856</v>
      </c>
      <c r="AP425" t="s">
        <v>856</v>
      </c>
      <c r="AQ425" t="s">
        <v>856</v>
      </c>
      <c r="AR425" t="s">
        <v>856</v>
      </c>
      <c r="AS425" t="s">
        <v>856</v>
      </c>
      <c r="AT425" s="59">
        <f>VLOOKUP($BR425,Tables!$D$14:$I$27,2,FALSE)*W425</f>
        <v>320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36"/>
        <v>320</v>
      </c>
      <c r="BD425" s="55" t="str">
        <f>IF(ISERROR(SEARCHB(" "&amp;BD$1&amp;" "," "&amp;$L425&amp;" "))=TRUE,"",BD$1)</f>
        <v/>
      </c>
      <c r="BE425" s="55" t="str">
        <f>IF(ISERROR(SEARCHB(" "&amp;BE$1&amp;" "," "&amp;$L425&amp;" "))=TRUE,"",BE$1)</f>
        <v/>
      </c>
      <c r="BF425" s="55" t="str">
        <f>IF(ISERROR(SEARCHB(" "&amp;BF$1&amp;" "," "&amp;$L425&amp;" "))=TRUE,"",BF$1)</f>
        <v/>
      </c>
      <c r="BG425" s="55" t="str">
        <f>IF(ISERROR(SEARCHB(" "&amp;BG$1&amp;" "," "&amp;$L425&amp;" "))=TRUE,"",BG$1)</f>
        <v/>
      </c>
      <c r="BH425" s="55" t="str">
        <f>IF(ISERROR(SEARCHB(" "&amp;BH$1&amp;" "," "&amp;$L425&amp;" "))=TRUE,"",BH$1)</f>
        <v/>
      </c>
      <c r="BI425" s="55" t="str">
        <f>IF(ISERROR(SEARCHB(" "&amp;BI$1&amp;" "," "&amp;$L425&amp;" "))=TRUE,"",BI$1)</f>
        <v/>
      </c>
      <c r="BJ425" s="55" t="str">
        <f>IF(ISERROR(SEARCHB(" "&amp;BJ$1&amp;" "," "&amp;$L425&amp;" "))=TRUE,"",BJ$1)</f>
        <v/>
      </c>
      <c r="BK425" s="55" t="str">
        <f>IF(ISERROR(SEARCHB(" "&amp;BK$1&amp;" "," "&amp;$L425&amp;" "))=TRUE,"",BK$1)</f>
        <v/>
      </c>
      <c r="BL425" s="55" t="str">
        <f>IF(ISERROR(SEARCHB(" "&amp;BL$1&amp;" "," "&amp;$L425&amp;" "))=TRUE,"",BL$1)</f>
        <v/>
      </c>
      <c r="BM425" s="55" t="str">
        <f>IF(ISERROR(SEARCHB(" "&amp;BM$1&amp;" "," "&amp;$L425&amp;" "))=TRUE,"",BM$1)</f>
        <v/>
      </c>
      <c r="BN425" s="55" t="str">
        <f>IF(ISERROR(SEARCHB(" "&amp;BN$1&amp;" "," "&amp;$L425&amp;" "))=TRUE,"",BN$1)</f>
        <v/>
      </c>
      <c r="BO425" s="55" t="str">
        <f>IF(ISERROR(SEARCHB(" "&amp;BO$1&amp;" "," "&amp;$L425&amp;" "))=TRUE,"",BO$1)</f>
        <v/>
      </c>
      <c r="BP425" s="55" t="str">
        <f>IF(ISERROR(SEARCHB(" "&amp;BP$1&amp;" "," "&amp;$L425&amp;" "))=TRUE,"",BP$1)</f>
        <v/>
      </c>
      <c r="BQ425" s="55" t="str">
        <f>IF(ISERROR(SEARCHB(" "&amp;BQ$1&amp;" "," "&amp;$L425&amp;" "))=TRUE,"",BQ$1)</f>
        <v/>
      </c>
      <c r="BR425" s="62" t="str">
        <f t="shared" si="37"/>
        <v>Base</v>
      </c>
      <c r="BS425" s="62" t="str">
        <f t="shared" si="38"/>
        <v/>
      </c>
      <c r="BT425" s="63">
        <f>J425-I425+1</f>
        <v>123</v>
      </c>
      <c r="BU425" s="64">
        <f t="shared" si="39"/>
        <v>6.38</v>
      </c>
      <c r="BV425" s="64">
        <f t="shared" si="40"/>
        <v>13.76</v>
      </c>
      <c r="BW425" s="64">
        <f t="shared" si="41"/>
        <v>102.47999999999999</v>
      </c>
      <c r="BX425" s="65">
        <f>BU425+I425</f>
        <v>46041.38</v>
      </c>
      <c r="BY425" s="65">
        <f>BV425+I425</f>
        <v>46048.76</v>
      </c>
      <c r="BZ425" s="65">
        <f>IF(WEEKDAY(BW425+I425)=1,BW425+I425+1,IF(WEEKDAY(BW425+I425)=7,BW425+I425+2,BW425+I425))</f>
        <v>46139.48</v>
      </c>
    </row>
    <row r="426" spans="1:78" ht="15.5" x14ac:dyDescent="0.35">
      <c r="A426" t="s">
        <v>1534</v>
      </c>
      <c r="B426" t="s">
        <v>1229</v>
      </c>
      <c r="C426" t="s">
        <v>759</v>
      </c>
      <c r="D426" t="s">
        <v>857</v>
      </c>
      <c r="E426" t="s">
        <v>867</v>
      </c>
      <c r="F426" t="s">
        <v>760</v>
      </c>
      <c r="G426" t="s">
        <v>275</v>
      </c>
      <c r="H426" t="s">
        <v>759</v>
      </c>
      <c r="I426" s="13" t="s">
        <v>1231</v>
      </c>
      <c r="J426" s="13" t="s">
        <v>1225</v>
      </c>
      <c r="K426" s="13" t="s">
        <v>1233</v>
      </c>
      <c r="L426" t="s">
        <v>1227</v>
      </c>
      <c r="M426" t="s">
        <v>194</v>
      </c>
      <c r="N426">
        <v>24</v>
      </c>
      <c r="O426">
        <v>0</v>
      </c>
      <c r="P426">
        <v>0</v>
      </c>
      <c r="Q426">
        <v>0</v>
      </c>
      <c r="R426">
        <v>0</v>
      </c>
      <c r="S426" t="s">
        <v>1150</v>
      </c>
      <c r="T426" t="s">
        <v>432</v>
      </c>
      <c r="U426">
        <v>0</v>
      </c>
      <c r="V426" t="s">
        <v>856</v>
      </c>
      <c r="W426">
        <v>2</v>
      </c>
      <c r="X426" t="s">
        <v>195</v>
      </c>
      <c r="Y426" t="s">
        <v>856</v>
      </c>
      <c r="Z426"/>
      <c r="AA426" t="s">
        <v>207</v>
      </c>
      <c r="AB426" t="s">
        <v>1018</v>
      </c>
      <c r="AC426" t="s">
        <v>204</v>
      </c>
      <c r="AD426" t="s">
        <v>333</v>
      </c>
      <c r="AE426" t="s">
        <v>473</v>
      </c>
      <c r="AF426" s="13" t="s">
        <v>1231</v>
      </c>
      <c r="AG426" s="13" t="s">
        <v>1225</v>
      </c>
      <c r="AH426" t="s">
        <v>856</v>
      </c>
      <c r="AI426" t="s">
        <v>856</v>
      </c>
      <c r="AJ426" t="s">
        <v>856</v>
      </c>
      <c r="AK426" t="s">
        <v>856</v>
      </c>
      <c r="AL426" t="s">
        <v>856</v>
      </c>
      <c r="AM426" s="13" t="s">
        <v>856</v>
      </c>
      <c r="AN426" s="13" t="s">
        <v>856</v>
      </c>
      <c r="AO426" t="s">
        <v>856</v>
      </c>
      <c r="AP426" t="s">
        <v>856</v>
      </c>
      <c r="AQ426" t="s">
        <v>856</v>
      </c>
      <c r="AR426" t="s">
        <v>856</v>
      </c>
      <c r="AS426" t="s">
        <v>856</v>
      </c>
      <c r="AT426" s="59">
        <f>VLOOKUP($BR426,Tables!$D$14:$I$27,2,FALSE)*W426</f>
        <v>320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160</v>
      </c>
      <c r="BB426" s="59">
        <f>IF(OR(BR426="T200",BR426="HYBT200"),W426*Tables!$E$24,0)</f>
        <v>0</v>
      </c>
      <c r="BC426" s="61">
        <f t="shared" si="36"/>
        <v>480</v>
      </c>
      <c r="BD426" s="55" t="str">
        <f>IF(ISERROR(SEARCHB(" "&amp;BD$1&amp;" "," "&amp;$L426&amp;" "))=TRUE,"",BD$1)</f>
        <v/>
      </c>
      <c r="BE426" s="55" t="str">
        <f>IF(ISERROR(SEARCHB(" "&amp;BE$1&amp;" "," "&amp;$L426&amp;" "))=TRUE,"",BE$1)</f>
        <v/>
      </c>
      <c r="BF426" s="55" t="str">
        <f>IF(ISERROR(SEARCHB(" "&amp;BF$1&amp;" "," "&amp;$L426&amp;" "))=TRUE,"",BF$1)</f>
        <v/>
      </c>
      <c r="BG426" s="55" t="str">
        <f>IF(ISERROR(SEARCHB(" "&amp;BG$1&amp;" "," "&amp;$L426&amp;" "))=TRUE,"",BG$1)</f>
        <v/>
      </c>
      <c r="BH426" s="55" t="str">
        <f>IF(ISERROR(SEARCHB(" "&amp;BH$1&amp;" "," "&amp;$L426&amp;" "))=TRUE,"",BH$1)</f>
        <v/>
      </c>
      <c r="BI426" s="55" t="str">
        <f>IF(ISERROR(SEARCHB(" "&amp;BI$1&amp;" "," "&amp;$L426&amp;" "))=TRUE,"",BI$1)</f>
        <v/>
      </c>
      <c r="BJ426" s="55" t="str">
        <f>IF(ISERROR(SEARCHB(" "&amp;BJ$1&amp;" "," "&amp;$L426&amp;" "))=TRUE,"",BJ$1)</f>
        <v/>
      </c>
      <c r="BK426" s="55" t="str">
        <f>IF(ISERROR(SEARCHB(" "&amp;BK$1&amp;" "," "&amp;$L426&amp;" "))=TRUE,"",BK$1)</f>
        <v/>
      </c>
      <c r="BL426" s="55" t="str">
        <f>IF(ISERROR(SEARCHB(" "&amp;BL$1&amp;" "," "&amp;$L426&amp;" "))=TRUE,"",BL$1)</f>
        <v/>
      </c>
      <c r="BM426" s="55" t="str">
        <f>IF(ISERROR(SEARCHB(" "&amp;BM$1&amp;" "," "&amp;$L426&amp;" "))=TRUE,"",BM$1)</f>
        <v/>
      </c>
      <c r="BN426" s="55" t="str">
        <f>IF(ISERROR(SEARCHB(" "&amp;BN$1&amp;" "," "&amp;$L426&amp;" "))=TRUE,"",BN$1)</f>
        <v/>
      </c>
      <c r="BO426" s="55" t="str">
        <f>IF(ISERROR(SEARCHB(" "&amp;BO$1&amp;" "," "&amp;$L426&amp;" "))=TRUE,"",BO$1)</f>
        <v/>
      </c>
      <c r="BP426" s="55" t="str">
        <f>IF(ISERROR(SEARCHB(" "&amp;BP$1&amp;" "," "&amp;$L426&amp;" "))=TRUE,"",BP$1)</f>
        <v>T150</v>
      </c>
      <c r="BQ426" s="55" t="str">
        <f>IF(ISERROR(SEARCHB(" "&amp;BQ$1&amp;" "," "&amp;$L426&amp;" "))=TRUE,"",BQ$1)</f>
        <v/>
      </c>
      <c r="BR426" s="62" t="str">
        <f t="shared" si="37"/>
        <v>T150</v>
      </c>
      <c r="BS426" s="62" t="str">
        <f t="shared" si="38"/>
        <v/>
      </c>
      <c r="BT426" s="63">
        <f>J426-I426+1</f>
        <v>124</v>
      </c>
      <c r="BU426" s="64">
        <f t="shared" si="39"/>
        <v>6.4399999999999995</v>
      </c>
      <c r="BV426" s="64">
        <f t="shared" si="40"/>
        <v>13.879999999999999</v>
      </c>
      <c r="BW426" s="64">
        <f t="shared" si="41"/>
        <v>103.32</v>
      </c>
      <c r="BX426" s="65">
        <f>BU426+I426</f>
        <v>46040.44</v>
      </c>
      <c r="BY426" s="65">
        <f>BV426+I426</f>
        <v>46047.88</v>
      </c>
      <c r="BZ426" s="65">
        <f>IF(WEEKDAY(BW426+I426)=1,BW426+I426+1,IF(WEEKDAY(BW426+I426)=7,BW426+I426+2,BW426+I426))</f>
        <v>46139.32</v>
      </c>
    </row>
    <row r="427" spans="1:78" ht="15.5" x14ac:dyDescent="0.35">
      <c r="A427" t="s">
        <v>1533</v>
      </c>
      <c r="B427" t="s">
        <v>1229</v>
      </c>
      <c r="C427" t="s">
        <v>63</v>
      </c>
      <c r="D427" t="s">
        <v>1151</v>
      </c>
      <c r="E427" t="s">
        <v>867</v>
      </c>
      <c r="F427" t="s">
        <v>761</v>
      </c>
      <c r="G427" t="s">
        <v>217</v>
      </c>
      <c r="H427" t="s">
        <v>63</v>
      </c>
      <c r="I427" s="13" t="s">
        <v>1231</v>
      </c>
      <c r="J427" s="13" t="s">
        <v>1225</v>
      </c>
      <c r="K427" s="13"/>
      <c r="L427" t="s">
        <v>262</v>
      </c>
      <c r="M427" t="s">
        <v>162</v>
      </c>
      <c r="N427">
        <v>5</v>
      </c>
      <c r="O427">
        <v>0</v>
      </c>
      <c r="P427">
        <v>0</v>
      </c>
      <c r="Q427">
        <v>0</v>
      </c>
      <c r="R427">
        <v>0</v>
      </c>
      <c r="S427" t="s">
        <v>198</v>
      </c>
      <c r="T427" t="s">
        <v>198</v>
      </c>
      <c r="U427">
        <v>0</v>
      </c>
      <c r="V427" t="s">
        <v>856</v>
      </c>
      <c r="W427">
        <v>1</v>
      </c>
      <c r="X427" t="s">
        <v>195</v>
      </c>
      <c r="Y427" t="s">
        <v>856</v>
      </c>
      <c r="Z427" t="s">
        <v>393</v>
      </c>
      <c r="AA427" t="s">
        <v>161</v>
      </c>
      <c r="AB427" t="s">
        <v>199</v>
      </c>
      <c r="AC427" t="s">
        <v>856</v>
      </c>
      <c r="AD427" t="s">
        <v>856</v>
      </c>
      <c r="AE427" t="s">
        <v>856</v>
      </c>
      <c r="AF427" s="13" t="s">
        <v>1231</v>
      </c>
      <c r="AG427" s="13" t="s">
        <v>1225</v>
      </c>
      <c r="AH427" t="s">
        <v>20</v>
      </c>
      <c r="AI427" t="s">
        <v>1154</v>
      </c>
      <c r="AJ427" t="s">
        <v>856</v>
      </c>
      <c r="AK427" t="s">
        <v>856</v>
      </c>
      <c r="AL427" t="s">
        <v>856</v>
      </c>
      <c r="AM427" t="s">
        <v>1231</v>
      </c>
      <c r="AN427" t="s">
        <v>1225</v>
      </c>
      <c r="AO427" t="s">
        <v>856</v>
      </c>
      <c r="AP427" t="s">
        <v>856</v>
      </c>
      <c r="AQ427" t="s">
        <v>856</v>
      </c>
      <c r="AR427" t="s">
        <v>856</v>
      </c>
      <c r="AS427" t="s">
        <v>856</v>
      </c>
      <c r="AT427" s="59">
        <f>VLOOKUP($BR427,Tables!$D$14:$I$27,2,FALSE)*W427</f>
        <v>160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36"/>
        <v>160</v>
      </c>
      <c r="BD427" s="55" t="str">
        <f>IF(ISERROR(SEARCHB(" "&amp;BD$1&amp;" "," "&amp;$L427&amp;" "))=TRUE,"",BD$1)</f>
        <v/>
      </c>
      <c r="BE427" s="55" t="str">
        <f>IF(ISERROR(SEARCHB(" "&amp;BE$1&amp;" "," "&amp;$L427&amp;" "))=TRUE,"",BE$1)</f>
        <v/>
      </c>
      <c r="BF427" s="55" t="str">
        <f>IF(ISERROR(SEARCHB(" "&amp;BF$1&amp;" "," "&amp;$L427&amp;" "))=TRUE,"",BF$1)</f>
        <v/>
      </c>
      <c r="BG427" s="55" t="str">
        <f>IF(ISERROR(SEARCHB(" "&amp;BG$1&amp;" "," "&amp;$L427&amp;" "))=TRUE,"",BG$1)</f>
        <v/>
      </c>
      <c r="BH427" s="55" t="str">
        <f>IF(ISERROR(SEARCHB(" "&amp;BH$1&amp;" "," "&amp;$L427&amp;" "))=TRUE,"",BH$1)</f>
        <v/>
      </c>
      <c r="BI427" s="55" t="str">
        <f>IF(ISERROR(SEARCHB(" "&amp;BI$1&amp;" "," "&amp;$L427&amp;" "))=TRUE,"",BI$1)</f>
        <v/>
      </c>
      <c r="BJ427" s="55" t="str">
        <f>IF(ISERROR(SEARCHB(" "&amp;BJ$1&amp;" "," "&amp;$L427&amp;" "))=TRUE,"",BJ$1)</f>
        <v/>
      </c>
      <c r="BK427" s="55" t="str">
        <f>IF(ISERROR(SEARCHB(" "&amp;BK$1&amp;" "," "&amp;$L427&amp;" "))=TRUE,"",BK$1)</f>
        <v>HYB</v>
      </c>
      <c r="BL427" s="55" t="str">
        <f>IF(ISERROR(SEARCHB(" "&amp;BL$1&amp;" "," "&amp;$L427&amp;" "))=TRUE,"",BL$1)</f>
        <v/>
      </c>
      <c r="BM427" s="55" t="str">
        <f>IF(ISERROR(SEARCHB(" "&amp;BM$1&amp;" "," "&amp;$L427&amp;" "))=TRUE,"",BM$1)</f>
        <v/>
      </c>
      <c r="BN427" s="55" t="str">
        <f>IF(ISERROR(SEARCHB(" "&amp;BN$1&amp;" "," "&amp;$L427&amp;" "))=TRUE,"",BN$1)</f>
        <v/>
      </c>
      <c r="BO427" s="55" t="str">
        <f>IF(ISERROR(SEARCHB(" "&amp;BO$1&amp;" "," "&amp;$L427&amp;" "))=TRUE,"",BO$1)</f>
        <v/>
      </c>
      <c r="BP427" s="55" t="str">
        <f>IF(ISERROR(SEARCHB(" "&amp;BP$1&amp;" "," "&amp;$L427&amp;" "))=TRUE,"",BP$1)</f>
        <v/>
      </c>
      <c r="BQ427" s="55" t="str">
        <f>IF(ISERROR(SEARCHB(" "&amp;BQ$1&amp;" "," "&amp;$L427&amp;" "))=TRUE,"",BQ$1)</f>
        <v/>
      </c>
      <c r="BR427" s="62" t="str">
        <f t="shared" si="37"/>
        <v>HYB</v>
      </c>
      <c r="BS427" s="62" t="str">
        <f t="shared" si="38"/>
        <v/>
      </c>
      <c r="BT427" s="63">
        <f>J427-I427+1</f>
        <v>124</v>
      </c>
      <c r="BU427" s="64">
        <f t="shared" si="39"/>
        <v>6.4399999999999995</v>
      </c>
      <c r="BV427" s="64">
        <f t="shared" si="40"/>
        <v>13.879999999999999</v>
      </c>
      <c r="BW427" s="64">
        <f t="shared" si="41"/>
        <v>103.32</v>
      </c>
      <c r="BX427" s="65">
        <f>BU427+I427</f>
        <v>46040.44</v>
      </c>
      <c r="BY427" s="65">
        <f>BV427+I427</f>
        <v>46047.88</v>
      </c>
      <c r="BZ427" s="65">
        <f>IF(WEEKDAY(BW427+I427)=1,BW427+I427+1,IF(WEEKDAY(BW427+I427)=7,BW427+I427+2,BW427+I427))</f>
        <v>46139.32</v>
      </c>
    </row>
    <row r="428" spans="1:78" ht="15.5" x14ac:dyDescent="0.35">
      <c r="A428" t="s">
        <v>1532</v>
      </c>
      <c r="B428" t="s">
        <v>1229</v>
      </c>
      <c r="C428" t="s">
        <v>63</v>
      </c>
      <c r="D428" t="s">
        <v>1155</v>
      </c>
      <c r="E428" t="s">
        <v>867</v>
      </c>
      <c r="F428" t="s">
        <v>392</v>
      </c>
      <c r="G428" t="s">
        <v>217</v>
      </c>
      <c r="H428" t="s">
        <v>63</v>
      </c>
      <c r="I428" s="13" t="s">
        <v>1231</v>
      </c>
      <c r="J428" s="13" t="s">
        <v>1225</v>
      </c>
      <c r="K428" s="13"/>
      <c r="L428" t="s">
        <v>1513</v>
      </c>
      <c r="M428" t="s">
        <v>162</v>
      </c>
      <c r="N428">
        <v>5</v>
      </c>
      <c r="O428">
        <v>0</v>
      </c>
      <c r="P428">
        <v>0</v>
      </c>
      <c r="Q428">
        <v>0</v>
      </c>
      <c r="R428">
        <v>0</v>
      </c>
      <c r="S428" t="s">
        <v>1156</v>
      </c>
      <c r="T428" t="s">
        <v>556</v>
      </c>
      <c r="U428">
        <v>0</v>
      </c>
      <c r="V428" t="s">
        <v>856</v>
      </c>
      <c r="W428">
        <v>1</v>
      </c>
      <c r="X428" t="s">
        <v>195</v>
      </c>
      <c r="Y428" t="s">
        <v>856</v>
      </c>
      <c r="Z428" t="s">
        <v>393</v>
      </c>
      <c r="AA428" t="s">
        <v>161</v>
      </c>
      <c r="AB428" t="s">
        <v>199</v>
      </c>
      <c r="AC428" t="s">
        <v>856</v>
      </c>
      <c r="AD428" t="s">
        <v>856</v>
      </c>
      <c r="AE428" t="s">
        <v>856</v>
      </c>
      <c r="AF428" s="13" t="s">
        <v>1231</v>
      </c>
      <c r="AG428" s="13" t="s">
        <v>1225</v>
      </c>
      <c r="AH428" t="s">
        <v>20</v>
      </c>
      <c r="AI428" t="s">
        <v>1154</v>
      </c>
      <c r="AJ428" t="s">
        <v>856</v>
      </c>
      <c r="AK428" t="s">
        <v>856</v>
      </c>
      <c r="AL428" t="s">
        <v>856</v>
      </c>
      <c r="AM428" t="s">
        <v>1231</v>
      </c>
      <c r="AN428" t="s">
        <v>1225</v>
      </c>
      <c r="AO428" t="s">
        <v>856</v>
      </c>
      <c r="AP428" t="s">
        <v>856</v>
      </c>
      <c r="AQ428" t="s">
        <v>856</v>
      </c>
      <c r="AR428" t="s">
        <v>856</v>
      </c>
      <c r="AS428" t="s">
        <v>856</v>
      </c>
      <c r="AT428" s="59">
        <f>VLOOKUP($BR428,Tables!$D$14:$I$27,2,FALSE)*W428</f>
        <v>160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42">SUM(AT428:BB428)</f>
        <v>160</v>
      </c>
      <c r="BD428" s="55" t="str">
        <f>IF(ISERROR(SEARCHB(" "&amp;BD$1&amp;" "," "&amp;$L428&amp;" "))=TRUE,"",BD$1)</f>
        <v/>
      </c>
      <c r="BE428" s="55" t="str">
        <f>IF(ISERROR(SEARCHB(" "&amp;BE$1&amp;" "," "&amp;$L428&amp;" "))=TRUE,"",BE$1)</f>
        <v/>
      </c>
      <c r="BF428" s="55" t="str">
        <f>IF(ISERROR(SEARCHB(" "&amp;BF$1&amp;" "," "&amp;$L428&amp;" "))=TRUE,"",BF$1)</f>
        <v/>
      </c>
      <c r="BG428" s="55" t="str">
        <f>IF(ISERROR(SEARCHB(" "&amp;BG$1&amp;" "," "&amp;$L428&amp;" "))=TRUE,"",BG$1)</f>
        <v/>
      </c>
      <c r="BH428" s="55" t="str">
        <f>IF(ISERROR(SEARCHB(" "&amp;BH$1&amp;" "," "&amp;$L428&amp;" "))=TRUE,"",BH$1)</f>
        <v/>
      </c>
      <c r="BI428" s="55" t="str">
        <f>IF(ISERROR(SEARCHB(" "&amp;BI$1&amp;" "," "&amp;$L428&amp;" "))=TRUE,"",BI$1)</f>
        <v/>
      </c>
      <c r="BJ428" s="55" t="str">
        <f>IF(ISERROR(SEARCHB(" "&amp;BJ$1&amp;" "," "&amp;$L428&amp;" "))=TRUE,"",BJ$1)</f>
        <v/>
      </c>
      <c r="BK428" s="55" t="str">
        <f>IF(ISERROR(SEARCHB(" "&amp;BK$1&amp;" "," "&amp;$L428&amp;" "))=TRUE,"",BK$1)</f>
        <v>HYB</v>
      </c>
      <c r="BL428" s="55" t="str">
        <f>IF(ISERROR(SEARCHB(" "&amp;BL$1&amp;" "," "&amp;$L428&amp;" "))=TRUE,"",BL$1)</f>
        <v/>
      </c>
      <c r="BM428" s="55" t="str">
        <f>IF(ISERROR(SEARCHB(" "&amp;BM$1&amp;" "," "&amp;$L428&amp;" "))=TRUE,"",BM$1)</f>
        <v/>
      </c>
      <c r="BN428" s="55" t="str">
        <f>IF(ISERROR(SEARCHB(" "&amp;BN$1&amp;" "," "&amp;$L428&amp;" "))=TRUE,"",BN$1)</f>
        <v/>
      </c>
      <c r="BO428" s="55" t="str">
        <f>IF(ISERROR(SEARCHB(" "&amp;BO$1&amp;" "," "&amp;$L428&amp;" "))=TRUE,"",BO$1)</f>
        <v/>
      </c>
      <c r="BP428" s="55" t="str">
        <f>IF(ISERROR(SEARCHB(" "&amp;BP$1&amp;" "," "&amp;$L428&amp;" "))=TRUE,"",BP$1)</f>
        <v/>
      </c>
      <c r="BQ428" s="55" t="str">
        <f>IF(ISERROR(SEARCHB(" "&amp;BQ$1&amp;" "," "&amp;$L428&amp;" "))=TRUE,"",BQ$1)</f>
        <v/>
      </c>
      <c r="BR428" s="62" t="str">
        <f t="shared" ref="BR428:BR481" si="43">IF(BD428&amp;BE428&amp;BF428&amp;BG428&amp;BH428&amp;BI428&amp;BJ428&amp;BK428&amp;BP428&amp;BQ428="","Base",BD428&amp;BE428&amp;BF428&amp;BG428&amp;BH428&amp;BI428&amp;BJ428&amp;BK428&amp;BP428&amp;BQ428)</f>
        <v>HYB</v>
      </c>
      <c r="BS428" s="62" t="str">
        <f t="shared" ref="BS428:BS481" si="44">IF(BL428&amp;BM428&amp;BN428&amp;BO428="","",BL428&amp;BM428&amp;BN428&amp;BO428)</f>
        <v/>
      </c>
      <c r="BT428" s="63">
        <f>J428-I428+1</f>
        <v>124</v>
      </c>
      <c r="BU428" s="64">
        <f t="shared" ref="BU428:BU481" si="45">BT428*0.06-1</f>
        <v>6.4399999999999995</v>
      </c>
      <c r="BV428" s="64">
        <f t="shared" ref="BV428:BV481" si="46">BT428*0.12-1</f>
        <v>13.879999999999999</v>
      </c>
      <c r="BW428" s="64">
        <f t="shared" ref="BW428:BW481" si="47">(BT428-1)*0.84</f>
        <v>103.32</v>
      </c>
      <c r="BX428" s="65">
        <f>BU428+I428</f>
        <v>46040.44</v>
      </c>
      <c r="BY428" s="65">
        <f>BV428+I428</f>
        <v>46047.88</v>
      </c>
      <c r="BZ428" s="65">
        <f>IF(WEEKDAY(BW428+I428)=1,BW428+I428+1,IF(WEEKDAY(BW428+I428)=7,BW428+I428+2,BW428+I428))</f>
        <v>46139.32</v>
      </c>
    </row>
    <row r="429" spans="1:78" ht="15.5" x14ac:dyDescent="0.35">
      <c r="A429" t="s">
        <v>1531</v>
      </c>
      <c r="B429" t="s">
        <v>1229</v>
      </c>
      <c r="C429" t="s">
        <v>63</v>
      </c>
      <c r="D429" t="s">
        <v>1157</v>
      </c>
      <c r="E429" t="s">
        <v>867</v>
      </c>
      <c r="F429" t="s">
        <v>228</v>
      </c>
      <c r="G429" t="s">
        <v>217</v>
      </c>
      <c r="H429" t="s">
        <v>63</v>
      </c>
      <c r="I429" s="13" t="s">
        <v>1231</v>
      </c>
      <c r="J429" s="13" t="s">
        <v>1225</v>
      </c>
      <c r="K429" s="13"/>
      <c r="L429" t="s">
        <v>1513</v>
      </c>
      <c r="M429" t="s">
        <v>162</v>
      </c>
      <c r="N429">
        <v>5</v>
      </c>
      <c r="O429">
        <v>0</v>
      </c>
      <c r="P429">
        <v>0</v>
      </c>
      <c r="Q429">
        <v>0</v>
      </c>
      <c r="R429">
        <v>0</v>
      </c>
      <c r="S429" t="s">
        <v>1158</v>
      </c>
      <c r="T429" t="s">
        <v>515</v>
      </c>
      <c r="U429">
        <v>0</v>
      </c>
      <c r="V429" t="s">
        <v>856</v>
      </c>
      <c r="W429">
        <v>1</v>
      </c>
      <c r="X429" t="s">
        <v>195</v>
      </c>
      <c r="Y429" t="s">
        <v>856</v>
      </c>
      <c r="Z429" t="s">
        <v>393</v>
      </c>
      <c r="AA429" t="s">
        <v>161</v>
      </c>
      <c r="AB429" t="s">
        <v>199</v>
      </c>
      <c r="AC429" t="s">
        <v>856</v>
      </c>
      <c r="AD429" t="s">
        <v>856</v>
      </c>
      <c r="AE429" t="s">
        <v>856</v>
      </c>
      <c r="AF429" s="13" t="s">
        <v>1231</v>
      </c>
      <c r="AG429" s="13" t="s">
        <v>1225</v>
      </c>
      <c r="AH429" t="s">
        <v>20</v>
      </c>
      <c r="AI429" t="s">
        <v>1154</v>
      </c>
      <c r="AJ429" t="s">
        <v>856</v>
      </c>
      <c r="AK429" t="s">
        <v>856</v>
      </c>
      <c r="AL429" t="s">
        <v>856</v>
      </c>
      <c r="AM429" t="s">
        <v>1231</v>
      </c>
      <c r="AN429" t="s">
        <v>1225</v>
      </c>
      <c r="AO429" t="s">
        <v>856</v>
      </c>
      <c r="AP429" t="s">
        <v>856</v>
      </c>
      <c r="AQ429" t="s">
        <v>856</v>
      </c>
      <c r="AR429" t="s">
        <v>856</v>
      </c>
      <c r="AS429" t="s">
        <v>856</v>
      </c>
      <c r="AT429" s="59">
        <f>VLOOKUP($BR429,Tables!$D$14:$I$27,2,FALSE)*W429</f>
        <v>160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42"/>
        <v>160</v>
      </c>
      <c r="BD429" s="55" t="str">
        <f>IF(ISERROR(SEARCHB(" "&amp;BD$1&amp;" "," "&amp;$L429&amp;" "))=TRUE,"",BD$1)</f>
        <v/>
      </c>
      <c r="BE429" s="55" t="str">
        <f>IF(ISERROR(SEARCHB(" "&amp;BE$1&amp;" "," "&amp;$L429&amp;" "))=TRUE,"",BE$1)</f>
        <v/>
      </c>
      <c r="BF429" s="55" t="str">
        <f>IF(ISERROR(SEARCHB(" "&amp;BF$1&amp;" "," "&amp;$L429&amp;" "))=TRUE,"",BF$1)</f>
        <v/>
      </c>
      <c r="BG429" s="55" t="str">
        <f>IF(ISERROR(SEARCHB(" "&amp;BG$1&amp;" "," "&amp;$L429&amp;" "))=TRUE,"",BG$1)</f>
        <v/>
      </c>
      <c r="BH429" s="55" t="str">
        <f>IF(ISERROR(SEARCHB(" "&amp;BH$1&amp;" "," "&amp;$L429&amp;" "))=TRUE,"",BH$1)</f>
        <v/>
      </c>
      <c r="BI429" s="55" t="str">
        <f>IF(ISERROR(SEARCHB(" "&amp;BI$1&amp;" "," "&amp;$L429&amp;" "))=TRUE,"",BI$1)</f>
        <v/>
      </c>
      <c r="BJ429" s="55" t="str">
        <f>IF(ISERROR(SEARCHB(" "&amp;BJ$1&amp;" "," "&amp;$L429&amp;" "))=TRUE,"",BJ$1)</f>
        <v/>
      </c>
      <c r="BK429" s="55" t="str">
        <f>IF(ISERROR(SEARCHB(" "&amp;BK$1&amp;" "," "&amp;$L429&amp;" "))=TRUE,"",BK$1)</f>
        <v>HYB</v>
      </c>
      <c r="BL429" s="55" t="str">
        <f>IF(ISERROR(SEARCHB(" "&amp;BL$1&amp;" "," "&amp;$L429&amp;" "))=TRUE,"",BL$1)</f>
        <v/>
      </c>
      <c r="BM429" s="55" t="str">
        <f>IF(ISERROR(SEARCHB(" "&amp;BM$1&amp;" "," "&amp;$L429&amp;" "))=TRUE,"",BM$1)</f>
        <v/>
      </c>
      <c r="BN429" s="55" t="str">
        <f>IF(ISERROR(SEARCHB(" "&amp;BN$1&amp;" "," "&amp;$L429&amp;" "))=TRUE,"",BN$1)</f>
        <v/>
      </c>
      <c r="BO429" s="55" t="str">
        <f>IF(ISERROR(SEARCHB(" "&amp;BO$1&amp;" "," "&amp;$L429&amp;" "))=TRUE,"",BO$1)</f>
        <v/>
      </c>
      <c r="BP429" s="55" t="str">
        <f>IF(ISERROR(SEARCHB(" "&amp;BP$1&amp;" "," "&amp;$L429&amp;" "))=TRUE,"",BP$1)</f>
        <v/>
      </c>
      <c r="BQ429" s="55" t="str">
        <f>IF(ISERROR(SEARCHB(" "&amp;BQ$1&amp;" "," "&amp;$L429&amp;" "))=TRUE,"",BQ$1)</f>
        <v/>
      </c>
      <c r="BR429" s="62" t="str">
        <f t="shared" si="43"/>
        <v>HYB</v>
      </c>
      <c r="BS429" s="62" t="str">
        <f t="shared" si="44"/>
        <v/>
      </c>
      <c r="BT429" s="63">
        <f>J429-I429+1</f>
        <v>124</v>
      </c>
      <c r="BU429" s="64">
        <f t="shared" si="45"/>
        <v>6.4399999999999995</v>
      </c>
      <c r="BV429" s="64">
        <f t="shared" si="46"/>
        <v>13.879999999999999</v>
      </c>
      <c r="BW429" s="64">
        <f t="shared" si="47"/>
        <v>103.32</v>
      </c>
      <c r="BX429" s="65">
        <f>BU429+I429</f>
        <v>46040.44</v>
      </c>
      <c r="BY429" s="65">
        <f>BV429+I429</f>
        <v>46047.88</v>
      </c>
      <c r="BZ429" s="65">
        <f>IF(WEEKDAY(BW429+I429)=1,BW429+I429+1,IF(WEEKDAY(BW429+I429)=7,BW429+I429+2,BW429+I429))</f>
        <v>46139.32</v>
      </c>
    </row>
    <row r="430" spans="1:78" ht="15.5" x14ac:dyDescent="0.35">
      <c r="A430" t="s">
        <v>1530</v>
      </c>
      <c r="B430" t="s">
        <v>1229</v>
      </c>
      <c r="C430" t="s">
        <v>63</v>
      </c>
      <c r="D430" t="s">
        <v>1159</v>
      </c>
      <c r="E430" t="s">
        <v>867</v>
      </c>
      <c r="F430" t="s">
        <v>394</v>
      </c>
      <c r="G430" t="s">
        <v>217</v>
      </c>
      <c r="H430" t="s">
        <v>63</v>
      </c>
      <c r="I430" s="13" t="s">
        <v>1231</v>
      </c>
      <c r="J430" s="13" t="s">
        <v>1225</v>
      </c>
      <c r="K430" s="13"/>
      <c r="L430" t="s">
        <v>1513</v>
      </c>
      <c r="M430" t="s">
        <v>162</v>
      </c>
      <c r="N430">
        <v>8</v>
      </c>
      <c r="O430">
        <v>0</v>
      </c>
      <c r="P430">
        <v>0</v>
      </c>
      <c r="Q430">
        <v>0</v>
      </c>
      <c r="R430">
        <v>0</v>
      </c>
      <c r="S430" t="s">
        <v>1152</v>
      </c>
      <c r="T430" t="s">
        <v>1153</v>
      </c>
      <c r="U430">
        <v>0</v>
      </c>
      <c r="V430" t="s">
        <v>856</v>
      </c>
      <c r="W430">
        <v>1</v>
      </c>
      <c r="X430" t="s">
        <v>195</v>
      </c>
      <c r="Y430" t="s">
        <v>856</v>
      </c>
      <c r="Z430" t="s">
        <v>393</v>
      </c>
      <c r="AA430" t="s">
        <v>161</v>
      </c>
      <c r="AB430" t="s">
        <v>199</v>
      </c>
      <c r="AC430" t="s">
        <v>856</v>
      </c>
      <c r="AD430" t="s">
        <v>856</v>
      </c>
      <c r="AE430" t="s">
        <v>856</v>
      </c>
      <c r="AF430" s="13" t="s">
        <v>1231</v>
      </c>
      <c r="AG430" s="13" t="s">
        <v>1225</v>
      </c>
      <c r="AH430" t="s">
        <v>20</v>
      </c>
      <c r="AI430" t="s">
        <v>1154</v>
      </c>
      <c r="AJ430" t="s">
        <v>856</v>
      </c>
      <c r="AK430" t="s">
        <v>856</v>
      </c>
      <c r="AL430" t="s">
        <v>856</v>
      </c>
      <c r="AM430" t="s">
        <v>1231</v>
      </c>
      <c r="AN430" t="s">
        <v>1225</v>
      </c>
      <c r="AO430" t="s">
        <v>856</v>
      </c>
      <c r="AP430" t="s">
        <v>856</v>
      </c>
      <c r="AQ430" t="s">
        <v>856</v>
      </c>
      <c r="AR430" t="s">
        <v>856</v>
      </c>
      <c r="AS430" t="s">
        <v>856</v>
      </c>
      <c r="AT430" s="59">
        <f>VLOOKUP($BR430,Tables!$D$14:$I$27,2,FALSE)*W430</f>
        <v>160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42"/>
        <v>160</v>
      </c>
      <c r="BD430" s="55" t="str">
        <f>IF(ISERROR(SEARCHB(" "&amp;BD$1&amp;" "," "&amp;$L430&amp;" "))=TRUE,"",BD$1)</f>
        <v/>
      </c>
      <c r="BE430" s="55" t="str">
        <f>IF(ISERROR(SEARCHB(" "&amp;BE$1&amp;" "," "&amp;$L430&amp;" "))=TRUE,"",BE$1)</f>
        <v/>
      </c>
      <c r="BF430" s="55" t="str">
        <f>IF(ISERROR(SEARCHB(" "&amp;BF$1&amp;" "," "&amp;$L430&amp;" "))=TRUE,"",BF$1)</f>
        <v/>
      </c>
      <c r="BG430" s="55" t="str">
        <f>IF(ISERROR(SEARCHB(" "&amp;BG$1&amp;" "," "&amp;$L430&amp;" "))=TRUE,"",BG$1)</f>
        <v/>
      </c>
      <c r="BH430" s="55" t="str">
        <f>IF(ISERROR(SEARCHB(" "&amp;BH$1&amp;" "," "&amp;$L430&amp;" "))=TRUE,"",BH$1)</f>
        <v/>
      </c>
      <c r="BI430" s="55" t="str">
        <f>IF(ISERROR(SEARCHB(" "&amp;BI$1&amp;" "," "&amp;$L430&amp;" "))=TRUE,"",BI$1)</f>
        <v/>
      </c>
      <c r="BJ430" s="55" t="str">
        <f>IF(ISERROR(SEARCHB(" "&amp;BJ$1&amp;" "," "&amp;$L430&amp;" "))=TRUE,"",BJ$1)</f>
        <v/>
      </c>
      <c r="BK430" s="55" t="str">
        <f>IF(ISERROR(SEARCHB(" "&amp;BK$1&amp;" "," "&amp;$L430&amp;" "))=TRUE,"",BK$1)</f>
        <v>HYB</v>
      </c>
      <c r="BL430" s="55" t="str">
        <f>IF(ISERROR(SEARCHB(" "&amp;BL$1&amp;" "," "&amp;$L430&amp;" "))=TRUE,"",BL$1)</f>
        <v/>
      </c>
      <c r="BM430" s="55" t="str">
        <f>IF(ISERROR(SEARCHB(" "&amp;BM$1&amp;" "," "&amp;$L430&amp;" "))=TRUE,"",BM$1)</f>
        <v/>
      </c>
      <c r="BN430" s="55" t="str">
        <f>IF(ISERROR(SEARCHB(" "&amp;BN$1&amp;" "," "&amp;$L430&amp;" "))=TRUE,"",BN$1)</f>
        <v/>
      </c>
      <c r="BO430" s="55" t="str">
        <f>IF(ISERROR(SEARCHB(" "&amp;BO$1&amp;" "," "&amp;$L430&amp;" "))=TRUE,"",BO$1)</f>
        <v/>
      </c>
      <c r="BP430" s="55" t="str">
        <f>IF(ISERROR(SEARCHB(" "&amp;BP$1&amp;" "," "&amp;$L430&amp;" "))=TRUE,"",BP$1)</f>
        <v/>
      </c>
      <c r="BQ430" s="55" t="str">
        <f>IF(ISERROR(SEARCHB(" "&amp;BQ$1&amp;" "," "&amp;$L430&amp;" "))=TRUE,"",BQ$1)</f>
        <v/>
      </c>
      <c r="BR430" s="62" t="str">
        <f t="shared" si="43"/>
        <v>HYB</v>
      </c>
      <c r="BS430" s="62" t="str">
        <f t="shared" si="44"/>
        <v/>
      </c>
      <c r="BT430" s="63">
        <f>J430-I430+1</f>
        <v>124</v>
      </c>
      <c r="BU430" s="64">
        <f t="shared" si="45"/>
        <v>6.4399999999999995</v>
      </c>
      <c r="BV430" s="64">
        <f t="shared" si="46"/>
        <v>13.879999999999999</v>
      </c>
      <c r="BW430" s="64">
        <f t="shared" si="47"/>
        <v>103.32</v>
      </c>
      <c r="BX430" s="65">
        <f>BU430+I430</f>
        <v>46040.44</v>
      </c>
      <c r="BY430" s="65">
        <f>BV430+I430</f>
        <v>46047.88</v>
      </c>
      <c r="BZ430" s="65">
        <f>IF(WEEKDAY(BW430+I430)=1,BW430+I430+1,IF(WEEKDAY(BW430+I430)=7,BW430+I430+2,BW430+I430))</f>
        <v>46139.32</v>
      </c>
    </row>
    <row r="431" spans="1:78" ht="15.5" x14ac:dyDescent="0.35">
      <c r="A431" t="s">
        <v>1529</v>
      </c>
      <c r="B431" t="s">
        <v>1229</v>
      </c>
      <c r="C431" t="s">
        <v>63</v>
      </c>
      <c r="D431" t="s">
        <v>909</v>
      </c>
      <c r="E431" t="s">
        <v>867</v>
      </c>
      <c r="F431" t="s">
        <v>395</v>
      </c>
      <c r="G431" t="s">
        <v>217</v>
      </c>
      <c r="H431" t="s">
        <v>63</v>
      </c>
      <c r="I431" s="13" t="s">
        <v>1231</v>
      </c>
      <c r="J431" s="13" t="s">
        <v>1225</v>
      </c>
      <c r="K431" s="13" t="s">
        <v>1233</v>
      </c>
      <c r="L431" t="s">
        <v>1518</v>
      </c>
      <c r="M431" t="s">
        <v>162</v>
      </c>
      <c r="N431">
        <v>24</v>
      </c>
      <c r="O431">
        <v>0</v>
      </c>
      <c r="P431">
        <v>0</v>
      </c>
      <c r="Q431">
        <v>0</v>
      </c>
      <c r="R431">
        <v>0</v>
      </c>
      <c r="S431" t="s">
        <v>1156</v>
      </c>
      <c r="T431" t="s">
        <v>556</v>
      </c>
      <c r="U431">
        <v>0</v>
      </c>
      <c r="V431" t="s">
        <v>856</v>
      </c>
      <c r="W431">
        <v>3</v>
      </c>
      <c r="X431" t="s">
        <v>195</v>
      </c>
      <c r="Y431" t="s">
        <v>856</v>
      </c>
      <c r="Z431" t="s">
        <v>283</v>
      </c>
      <c r="AA431" t="s">
        <v>856</v>
      </c>
      <c r="AB431" t="s">
        <v>856</v>
      </c>
      <c r="AC431" t="s">
        <v>856</v>
      </c>
      <c r="AD431" t="s">
        <v>856</v>
      </c>
      <c r="AE431" t="s">
        <v>856</v>
      </c>
      <c r="AF431" s="13" t="s">
        <v>1231</v>
      </c>
      <c r="AG431" s="13" t="s">
        <v>1225</v>
      </c>
      <c r="AH431" t="s">
        <v>856</v>
      </c>
      <c r="AI431" t="s">
        <v>856</v>
      </c>
      <c r="AJ431" t="s">
        <v>856</v>
      </c>
      <c r="AK431" t="s">
        <v>856</v>
      </c>
      <c r="AL431" t="s">
        <v>856</v>
      </c>
      <c r="AM431" s="13" t="s">
        <v>856</v>
      </c>
      <c r="AN431" s="13" t="s">
        <v>856</v>
      </c>
      <c r="AO431" t="s">
        <v>856</v>
      </c>
      <c r="AP431" t="s">
        <v>856</v>
      </c>
      <c r="AQ431" t="s">
        <v>856</v>
      </c>
      <c r="AR431" t="s">
        <v>856</v>
      </c>
      <c r="AS431" t="s">
        <v>856</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42"/>
        <v>480</v>
      </c>
      <c r="BD431" s="55" t="str">
        <f>IF(ISERROR(SEARCHB(" "&amp;BD$1&amp;" "," "&amp;$L431&amp;" "))=TRUE,"",BD$1)</f>
        <v/>
      </c>
      <c r="BE431" s="55" t="str">
        <f>IF(ISERROR(SEARCHB(" "&amp;BE$1&amp;" "," "&amp;$L431&amp;" "))=TRUE,"",BE$1)</f>
        <v/>
      </c>
      <c r="BF431" s="55" t="str">
        <f>IF(ISERROR(SEARCHB(" "&amp;BF$1&amp;" "," "&amp;$L431&amp;" "))=TRUE,"",BF$1)</f>
        <v/>
      </c>
      <c r="BG431" s="55" t="str">
        <f>IF(ISERROR(SEARCHB(" "&amp;BG$1&amp;" "," "&amp;$L431&amp;" "))=TRUE,"",BG$1)</f>
        <v/>
      </c>
      <c r="BH431" s="55" t="str">
        <f>IF(ISERROR(SEARCHB(" "&amp;BH$1&amp;" "," "&amp;$L431&amp;" "))=TRUE,"",BH$1)</f>
        <v/>
      </c>
      <c r="BI431" s="55" t="str">
        <f>IF(ISERROR(SEARCHB(" "&amp;BI$1&amp;" "," "&amp;$L431&amp;" "))=TRUE,"",BI$1)</f>
        <v/>
      </c>
      <c r="BJ431" s="55" t="str">
        <f>IF(ISERROR(SEARCHB(" "&amp;BJ$1&amp;" "," "&amp;$L431&amp;" "))=TRUE,"",BJ$1)</f>
        <v/>
      </c>
      <c r="BK431" s="55" t="str">
        <f>IF(ISERROR(SEARCHB(" "&amp;BK$1&amp;" "," "&amp;$L431&amp;" "))=TRUE,"",BK$1)</f>
        <v/>
      </c>
      <c r="BL431" s="55" t="str">
        <f>IF(ISERROR(SEARCHB(" "&amp;BL$1&amp;" "," "&amp;$L431&amp;" "))=TRUE,"",BL$1)</f>
        <v/>
      </c>
      <c r="BM431" s="55" t="str">
        <f>IF(ISERROR(SEARCHB(" "&amp;BM$1&amp;" "," "&amp;$L431&amp;" "))=TRUE,"",BM$1)</f>
        <v/>
      </c>
      <c r="BN431" s="55" t="str">
        <f>IF(ISERROR(SEARCHB(" "&amp;BN$1&amp;" "," "&amp;$L431&amp;" "))=TRUE,"",BN$1)</f>
        <v/>
      </c>
      <c r="BO431" s="55" t="str">
        <f>IF(ISERROR(SEARCHB(" "&amp;BO$1&amp;" "," "&amp;$L431&amp;" "))=TRUE,"",BO$1)</f>
        <v/>
      </c>
      <c r="BP431" s="55" t="str">
        <f>IF(ISERROR(SEARCHB(" "&amp;BP$1&amp;" "," "&amp;$L431&amp;" "))=TRUE,"",BP$1)</f>
        <v/>
      </c>
      <c r="BQ431" s="55" t="str">
        <f>IF(ISERROR(SEARCHB(" "&amp;BQ$1&amp;" "," "&amp;$L431&amp;" "))=TRUE,"",BQ$1)</f>
        <v/>
      </c>
      <c r="BR431" s="62" t="str">
        <f t="shared" si="43"/>
        <v>Base</v>
      </c>
      <c r="BS431" s="62" t="str">
        <f t="shared" si="44"/>
        <v/>
      </c>
      <c r="BT431" s="63">
        <f>J431-I431+1</f>
        <v>124</v>
      </c>
      <c r="BU431" s="64">
        <f t="shared" si="45"/>
        <v>6.4399999999999995</v>
      </c>
      <c r="BV431" s="64">
        <f t="shared" si="46"/>
        <v>13.879999999999999</v>
      </c>
      <c r="BW431" s="64">
        <f t="shared" si="47"/>
        <v>103.32</v>
      </c>
      <c r="BX431" s="65">
        <f>BU431+I431</f>
        <v>46040.44</v>
      </c>
      <c r="BY431" s="65">
        <f>BV431+I431</f>
        <v>46047.88</v>
      </c>
      <c r="BZ431" s="65">
        <f>IF(WEEKDAY(BW431+I431)=1,BW431+I431+1,IF(WEEKDAY(BW431+I431)=7,BW431+I431+2,BW431+I431))</f>
        <v>46139.32</v>
      </c>
    </row>
    <row r="432" spans="1:78" ht="15.5" x14ac:dyDescent="0.35">
      <c r="A432" t="s">
        <v>1528</v>
      </c>
      <c r="B432" t="s">
        <v>1229</v>
      </c>
      <c r="C432" t="s">
        <v>63</v>
      </c>
      <c r="D432" t="s">
        <v>909</v>
      </c>
      <c r="E432" t="s">
        <v>855</v>
      </c>
      <c r="F432" t="s">
        <v>395</v>
      </c>
      <c r="G432" t="s">
        <v>217</v>
      </c>
      <c r="H432" t="s">
        <v>63</v>
      </c>
      <c r="I432" s="13" t="s">
        <v>1231</v>
      </c>
      <c r="J432" s="13" t="s">
        <v>1225</v>
      </c>
      <c r="K432" s="13" t="s">
        <v>1233</v>
      </c>
      <c r="L432" t="s">
        <v>1518</v>
      </c>
      <c r="M432" t="s">
        <v>162</v>
      </c>
      <c r="N432">
        <v>24</v>
      </c>
      <c r="O432">
        <v>0</v>
      </c>
      <c r="P432">
        <v>0</v>
      </c>
      <c r="Q432">
        <v>0</v>
      </c>
      <c r="R432">
        <v>0</v>
      </c>
      <c r="S432" t="s">
        <v>1158</v>
      </c>
      <c r="T432" t="s">
        <v>515</v>
      </c>
      <c r="U432">
        <v>0</v>
      </c>
      <c r="V432" t="s">
        <v>856</v>
      </c>
      <c r="W432">
        <v>3</v>
      </c>
      <c r="X432" t="s">
        <v>195</v>
      </c>
      <c r="Y432" t="s">
        <v>856</v>
      </c>
      <c r="Z432" t="s">
        <v>283</v>
      </c>
      <c r="AA432" t="s">
        <v>856</v>
      </c>
      <c r="AB432" t="s">
        <v>856</v>
      </c>
      <c r="AC432" t="s">
        <v>856</v>
      </c>
      <c r="AD432" t="s">
        <v>856</v>
      </c>
      <c r="AE432" t="s">
        <v>856</v>
      </c>
      <c r="AF432" s="13" t="s">
        <v>1231</v>
      </c>
      <c r="AG432" s="13" t="s">
        <v>1225</v>
      </c>
      <c r="AH432" t="s">
        <v>856</v>
      </c>
      <c r="AI432" t="s">
        <v>856</v>
      </c>
      <c r="AJ432" t="s">
        <v>856</v>
      </c>
      <c r="AK432" t="s">
        <v>856</v>
      </c>
      <c r="AL432" t="s">
        <v>856</v>
      </c>
      <c r="AM432" s="13" t="s">
        <v>856</v>
      </c>
      <c r="AN432" s="13" t="s">
        <v>856</v>
      </c>
      <c r="AO432" t="s">
        <v>856</v>
      </c>
      <c r="AP432" t="s">
        <v>856</v>
      </c>
      <c r="AQ432" t="s">
        <v>856</v>
      </c>
      <c r="AR432" t="s">
        <v>856</v>
      </c>
      <c r="AS432" t="s">
        <v>856</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42"/>
        <v>480</v>
      </c>
      <c r="BD432" s="55" t="str">
        <f>IF(ISERROR(SEARCHB(" "&amp;BD$1&amp;" "," "&amp;$L432&amp;" "))=TRUE,"",BD$1)</f>
        <v/>
      </c>
      <c r="BE432" s="55" t="str">
        <f>IF(ISERROR(SEARCHB(" "&amp;BE$1&amp;" "," "&amp;$L432&amp;" "))=TRUE,"",BE$1)</f>
        <v/>
      </c>
      <c r="BF432" s="55" t="str">
        <f>IF(ISERROR(SEARCHB(" "&amp;BF$1&amp;" "," "&amp;$L432&amp;" "))=TRUE,"",BF$1)</f>
        <v/>
      </c>
      <c r="BG432" s="55" t="str">
        <f>IF(ISERROR(SEARCHB(" "&amp;BG$1&amp;" "," "&amp;$L432&amp;" "))=TRUE,"",BG$1)</f>
        <v/>
      </c>
      <c r="BH432" s="55" t="str">
        <f>IF(ISERROR(SEARCHB(" "&amp;BH$1&amp;" "," "&amp;$L432&amp;" "))=TRUE,"",BH$1)</f>
        <v/>
      </c>
      <c r="BI432" s="55" t="str">
        <f>IF(ISERROR(SEARCHB(" "&amp;BI$1&amp;" "," "&amp;$L432&amp;" "))=TRUE,"",BI$1)</f>
        <v/>
      </c>
      <c r="BJ432" s="55" t="str">
        <f>IF(ISERROR(SEARCHB(" "&amp;BJ$1&amp;" "," "&amp;$L432&amp;" "))=TRUE,"",BJ$1)</f>
        <v/>
      </c>
      <c r="BK432" s="55" t="str">
        <f>IF(ISERROR(SEARCHB(" "&amp;BK$1&amp;" "," "&amp;$L432&amp;" "))=TRUE,"",BK$1)</f>
        <v/>
      </c>
      <c r="BL432" s="55" t="str">
        <f>IF(ISERROR(SEARCHB(" "&amp;BL$1&amp;" "," "&amp;$L432&amp;" "))=TRUE,"",BL$1)</f>
        <v/>
      </c>
      <c r="BM432" s="55" t="str">
        <f>IF(ISERROR(SEARCHB(" "&amp;BM$1&amp;" "," "&amp;$L432&amp;" "))=TRUE,"",BM$1)</f>
        <v/>
      </c>
      <c r="BN432" s="55" t="str">
        <f>IF(ISERROR(SEARCHB(" "&amp;BN$1&amp;" "," "&amp;$L432&amp;" "))=TRUE,"",BN$1)</f>
        <v/>
      </c>
      <c r="BO432" s="55" t="str">
        <f>IF(ISERROR(SEARCHB(" "&amp;BO$1&amp;" "," "&amp;$L432&amp;" "))=TRUE,"",BO$1)</f>
        <v/>
      </c>
      <c r="BP432" s="55" t="str">
        <f>IF(ISERROR(SEARCHB(" "&amp;BP$1&amp;" "," "&amp;$L432&amp;" "))=TRUE,"",BP$1)</f>
        <v/>
      </c>
      <c r="BQ432" s="55" t="str">
        <f>IF(ISERROR(SEARCHB(" "&amp;BQ$1&amp;" "," "&amp;$L432&amp;" "))=TRUE,"",BQ$1)</f>
        <v/>
      </c>
      <c r="BR432" s="62" t="str">
        <f t="shared" si="43"/>
        <v>Base</v>
      </c>
      <c r="BS432" s="62" t="str">
        <f t="shared" si="44"/>
        <v/>
      </c>
      <c r="BT432" s="63">
        <f>J432-I432+1</f>
        <v>124</v>
      </c>
      <c r="BU432" s="64">
        <f t="shared" si="45"/>
        <v>6.4399999999999995</v>
      </c>
      <c r="BV432" s="64">
        <f t="shared" si="46"/>
        <v>13.879999999999999</v>
      </c>
      <c r="BW432" s="64">
        <f t="shared" si="47"/>
        <v>103.32</v>
      </c>
      <c r="BX432" s="65">
        <f>BU432+I432</f>
        <v>46040.44</v>
      </c>
      <c r="BY432" s="65">
        <f>BV432+I432</f>
        <v>46047.88</v>
      </c>
      <c r="BZ432" s="65">
        <f>IF(WEEKDAY(BW432+I432)=1,BW432+I432+1,IF(WEEKDAY(BW432+I432)=7,BW432+I432+2,BW432+I432))</f>
        <v>46139.32</v>
      </c>
    </row>
    <row r="433" spans="1:78" ht="15.5" x14ac:dyDescent="0.35">
      <c r="A433" t="s">
        <v>1527</v>
      </c>
      <c r="B433" t="s">
        <v>1229</v>
      </c>
      <c r="C433" t="s">
        <v>63</v>
      </c>
      <c r="D433" t="s">
        <v>909</v>
      </c>
      <c r="E433" t="s">
        <v>882</v>
      </c>
      <c r="F433" t="s">
        <v>395</v>
      </c>
      <c r="G433" t="s">
        <v>217</v>
      </c>
      <c r="H433" t="s">
        <v>63</v>
      </c>
      <c r="I433" s="13" t="s">
        <v>1231</v>
      </c>
      <c r="J433" s="13" t="s">
        <v>1520</v>
      </c>
      <c r="K433" s="13" t="s">
        <v>1526</v>
      </c>
      <c r="L433" t="s">
        <v>1525</v>
      </c>
      <c r="M433" t="s">
        <v>487</v>
      </c>
      <c r="N433">
        <v>30</v>
      </c>
      <c r="O433">
        <v>0</v>
      </c>
      <c r="P433">
        <v>0</v>
      </c>
      <c r="Q433">
        <v>0</v>
      </c>
      <c r="R433">
        <v>0</v>
      </c>
      <c r="S433" t="s">
        <v>1524</v>
      </c>
      <c r="T433" t="s">
        <v>1523</v>
      </c>
      <c r="U433">
        <v>0</v>
      </c>
      <c r="V433" t="s">
        <v>856</v>
      </c>
      <c r="W433">
        <v>3</v>
      </c>
      <c r="X433" t="s">
        <v>195</v>
      </c>
      <c r="Y433" t="s">
        <v>856</v>
      </c>
      <c r="Z433" t="s">
        <v>488</v>
      </c>
      <c r="AA433" t="s">
        <v>856</v>
      </c>
      <c r="AB433" t="s">
        <v>856</v>
      </c>
      <c r="AC433" t="s">
        <v>1522</v>
      </c>
      <c r="AD433" t="s">
        <v>1521</v>
      </c>
      <c r="AE433" t="s">
        <v>471</v>
      </c>
      <c r="AF433" s="13" t="s">
        <v>1231</v>
      </c>
      <c r="AG433" s="13" t="s">
        <v>1520</v>
      </c>
      <c r="AH433" t="s">
        <v>856</v>
      </c>
      <c r="AI433" t="s">
        <v>856</v>
      </c>
      <c r="AJ433" t="s">
        <v>856</v>
      </c>
      <c r="AK433" t="s">
        <v>856</v>
      </c>
      <c r="AL433" t="s">
        <v>856</v>
      </c>
      <c r="AM433" s="13" t="s">
        <v>856</v>
      </c>
      <c r="AN433" s="13" t="s">
        <v>856</v>
      </c>
      <c r="AO433" t="s">
        <v>856</v>
      </c>
      <c r="AP433" t="s">
        <v>856</v>
      </c>
      <c r="AQ433" t="s">
        <v>856</v>
      </c>
      <c r="AR433" t="s">
        <v>856</v>
      </c>
      <c r="AS433" t="s">
        <v>856</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42"/>
        <v>480</v>
      </c>
      <c r="BD433" s="55" t="str">
        <f>IF(ISERROR(SEARCHB(" "&amp;BD$1&amp;" "," "&amp;$L433&amp;" "))=TRUE,"",BD$1)</f>
        <v/>
      </c>
      <c r="BE433" s="55" t="str">
        <f>IF(ISERROR(SEARCHB(" "&amp;BE$1&amp;" "," "&amp;$L433&amp;" "))=TRUE,"",BE$1)</f>
        <v/>
      </c>
      <c r="BF433" s="55" t="str">
        <f>IF(ISERROR(SEARCHB(" "&amp;BF$1&amp;" "," "&amp;$L433&amp;" "))=TRUE,"",BF$1)</f>
        <v/>
      </c>
      <c r="BG433" s="55" t="str">
        <f>IF(ISERROR(SEARCHB(" "&amp;BG$1&amp;" "," "&amp;$L433&amp;" "))=TRUE,"",BG$1)</f>
        <v/>
      </c>
      <c r="BH433" s="55" t="str">
        <f>IF(ISERROR(SEARCHB(" "&amp;BH$1&amp;" "," "&amp;$L433&amp;" "))=TRUE,"",BH$1)</f>
        <v/>
      </c>
      <c r="BI433" s="55" t="str">
        <f>IF(ISERROR(SEARCHB(" "&amp;BI$1&amp;" "," "&amp;$L433&amp;" "))=TRUE,"",BI$1)</f>
        <v/>
      </c>
      <c r="BJ433" s="55" t="str">
        <f>IF(ISERROR(SEARCHB(" "&amp;BJ$1&amp;" "," "&amp;$L433&amp;" "))=TRUE,"",BJ$1)</f>
        <v/>
      </c>
      <c r="BK433" s="55" t="str">
        <f>IF(ISERROR(SEARCHB(" "&amp;BK$1&amp;" "," "&amp;$L433&amp;" "))=TRUE,"",BK$1)</f>
        <v/>
      </c>
      <c r="BL433" s="55" t="str">
        <f>IF(ISERROR(SEARCHB(" "&amp;BL$1&amp;" "," "&amp;$L433&amp;" "))=TRUE,"",BL$1)</f>
        <v/>
      </c>
      <c r="BM433" s="55" t="str">
        <f>IF(ISERROR(SEARCHB(" "&amp;BM$1&amp;" "," "&amp;$L433&amp;" "))=TRUE,"",BM$1)</f>
        <v/>
      </c>
      <c r="BN433" s="55" t="str">
        <f>IF(ISERROR(SEARCHB(" "&amp;BN$1&amp;" "," "&amp;$L433&amp;" "))=TRUE,"",BN$1)</f>
        <v/>
      </c>
      <c r="BO433" s="55" t="str">
        <f>IF(ISERROR(SEARCHB(" "&amp;BO$1&amp;" "," "&amp;$L433&amp;" "))=TRUE,"",BO$1)</f>
        <v/>
      </c>
      <c r="BP433" s="55" t="str">
        <f>IF(ISERROR(SEARCHB(" "&amp;BP$1&amp;" "," "&amp;$L433&amp;" "))=TRUE,"",BP$1)</f>
        <v/>
      </c>
      <c r="BQ433" s="55" t="str">
        <f>IF(ISERROR(SEARCHB(" "&amp;BQ$1&amp;" "," "&amp;$L433&amp;" "))=TRUE,"",BQ$1)</f>
        <v/>
      </c>
      <c r="BR433" s="62" t="str">
        <f t="shared" si="43"/>
        <v>Base</v>
      </c>
      <c r="BS433" s="62" t="str">
        <f t="shared" si="44"/>
        <v/>
      </c>
      <c r="BT433" s="63">
        <f>J433-I433+1</f>
        <v>141</v>
      </c>
      <c r="BU433" s="64">
        <f t="shared" si="45"/>
        <v>7.4599999999999991</v>
      </c>
      <c r="BV433" s="64">
        <f t="shared" si="46"/>
        <v>15.919999999999998</v>
      </c>
      <c r="BW433" s="64">
        <f t="shared" si="47"/>
        <v>117.6</v>
      </c>
      <c r="BX433" s="65">
        <f>BU433+I433</f>
        <v>46041.46</v>
      </c>
      <c r="BY433" s="65">
        <f>BV433+I433</f>
        <v>46049.919999999998</v>
      </c>
      <c r="BZ433" s="65">
        <f>IF(WEEKDAY(BW433+I433)=1,BW433+I433+1,IF(WEEKDAY(BW433+I433)=7,BW433+I433+2,BW433+I433))</f>
        <v>46153.599999999999</v>
      </c>
    </row>
    <row r="434" spans="1:78" ht="15.5" x14ac:dyDescent="0.35">
      <c r="A434" t="s">
        <v>1519</v>
      </c>
      <c r="B434" t="s">
        <v>1229</v>
      </c>
      <c r="C434" t="s">
        <v>63</v>
      </c>
      <c r="D434" t="s">
        <v>909</v>
      </c>
      <c r="E434" t="s">
        <v>593</v>
      </c>
      <c r="F434" t="s">
        <v>395</v>
      </c>
      <c r="G434" t="s">
        <v>217</v>
      </c>
      <c r="H434" t="s">
        <v>63</v>
      </c>
      <c r="I434" s="13" t="s">
        <v>1235</v>
      </c>
      <c r="J434" s="13" t="s">
        <v>1225</v>
      </c>
      <c r="K434" s="13" t="s">
        <v>1236</v>
      </c>
      <c r="L434" t="s">
        <v>1518</v>
      </c>
      <c r="M434" t="s">
        <v>162</v>
      </c>
      <c r="N434">
        <v>24</v>
      </c>
      <c r="O434">
        <v>0</v>
      </c>
      <c r="P434">
        <v>0</v>
      </c>
      <c r="Q434">
        <v>0</v>
      </c>
      <c r="R434">
        <v>0</v>
      </c>
      <c r="S434" t="s">
        <v>198</v>
      </c>
      <c r="T434" t="s">
        <v>198</v>
      </c>
      <c r="U434">
        <v>0</v>
      </c>
      <c r="V434" t="s">
        <v>856</v>
      </c>
      <c r="W434">
        <v>3</v>
      </c>
      <c r="X434" t="s">
        <v>195</v>
      </c>
      <c r="Y434" t="s">
        <v>856</v>
      </c>
      <c r="Z434" t="s">
        <v>283</v>
      </c>
      <c r="AA434" t="s">
        <v>856</v>
      </c>
      <c r="AB434" t="s">
        <v>856</v>
      </c>
      <c r="AC434" t="s">
        <v>856</v>
      </c>
      <c r="AD434" t="s">
        <v>856</v>
      </c>
      <c r="AE434" t="s">
        <v>856</v>
      </c>
      <c r="AF434" s="13" t="s">
        <v>1235</v>
      </c>
      <c r="AG434" s="13" t="s">
        <v>1225</v>
      </c>
      <c r="AH434" t="s">
        <v>856</v>
      </c>
      <c r="AI434" t="s">
        <v>856</v>
      </c>
      <c r="AJ434" t="s">
        <v>856</v>
      </c>
      <c r="AK434" t="s">
        <v>856</v>
      </c>
      <c r="AL434" t="s">
        <v>856</v>
      </c>
      <c r="AM434" s="13" t="s">
        <v>856</v>
      </c>
      <c r="AN434" s="13" t="s">
        <v>856</v>
      </c>
      <c r="AO434" t="s">
        <v>856</v>
      </c>
      <c r="AP434" t="s">
        <v>856</v>
      </c>
      <c r="AQ434" t="s">
        <v>856</v>
      </c>
      <c r="AR434" t="s">
        <v>856</v>
      </c>
      <c r="AS434" t="s">
        <v>856</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42"/>
        <v>480</v>
      </c>
      <c r="BD434" s="55" t="str">
        <f>IF(ISERROR(SEARCHB(" "&amp;BD$1&amp;" "," "&amp;$L434&amp;" "))=TRUE,"",BD$1)</f>
        <v/>
      </c>
      <c r="BE434" s="55" t="str">
        <f>IF(ISERROR(SEARCHB(" "&amp;BE$1&amp;" "," "&amp;$L434&amp;" "))=TRUE,"",BE$1)</f>
        <v/>
      </c>
      <c r="BF434" s="55" t="str">
        <f>IF(ISERROR(SEARCHB(" "&amp;BF$1&amp;" "," "&amp;$L434&amp;" "))=TRUE,"",BF$1)</f>
        <v/>
      </c>
      <c r="BG434" s="55" t="str">
        <f>IF(ISERROR(SEARCHB(" "&amp;BG$1&amp;" "," "&amp;$L434&amp;" "))=TRUE,"",BG$1)</f>
        <v/>
      </c>
      <c r="BH434" s="55" t="str">
        <f>IF(ISERROR(SEARCHB(" "&amp;BH$1&amp;" "," "&amp;$L434&amp;" "))=TRUE,"",BH$1)</f>
        <v/>
      </c>
      <c r="BI434" s="55" t="str">
        <f>IF(ISERROR(SEARCHB(" "&amp;BI$1&amp;" "," "&amp;$L434&amp;" "))=TRUE,"",BI$1)</f>
        <v/>
      </c>
      <c r="BJ434" s="55" t="str">
        <f>IF(ISERROR(SEARCHB(" "&amp;BJ$1&amp;" "," "&amp;$L434&amp;" "))=TRUE,"",BJ$1)</f>
        <v/>
      </c>
      <c r="BK434" s="55" t="str">
        <f>IF(ISERROR(SEARCHB(" "&amp;BK$1&amp;" "," "&amp;$L434&amp;" "))=TRUE,"",BK$1)</f>
        <v/>
      </c>
      <c r="BL434" s="55" t="str">
        <f>IF(ISERROR(SEARCHB(" "&amp;BL$1&amp;" "," "&amp;$L434&amp;" "))=TRUE,"",BL$1)</f>
        <v/>
      </c>
      <c r="BM434" s="55" t="str">
        <f>IF(ISERROR(SEARCHB(" "&amp;BM$1&amp;" "," "&amp;$L434&amp;" "))=TRUE,"",BM$1)</f>
        <v/>
      </c>
      <c r="BN434" s="55" t="str">
        <f>IF(ISERROR(SEARCHB(" "&amp;BN$1&amp;" "," "&amp;$L434&amp;" "))=TRUE,"",BN$1)</f>
        <v/>
      </c>
      <c r="BO434" s="55" t="str">
        <f>IF(ISERROR(SEARCHB(" "&amp;BO$1&amp;" "," "&amp;$L434&amp;" "))=TRUE,"",BO$1)</f>
        <v/>
      </c>
      <c r="BP434" s="55" t="str">
        <f>IF(ISERROR(SEARCHB(" "&amp;BP$1&amp;" "," "&amp;$L434&amp;" "))=TRUE,"",BP$1)</f>
        <v/>
      </c>
      <c r="BQ434" s="55" t="str">
        <f>IF(ISERROR(SEARCHB(" "&amp;BQ$1&amp;" "," "&amp;$L434&amp;" "))=TRUE,"",BQ$1)</f>
        <v/>
      </c>
      <c r="BR434" s="62" t="str">
        <f t="shared" si="43"/>
        <v>Base</v>
      </c>
      <c r="BS434" s="62" t="str">
        <f t="shared" si="44"/>
        <v/>
      </c>
      <c r="BT434" s="63">
        <f>J434-I434+1</f>
        <v>61</v>
      </c>
      <c r="BU434" s="64">
        <f t="shared" si="45"/>
        <v>2.6599999999999997</v>
      </c>
      <c r="BV434" s="64">
        <f t="shared" si="46"/>
        <v>6.3199999999999994</v>
      </c>
      <c r="BW434" s="64">
        <f t="shared" si="47"/>
        <v>50.4</v>
      </c>
      <c r="BX434" s="65">
        <f>BU434+I434</f>
        <v>46099.66</v>
      </c>
      <c r="BY434" s="65">
        <f>BV434+I434</f>
        <v>46103.32</v>
      </c>
      <c r="BZ434" s="65">
        <f>IF(WEEKDAY(BW434+I434)=1,BW434+I434+1,IF(WEEKDAY(BW434+I434)=7,BW434+I434+2,BW434+I434))</f>
        <v>46147.4</v>
      </c>
    </row>
    <row r="435" spans="1:78" ht="15.5" x14ac:dyDescent="0.35">
      <c r="A435" t="s">
        <v>1517</v>
      </c>
      <c r="B435" t="s">
        <v>1229</v>
      </c>
      <c r="C435" t="s">
        <v>63</v>
      </c>
      <c r="D435" t="s">
        <v>1032</v>
      </c>
      <c r="E435" t="s">
        <v>867</v>
      </c>
      <c r="F435" t="s">
        <v>762</v>
      </c>
      <c r="G435" t="s">
        <v>217</v>
      </c>
      <c r="H435" t="s">
        <v>63</v>
      </c>
      <c r="I435" s="13" t="s">
        <v>1231</v>
      </c>
      <c r="J435" s="13" t="s">
        <v>1225</v>
      </c>
      <c r="K435" s="13" t="s">
        <v>1233</v>
      </c>
      <c r="L435" t="s">
        <v>1275</v>
      </c>
      <c r="M435" t="s">
        <v>194</v>
      </c>
      <c r="N435">
        <v>24</v>
      </c>
      <c r="O435">
        <v>0</v>
      </c>
      <c r="P435">
        <v>0</v>
      </c>
      <c r="Q435">
        <v>0</v>
      </c>
      <c r="R435">
        <v>0</v>
      </c>
      <c r="S435" t="s">
        <v>1158</v>
      </c>
      <c r="T435" t="s">
        <v>515</v>
      </c>
      <c r="U435">
        <v>0</v>
      </c>
      <c r="V435" t="s">
        <v>856</v>
      </c>
      <c r="W435">
        <v>3</v>
      </c>
      <c r="X435" t="s">
        <v>195</v>
      </c>
      <c r="Y435" t="s">
        <v>856</v>
      </c>
      <c r="Z435"/>
      <c r="AA435" t="s">
        <v>20</v>
      </c>
      <c r="AB435" t="s">
        <v>927</v>
      </c>
      <c r="AC435" t="s">
        <v>209</v>
      </c>
      <c r="AD435" t="s">
        <v>210</v>
      </c>
      <c r="AE435" t="s">
        <v>473</v>
      </c>
      <c r="AF435" s="13" t="s">
        <v>1231</v>
      </c>
      <c r="AG435" s="13" t="s">
        <v>1225</v>
      </c>
      <c r="AH435" t="s">
        <v>856</v>
      </c>
      <c r="AI435" t="s">
        <v>856</v>
      </c>
      <c r="AJ435" t="s">
        <v>856</v>
      </c>
      <c r="AK435" t="s">
        <v>856</v>
      </c>
      <c r="AL435" t="s">
        <v>856</v>
      </c>
      <c r="AM435" s="13" t="s">
        <v>856</v>
      </c>
      <c r="AN435" s="13" t="s">
        <v>856</v>
      </c>
      <c r="AO435" t="s">
        <v>856</v>
      </c>
      <c r="AP435" t="s">
        <v>856</v>
      </c>
      <c r="AQ435" t="s">
        <v>856</v>
      </c>
      <c r="AR435" t="s">
        <v>856</v>
      </c>
      <c r="AS435" t="s">
        <v>856</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42"/>
        <v>480</v>
      </c>
      <c r="BD435" s="55" t="str">
        <f>IF(ISERROR(SEARCHB(" "&amp;BD$1&amp;" "," "&amp;$L435&amp;" "))=TRUE,"",BD$1)</f>
        <v/>
      </c>
      <c r="BE435" s="55" t="str">
        <f>IF(ISERROR(SEARCHB(" "&amp;BE$1&amp;" "," "&amp;$L435&amp;" "))=TRUE,"",BE$1)</f>
        <v/>
      </c>
      <c r="BF435" s="55" t="str">
        <f>IF(ISERROR(SEARCHB(" "&amp;BF$1&amp;" "," "&amp;$L435&amp;" "))=TRUE,"",BF$1)</f>
        <v/>
      </c>
      <c r="BG435" s="55" t="str">
        <f>IF(ISERROR(SEARCHB(" "&amp;BG$1&amp;" "," "&amp;$L435&amp;" "))=TRUE,"",BG$1)</f>
        <v/>
      </c>
      <c r="BH435" s="55" t="str">
        <f>IF(ISERROR(SEARCHB(" "&amp;BH$1&amp;" "," "&amp;$L435&amp;" "))=TRUE,"",BH$1)</f>
        <v/>
      </c>
      <c r="BI435" s="55" t="str">
        <f>IF(ISERROR(SEARCHB(" "&amp;BI$1&amp;" "," "&amp;$L435&amp;" "))=TRUE,"",BI$1)</f>
        <v/>
      </c>
      <c r="BJ435" s="55" t="str">
        <f>IF(ISERROR(SEARCHB(" "&amp;BJ$1&amp;" "," "&amp;$L435&amp;" "))=TRUE,"",BJ$1)</f>
        <v/>
      </c>
      <c r="BK435" s="55" t="str">
        <f>IF(ISERROR(SEARCHB(" "&amp;BK$1&amp;" "," "&amp;$L435&amp;" "))=TRUE,"",BK$1)</f>
        <v/>
      </c>
      <c r="BL435" s="55" t="str">
        <f>IF(ISERROR(SEARCHB(" "&amp;BL$1&amp;" "," "&amp;$L435&amp;" "))=TRUE,"",BL$1)</f>
        <v/>
      </c>
      <c r="BM435" s="55" t="str">
        <f>IF(ISERROR(SEARCHB(" "&amp;BM$1&amp;" "," "&amp;$L435&amp;" "))=TRUE,"",BM$1)</f>
        <v/>
      </c>
      <c r="BN435" s="55" t="str">
        <f>IF(ISERROR(SEARCHB(" "&amp;BN$1&amp;" "," "&amp;$L435&amp;" "))=TRUE,"",BN$1)</f>
        <v/>
      </c>
      <c r="BO435" s="55" t="str">
        <f>IF(ISERROR(SEARCHB(" "&amp;BO$1&amp;" "," "&amp;$L435&amp;" "))=TRUE,"",BO$1)</f>
        <v/>
      </c>
      <c r="BP435" s="55" t="str">
        <f>IF(ISERROR(SEARCHB(" "&amp;BP$1&amp;" "," "&amp;$L435&amp;" "))=TRUE,"",BP$1)</f>
        <v/>
      </c>
      <c r="BQ435" s="55" t="str">
        <f>IF(ISERROR(SEARCHB(" "&amp;BQ$1&amp;" "," "&amp;$L435&amp;" "))=TRUE,"",BQ$1)</f>
        <v/>
      </c>
      <c r="BR435" s="62" t="str">
        <f t="shared" si="43"/>
        <v>Base</v>
      </c>
      <c r="BS435" s="62" t="str">
        <f t="shared" si="44"/>
        <v/>
      </c>
      <c r="BT435" s="63">
        <f>J435-I435+1</f>
        <v>124</v>
      </c>
      <c r="BU435" s="64">
        <f t="shared" si="45"/>
        <v>6.4399999999999995</v>
      </c>
      <c r="BV435" s="64">
        <f t="shared" si="46"/>
        <v>13.879999999999999</v>
      </c>
      <c r="BW435" s="64">
        <f t="shared" si="47"/>
        <v>103.32</v>
      </c>
      <c r="BX435" s="65">
        <f>BU435+I435</f>
        <v>46040.44</v>
      </c>
      <c r="BY435" s="65">
        <f>BV435+I435</f>
        <v>46047.88</v>
      </c>
      <c r="BZ435" s="65">
        <f>IF(WEEKDAY(BW435+I435)=1,BW435+I435+1,IF(WEEKDAY(BW435+I435)=7,BW435+I435+2,BW435+I435))</f>
        <v>46139.32</v>
      </c>
    </row>
    <row r="436" spans="1:78" ht="15.5" x14ac:dyDescent="0.35">
      <c r="A436" t="s">
        <v>1516</v>
      </c>
      <c r="B436" t="s">
        <v>1229</v>
      </c>
      <c r="C436" t="s">
        <v>63</v>
      </c>
      <c r="D436" t="s">
        <v>1160</v>
      </c>
      <c r="E436" t="s">
        <v>867</v>
      </c>
      <c r="F436" t="s">
        <v>396</v>
      </c>
      <c r="G436" t="s">
        <v>217</v>
      </c>
      <c r="H436" t="s">
        <v>63</v>
      </c>
      <c r="I436" s="13" t="s">
        <v>1231</v>
      </c>
      <c r="J436" s="13" t="s">
        <v>1225</v>
      </c>
      <c r="K436" s="13"/>
      <c r="L436" t="s">
        <v>1513</v>
      </c>
      <c r="M436" t="s">
        <v>162</v>
      </c>
      <c r="N436">
        <v>5</v>
      </c>
      <c r="O436">
        <v>0</v>
      </c>
      <c r="P436">
        <v>0</v>
      </c>
      <c r="Q436">
        <v>0</v>
      </c>
      <c r="R436">
        <v>0</v>
      </c>
      <c r="S436" t="s">
        <v>1158</v>
      </c>
      <c r="T436" t="s">
        <v>515</v>
      </c>
      <c r="U436">
        <v>0</v>
      </c>
      <c r="V436" t="s">
        <v>856</v>
      </c>
      <c r="W436">
        <v>2</v>
      </c>
      <c r="X436" t="s">
        <v>195</v>
      </c>
      <c r="Y436" t="s">
        <v>856</v>
      </c>
      <c r="Z436" t="s">
        <v>393</v>
      </c>
      <c r="AA436" t="s">
        <v>161</v>
      </c>
      <c r="AB436" t="s">
        <v>199</v>
      </c>
      <c r="AC436" t="s">
        <v>856</v>
      </c>
      <c r="AD436" t="s">
        <v>856</v>
      </c>
      <c r="AE436" t="s">
        <v>856</v>
      </c>
      <c r="AF436" s="13" t="s">
        <v>1231</v>
      </c>
      <c r="AG436" s="13" t="s">
        <v>1225</v>
      </c>
      <c r="AH436" t="s">
        <v>20</v>
      </c>
      <c r="AI436" t="s">
        <v>1154</v>
      </c>
      <c r="AJ436" t="s">
        <v>856</v>
      </c>
      <c r="AK436" t="s">
        <v>856</v>
      </c>
      <c r="AL436" t="s">
        <v>856</v>
      </c>
      <c r="AM436" s="13" t="s">
        <v>1231</v>
      </c>
      <c r="AN436" s="13" t="s">
        <v>1225</v>
      </c>
      <c r="AO436" t="s">
        <v>856</v>
      </c>
      <c r="AP436" t="s">
        <v>856</v>
      </c>
      <c r="AQ436" t="s">
        <v>856</v>
      </c>
      <c r="AR436" t="s">
        <v>856</v>
      </c>
      <c r="AS436" t="s">
        <v>856</v>
      </c>
      <c r="AT436" s="66">
        <f>VLOOKUP($BR436,Tables!$D$14:$I$27,2,FALSE)*W436</f>
        <v>320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42"/>
        <v>320</v>
      </c>
      <c r="BD436" s="55" t="str">
        <f>IF(ISERROR(SEARCHB(" "&amp;BD$1&amp;" "," "&amp;$L436&amp;" "))=TRUE,"",BD$1)</f>
        <v/>
      </c>
      <c r="BE436" s="55" t="str">
        <f>IF(ISERROR(SEARCHB(" "&amp;BE$1&amp;" "," "&amp;$L436&amp;" "))=TRUE,"",BE$1)</f>
        <v/>
      </c>
      <c r="BF436" s="55" t="str">
        <f>IF(ISERROR(SEARCHB(" "&amp;BF$1&amp;" "," "&amp;$L436&amp;" "))=TRUE,"",BF$1)</f>
        <v/>
      </c>
      <c r="BG436" s="55" t="str">
        <f>IF(ISERROR(SEARCHB(" "&amp;BG$1&amp;" "," "&amp;$L436&amp;" "))=TRUE,"",BG$1)</f>
        <v/>
      </c>
      <c r="BH436" s="55" t="str">
        <f>IF(ISERROR(SEARCHB(" "&amp;BH$1&amp;" "," "&amp;$L436&amp;" "))=TRUE,"",BH$1)</f>
        <v/>
      </c>
      <c r="BI436" s="55" t="str">
        <f>IF(ISERROR(SEARCHB(" "&amp;BI$1&amp;" "," "&amp;$L436&amp;" "))=TRUE,"",BI$1)</f>
        <v/>
      </c>
      <c r="BJ436" s="55" t="str">
        <f>IF(ISERROR(SEARCHB(" "&amp;BJ$1&amp;" "," "&amp;$L436&amp;" "))=TRUE,"",BJ$1)</f>
        <v/>
      </c>
      <c r="BK436" s="55" t="str">
        <f>IF(ISERROR(SEARCHB(" "&amp;BK$1&amp;" "," "&amp;$L436&amp;" "))=TRUE,"",BK$1)</f>
        <v>HYB</v>
      </c>
      <c r="BL436" s="55" t="str">
        <f>IF(ISERROR(SEARCHB(" "&amp;BL$1&amp;" "," "&amp;$L436&amp;" "))=TRUE,"",BL$1)</f>
        <v/>
      </c>
      <c r="BM436" s="55" t="str">
        <f>IF(ISERROR(SEARCHB(" "&amp;BM$1&amp;" "," "&amp;$L436&amp;" "))=TRUE,"",BM$1)</f>
        <v/>
      </c>
      <c r="BN436" s="55" t="str">
        <f>IF(ISERROR(SEARCHB(" "&amp;BN$1&amp;" "," "&amp;$L436&amp;" "))=TRUE,"",BN$1)</f>
        <v/>
      </c>
      <c r="BO436" s="55" t="str">
        <f>IF(ISERROR(SEARCHB(" "&amp;BO$1&amp;" "," "&amp;$L436&amp;" "))=TRUE,"",BO$1)</f>
        <v/>
      </c>
      <c r="BP436" s="55" t="str">
        <f>IF(ISERROR(SEARCHB(" "&amp;BP$1&amp;" "," "&amp;$L436&amp;" "))=TRUE,"",BP$1)</f>
        <v/>
      </c>
      <c r="BQ436" s="55" t="str">
        <f>IF(ISERROR(SEARCHB(" "&amp;BQ$1&amp;" "," "&amp;$L436&amp;" "))=TRUE,"",BQ$1)</f>
        <v/>
      </c>
      <c r="BR436" s="62" t="str">
        <f t="shared" si="43"/>
        <v>HYB</v>
      </c>
      <c r="BS436" s="62" t="str">
        <f t="shared" si="44"/>
        <v/>
      </c>
      <c r="BT436" s="67">
        <f>J436-I436+1</f>
        <v>124</v>
      </c>
      <c r="BU436" s="64">
        <f t="shared" si="45"/>
        <v>6.4399999999999995</v>
      </c>
      <c r="BV436" s="64">
        <f t="shared" si="46"/>
        <v>13.879999999999999</v>
      </c>
      <c r="BW436" s="64">
        <f t="shared" si="47"/>
        <v>103.32</v>
      </c>
      <c r="BX436" s="65">
        <f>BU436+I436</f>
        <v>46040.44</v>
      </c>
      <c r="BY436" s="65">
        <f>BV436+I436</f>
        <v>46047.88</v>
      </c>
      <c r="BZ436" s="65">
        <f>IF(WEEKDAY(BW436+I436)=1,BW436+I436+1,IF(WEEKDAY(BW436+I436)=7,BW436+I436+2,BW436+I436))</f>
        <v>46139.32</v>
      </c>
    </row>
    <row r="437" spans="1:78" ht="15.5" x14ac:dyDescent="0.35">
      <c r="A437" t="s">
        <v>1515</v>
      </c>
      <c r="B437" t="s">
        <v>1229</v>
      </c>
      <c r="C437" t="s">
        <v>63</v>
      </c>
      <c r="D437" t="s">
        <v>1161</v>
      </c>
      <c r="E437" t="s">
        <v>867</v>
      </c>
      <c r="F437" t="s">
        <v>397</v>
      </c>
      <c r="G437" t="s">
        <v>217</v>
      </c>
      <c r="H437" t="s">
        <v>63</v>
      </c>
      <c r="I437" s="13" t="s">
        <v>1231</v>
      </c>
      <c r="J437" s="13" t="s">
        <v>1225</v>
      </c>
      <c r="K437" s="13"/>
      <c r="L437" t="s">
        <v>1513</v>
      </c>
      <c r="M437" t="s">
        <v>162</v>
      </c>
      <c r="N437">
        <v>5</v>
      </c>
      <c r="O437">
        <v>0</v>
      </c>
      <c r="P437">
        <v>0</v>
      </c>
      <c r="Q437">
        <v>0</v>
      </c>
      <c r="R437">
        <v>0</v>
      </c>
      <c r="S437" t="s">
        <v>1156</v>
      </c>
      <c r="T437" t="s">
        <v>556</v>
      </c>
      <c r="U437">
        <v>0</v>
      </c>
      <c r="V437" t="s">
        <v>856</v>
      </c>
      <c r="W437">
        <v>2</v>
      </c>
      <c r="X437" t="s">
        <v>195</v>
      </c>
      <c r="Y437" t="s">
        <v>856</v>
      </c>
      <c r="Z437" t="s">
        <v>393</v>
      </c>
      <c r="AA437" t="s">
        <v>161</v>
      </c>
      <c r="AB437" t="s">
        <v>199</v>
      </c>
      <c r="AC437" t="s">
        <v>856</v>
      </c>
      <c r="AD437" t="s">
        <v>856</v>
      </c>
      <c r="AE437" t="s">
        <v>856</v>
      </c>
      <c r="AF437" s="13" t="s">
        <v>1231</v>
      </c>
      <c r="AG437" s="13" t="s">
        <v>1225</v>
      </c>
      <c r="AH437" t="s">
        <v>20</v>
      </c>
      <c r="AI437" t="s">
        <v>1154</v>
      </c>
      <c r="AJ437" t="s">
        <v>856</v>
      </c>
      <c r="AK437" t="s">
        <v>856</v>
      </c>
      <c r="AL437" t="s">
        <v>856</v>
      </c>
      <c r="AM437" s="13" t="s">
        <v>1231</v>
      </c>
      <c r="AN437" s="13" t="s">
        <v>1225</v>
      </c>
      <c r="AO437" t="s">
        <v>856</v>
      </c>
      <c r="AP437" t="s">
        <v>856</v>
      </c>
      <c r="AQ437" t="s">
        <v>856</v>
      </c>
      <c r="AR437" t="s">
        <v>856</v>
      </c>
      <c r="AS437" t="s">
        <v>856</v>
      </c>
      <c r="AT437" s="66">
        <f>VLOOKUP($BR437,Tables!$D$14:$I$27,2,FALSE)*W437</f>
        <v>320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42"/>
        <v>320</v>
      </c>
      <c r="BD437" s="55" t="str">
        <f>IF(ISERROR(SEARCHB(" "&amp;BD$1&amp;" "," "&amp;$L437&amp;" "))=TRUE,"",BD$1)</f>
        <v/>
      </c>
      <c r="BE437" s="55" t="str">
        <f>IF(ISERROR(SEARCHB(" "&amp;BE$1&amp;" "," "&amp;$L437&amp;" "))=TRUE,"",BE$1)</f>
        <v/>
      </c>
      <c r="BF437" s="55" t="str">
        <f>IF(ISERROR(SEARCHB(" "&amp;BF$1&amp;" "," "&amp;$L437&amp;" "))=TRUE,"",BF$1)</f>
        <v/>
      </c>
      <c r="BG437" s="55" t="str">
        <f>IF(ISERROR(SEARCHB(" "&amp;BG$1&amp;" "," "&amp;$L437&amp;" "))=TRUE,"",BG$1)</f>
        <v/>
      </c>
      <c r="BH437" s="55" t="str">
        <f>IF(ISERROR(SEARCHB(" "&amp;BH$1&amp;" "," "&amp;$L437&amp;" "))=TRUE,"",BH$1)</f>
        <v/>
      </c>
      <c r="BI437" s="55" t="str">
        <f>IF(ISERROR(SEARCHB(" "&amp;BI$1&amp;" "," "&amp;$L437&amp;" "))=TRUE,"",BI$1)</f>
        <v/>
      </c>
      <c r="BJ437" s="55" t="str">
        <f>IF(ISERROR(SEARCHB(" "&amp;BJ$1&amp;" "," "&amp;$L437&amp;" "))=TRUE,"",BJ$1)</f>
        <v/>
      </c>
      <c r="BK437" s="55" t="str">
        <f>IF(ISERROR(SEARCHB(" "&amp;BK$1&amp;" "," "&amp;$L437&amp;" "))=TRUE,"",BK$1)</f>
        <v>HYB</v>
      </c>
      <c r="BL437" s="55" t="str">
        <f>IF(ISERROR(SEARCHB(" "&amp;BL$1&amp;" "," "&amp;$L437&amp;" "))=TRUE,"",BL$1)</f>
        <v/>
      </c>
      <c r="BM437" s="55" t="str">
        <f>IF(ISERROR(SEARCHB(" "&amp;BM$1&amp;" "," "&amp;$L437&amp;" "))=TRUE,"",BM$1)</f>
        <v/>
      </c>
      <c r="BN437" s="55" t="str">
        <f>IF(ISERROR(SEARCHB(" "&amp;BN$1&amp;" "," "&amp;$L437&amp;" "))=TRUE,"",BN$1)</f>
        <v/>
      </c>
      <c r="BO437" s="55" t="str">
        <f>IF(ISERROR(SEARCHB(" "&amp;BO$1&amp;" "," "&amp;$L437&amp;" "))=TRUE,"",BO$1)</f>
        <v/>
      </c>
      <c r="BP437" s="55" t="str">
        <f>IF(ISERROR(SEARCHB(" "&amp;BP$1&amp;" "," "&amp;$L437&amp;" "))=TRUE,"",BP$1)</f>
        <v/>
      </c>
      <c r="BQ437" s="55" t="str">
        <f>IF(ISERROR(SEARCHB(" "&amp;BQ$1&amp;" "," "&amp;$L437&amp;" "))=TRUE,"",BQ$1)</f>
        <v/>
      </c>
      <c r="BR437" s="62" t="str">
        <f t="shared" si="43"/>
        <v>HYB</v>
      </c>
      <c r="BS437" s="62" t="str">
        <f t="shared" si="44"/>
        <v/>
      </c>
      <c r="BT437" s="67">
        <f>J437-I437+1</f>
        <v>124</v>
      </c>
      <c r="BU437" s="64">
        <f t="shared" si="45"/>
        <v>6.4399999999999995</v>
      </c>
      <c r="BV437" s="64">
        <f t="shared" si="46"/>
        <v>13.879999999999999</v>
      </c>
      <c r="BW437" s="64">
        <f t="shared" si="47"/>
        <v>103.32</v>
      </c>
      <c r="BX437" s="65">
        <f>BU437+I437</f>
        <v>46040.44</v>
      </c>
      <c r="BY437" s="65">
        <f>BV437+I437</f>
        <v>46047.88</v>
      </c>
      <c r="BZ437" s="65">
        <f>IF(WEEKDAY(BW437+I437)=1,BW437+I437+1,IF(WEEKDAY(BW437+I437)=7,BW437+I437+2,BW437+I437))</f>
        <v>46139.32</v>
      </c>
    </row>
    <row r="438" spans="1:78" ht="15.5" x14ac:dyDescent="0.35">
      <c r="A438" t="s">
        <v>1514</v>
      </c>
      <c r="B438" t="s">
        <v>1229</v>
      </c>
      <c r="C438" t="s">
        <v>63</v>
      </c>
      <c r="D438" t="s">
        <v>1162</v>
      </c>
      <c r="E438" t="s">
        <v>867</v>
      </c>
      <c r="F438" t="s">
        <v>398</v>
      </c>
      <c r="G438" t="s">
        <v>217</v>
      </c>
      <c r="H438" t="s">
        <v>63</v>
      </c>
      <c r="I438" s="13" t="s">
        <v>1231</v>
      </c>
      <c r="J438" s="13" t="s">
        <v>1225</v>
      </c>
      <c r="K438" s="13"/>
      <c r="L438" t="s">
        <v>1513</v>
      </c>
      <c r="M438" t="s">
        <v>162</v>
      </c>
      <c r="N438">
        <v>8</v>
      </c>
      <c r="O438">
        <v>0</v>
      </c>
      <c r="P438">
        <v>0</v>
      </c>
      <c r="Q438">
        <v>0</v>
      </c>
      <c r="R438">
        <v>0</v>
      </c>
      <c r="S438" t="s">
        <v>1152</v>
      </c>
      <c r="T438" t="s">
        <v>1153</v>
      </c>
      <c r="U438">
        <v>0</v>
      </c>
      <c r="V438" t="s">
        <v>856</v>
      </c>
      <c r="W438">
        <v>2</v>
      </c>
      <c r="X438" t="s">
        <v>195</v>
      </c>
      <c r="Y438" t="s">
        <v>856</v>
      </c>
      <c r="Z438" t="s">
        <v>393</v>
      </c>
      <c r="AA438" t="s">
        <v>161</v>
      </c>
      <c r="AB438" t="s">
        <v>199</v>
      </c>
      <c r="AC438" t="s">
        <v>856</v>
      </c>
      <c r="AD438" t="s">
        <v>856</v>
      </c>
      <c r="AE438" t="s">
        <v>856</v>
      </c>
      <c r="AF438" s="13" t="s">
        <v>1231</v>
      </c>
      <c r="AG438" s="13" t="s">
        <v>1225</v>
      </c>
      <c r="AH438" t="s">
        <v>20</v>
      </c>
      <c r="AI438" t="s">
        <v>1154</v>
      </c>
      <c r="AJ438" t="s">
        <v>856</v>
      </c>
      <c r="AK438" t="s">
        <v>856</v>
      </c>
      <c r="AL438" t="s">
        <v>856</v>
      </c>
      <c r="AM438" s="13" t="s">
        <v>1231</v>
      </c>
      <c r="AN438" s="13" t="s">
        <v>1225</v>
      </c>
      <c r="AO438" t="s">
        <v>856</v>
      </c>
      <c r="AP438" t="s">
        <v>856</v>
      </c>
      <c r="AQ438" t="s">
        <v>856</v>
      </c>
      <c r="AR438" t="s">
        <v>856</v>
      </c>
      <c r="AS438" t="s">
        <v>856</v>
      </c>
      <c r="AT438" s="66">
        <f>VLOOKUP($BR438,Tables!$D$14:$I$27,2,FALSE)*W438</f>
        <v>320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42"/>
        <v>320</v>
      </c>
      <c r="BD438" s="55" t="str">
        <f>IF(ISERROR(SEARCHB(" "&amp;BD$1&amp;" "," "&amp;$L438&amp;" "))=TRUE,"",BD$1)</f>
        <v/>
      </c>
      <c r="BE438" s="55" t="str">
        <f>IF(ISERROR(SEARCHB(" "&amp;BE$1&amp;" "," "&amp;$L438&amp;" "))=TRUE,"",BE$1)</f>
        <v/>
      </c>
      <c r="BF438" s="55" t="str">
        <f>IF(ISERROR(SEARCHB(" "&amp;BF$1&amp;" "," "&amp;$L438&amp;" "))=TRUE,"",BF$1)</f>
        <v/>
      </c>
      <c r="BG438" s="55" t="str">
        <f>IF(ISERROR(SEARCHB(" "&amp;BG$1&amp;" "," "&amp;$L438&amp;" "))=TRUE,"",BG$1)</f>
        <v/>
      </c>
      <c r="BH438" s="55" t="str">
        <f>IF(ISERROR(SEARCHB(" "&amp;BH$1&amp;" "," "&amp;$L438&amp;" "))=TRUE,"",BH$1)</f>
        <v/>
      </c>
      <c r="BI438" s="55" t="str">
        <f>IF(ISERROR(SEARCHB(" "&amp;BI$1&amp;" "," "&amp;$L438&amp;" "))=TRUE,"",BI$1)</f>
        <v/>
      </c>
      <c r="BJ438" s="55" t="str">
        <f>IF(ISERROR(SEARCHB(" "&amp;BJ$1&amp;" "," "&amp;$L438&amp;" "))=TRUE,"",BJ$1)</f>
        <v/>
      </c>
      <c r="BK438" s="55" t="str">
        <f>IF(ISERROR(SEARCHB(" "&amp;BK$1&amp;" "," "&amp;$L438&amp;" "))=TRUE,"",BK$1)</f>
        <v>HYB</v>
      </c>
      <c r="BL438" s="55" t="str">
        <f>IF(ISERROR(SEARCHB(" "&amp;BL$1&amp;" "," "&amp;$L438&amp;" "))=TRUE,"",BL$1)</f>
        <v/>
      </c>
      <c r="BM438" s="55" t="str">
        <f>IF(ISERROR(SEARCHB(" "&amp;BM$1&amp;" "," "&amp;$L438&amp;" "))=TRUE,"",BM$1)</f>
        <v/>
      </c>
      <c r="BN438" s="55" t="str">
        <f>IF(ISERROR(SEARCHB(" "&amp;BN$1&amp;" "," "&amp;$L438&amp;" "))=TRUE,"",BN$1)</f>
        <v/>
      </c>
      <c r="BO438" s="55" t="str">
        <f>IF(ISERROR(SEARCHB(" "&amp;BO$1&amp;" "," "&amp;$L438&amp;" "))=TRUE,"",BO$1)</f>
        <v/>
      </c>
      <c r="BP438" s="55" t="str">
        <f>IF(ISERROR(SEARCHB(" "&amp;BP$1&amp;" "," "&amp;$L438&amp;" "))=TRUE,"",BP$1)</f>
        <v/>
      </c>
      <c r="BQ438" s="55" t="str">
        <f>IF(ISERROR(SEARCHB(" "&amp;BQ$1&amp;" "," "&amp;$L438&amp;" "))=TRUE,"",BQ$1)</f>
        <v/>
      </c>
      <c r="BR438" s="62" t="str">
        <f t="shared" si="43"/>
        <v>HYB</v>
      </c>
      <c r="BS438" s="62" t="str">
        <f t="shared" si="44"/>
        <v/>
      </c>
      <c r="BT438" s="67">
        <f>J438-I438+1</f>
        <v>124</v>
      </c>
      <c r="BU438" s="64">
        <f t="shared" si="45"/>
        <v>6.4399999999999995</v>
      </c>
      <c r="BV438" s="64">
        <f t="shared" si="46"/>
        <v>13.879999999999999</v>
      </c>
      <c r="BW438" s="64">
        <f t="shared" si="47"/>
        <v>103.32</v>
      </c>
      <c r="BX438" s="65">
        <f>BU438+I438</f>
        <v>46040.44</v>
      </c>
      <c r="BY438" s="65">
        <f>BV438+I438</f>
        <v>46047.88</v>
      </c>
      <c r="BZ438" s="65">
        <f>IF(WEEKDAY(BW438+I438)=1,BW438+I438+1,IF(WEEKDAY(BW438+I438)=7,BW438+I438+2,BW438+I438))</f>
        <v>46139.32</v>
      </c>
    </row>
    <row r="439" spans="1:78" ht="15.5" x14ac:dyDescent="0.35">
      <c r="A439" t="s">
        <v>1512</v>
      </c>
      <c r="B439" t="s">
        <v>1229</v>
      </c>
      <c r="C439" t="s">
        <v>64</v>
      </c>
      <c r="D439" t="s">
        <v>860</v>
      </c>
      <c r="E439" t="s">
        <v>591</v>
      </c>
      <c r="F439" t="s">
        <v>65</v>
      </c>
      <c r="G439" t="s">
        <v>287</v>
      </c>
      <c r="H439" t="s">
        <v>64</v>
      </c>
      <c r="I439" s="13" t="s">
        <v>1231</v>
      </c>
      <c r="J439" s="13" t="s">
        <v>1244</v>
      </c>
      <c r="K439" s="13" t="s">
        <v>1245</v>
      </c>
      <c r="L439" t="s">
        <v>262</v>
      </c>
      <c r="M439" t="s">
        <v>162</v>
      </c>
      <c r="N439">
        <v>8</v>
      </c>
      <c r="O439">
        <v>0</v>
      </c>
      <c r="P439">
        <v>0</v>
      </c>
      <c r="Q439">
        <v>0</v>
      </c>
      <c r="R439">
        <v>0</v>
      </c>
      <c r="S439" t="s">
        <v>1505</v>
      </c>
      <c r="T439" t="s">
        <v>1504</v>
      </c>
      <c r="U439">
        <v>0</v>
      </c>
      <c r="V439" t="s">
        <v>856</v>
      </c>
      <c r="W439">
        <v>7</v>
      </c>
      <c r="X439" t="s">
        <v>195</v>
      </c>
      <c r="Y439" t="s">
        <v>763</v>
      </c>
      <c r="Z439" t="s">
        <v>1511</v>
      </c>
      <c r="AA439" t="s">
        <v>161</v>
      </c>
      <c r="AB439" t="s">
        <v>199</v>
      </c>
      <c r="AC439" t="s">
        <v>856</v>
      </c>
      <c r="AD439" t="s">
        <v>856</v>
      </c>
      <c r="AE439" t="s">
        <v>856</v>
      </c>
      <c r="AF439" s="13" t="s">
        <v>1231</v>
      </c>
      <c r="AG439" s="13" t="s">
        <v>1244</v>
      </c>
      <c r="AH439" t="s">
        <v>207</v>
      </c>
      <c r="AI439" t="s">
        <v>1163</v>
      </c>
      <c r="AJ439" t="s">
        <v>204</v>
      </c>
      <c r="AK439" t="s">
        <v>356</v>
      </c>
      <c r="AL439" t="s">
        <v>764</v>
      </c>
      <c r="AM439" s="13" t="s">
        <v>1226</v>
      </c>
      <c r="AN439" s="13" t="s">
        <v>1244</v>
      </c>
      <c r="AO439" t="s">
        <v>207</v>
      </c>
      <c r="AP439" t="s">
        <v>1163</v>
      </c>
      <c r="AQ439" t="s">
        <v>204</v>
      </c>
      <c r="AR439" t="s">
        <v>356</v>
      </c>
      <c r="AS439" t="s">
        <v>466</v>
      </c>
      <c r="AT439" s="66">
        <f>VLOOKUP($BR439,Tables!$D$14:$I$27,2,FALSE)*W439</f>
        <v>1120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42"/>
        <v>1120</v>
      </c>
      <c r="BD439" s="55" t="str">
        <f>IF(ISERROR(SEARCHB(" "&amp;BD$1&amp;" "," "&amp;$L439&amp;" "))=TRUE,"",BD$1)</f>
        <v/>
      </c>
      <c r="BE439" s="55" t="str">
        <f>IF(ISERROR(SEARCHB(" "&amp;BE$1&amp;" "," "&amp;$L439&amp;" "))=TRUE,"",BE$1)</f>
        <v/>
      </c>
      <c r="BF439" s="55" t="str">
        <f>IF(ISERROR(SEARCHB(" "&amp;BF$1&amp;" "," "&amp;$L439&amp;" "))=TRUE,"",BF$1)</f>
        <v/>
      </c>
      <c r="BG439" s="55" t="str">
        <f>IF(ISERROR(SEARCHB(" "&amp;BG$1&amp;" "," "&amp;$L439&amp;" "))=TRUE,"",BG$1)</f>
        <v/>
      </c>
      <c r="BH439" s="55" t="str">
        <f>IF(ISERROR(SEARCHB(" "&amp;BH$1&amp;" "," "&amp;$L439&amp;" "))=TRUE,"",BH$1)</f>
        <v/>
      </c>
      <c r="BI439" s="55" t="str">
        <f>IF(ISERROR(SEARCHB(" "&amp;BI$1&amp;" "," "&amp;$L439&amp;" "))=TRUE,"",BI$1)</f>
        <v/>
      </c>
      <c r="BJ439" s="55" t="str">
        <f>IF(ISERROR(SEARCHB(" "&amp;BJ$1&amp;" "," "&amp;$L439&amp;" "))=TRUE,"",BJ$1)</f>
        <v/>
      </c>
      <c r="BK439" s="55" t="str">
        <f>IF(ISERROR(SEARCHB(" "&amp;BK$1&amp;" "," "&amp;$L439&amp;" "))=TRUE,"",BK$1)</f>
        <v>HYB</v>
      </c>
      <c r="BL439" s="55" t="str">
        <f>IF(ISERROR(SEARCHB(" "&amp;BL$1&amp;" "," "&amp;$L439&amp;" "))=TRUE,"",BL$1)</f>
        <v/>
      </c>
      <c r="BM439" s="55" t="str">
        <f>IF(ISERROR(SEARCHB(" "&amp;BM$1&amp;" "," "&amp;$L439&amp;" "))=TRUE,"",BM$1)</f>
        <v/>
      </c>
      <c r="BN439" s="55" t="str">
        <f>IF(ISERROR(SEARCHB(" "&amp;BN$1&amp;" "," "&amp;$L439&amp;" "))=TRUE,"",BN$1)</f>
        <v/>
      </c>
      <c r="BO439" s="55" t="str">
        <f>IF(ISERROR(SEARCHB(" "&amp;BO$1&amp;" "," "&amp;$L439&amp;" "))=TRUE,"",BO$1)</f>
        <v/>
      </c>
      <c r="BP439" s="55" t="str">
        <f>IF(ISERROR(SEARCHB(" "&amp;BP$1&amp;" "," "&amp;$L439&amp;" "))=TRUE,"",BP$1)</f>
        <v/>
      </c>
      <c r="BQ439" s="55" t="str">
        <f>IF(ISERROR(SEARCHB(" "&amp;BQ$1&amp;" "," "&amp;$L439&amp;" "))=TRUE,"",BQ$1)</f>
        <v/>
      </c>
      <c r="BR439" s="62" t="str">
        <f t="shared" si="43"/>
        <v>HYB</v>
      </c>
      <c r="BS439" s="62" t="str">
        <f t="shared" si="44"/>
        <v/>
      </c>
      <c r="BT439" s="67">
        <f>J439-I439+1</f>
        <v>54</v>
      </c>
      <c r="BU439" s="64">
        <f t="shared" si="45"/>
        <v>2.2399999999999998</v>
      </c>
      <c r="BV439" s="64">
        <f t="shared" si="46"/>
        <v>5.4799999999999995</v>
      </c>
      <c r="BW439" s="64">
        <f t="shared" si="47"/>
        <v>44.519999999999996</v>
      </c>
      <c r="BX439" s="65">
        <f>BU439+I439</f>
        <v>46036.24</v>
      </c>
      <c r="BY439" s="65">
        <f>BV439+I439</f>
        <v>46039.48</v>
      </c>
      <c r="BZ439" s="65">
        <f>IF(WEEKDAY(BW439+I439)=1,BW439+I439+1,IF(WEEKDAY(BW439+I439)=7,BW439+I439+2,BW439+I439))</f>
        <v>46078.52</v>
      </c>
    </row>
    <row r="440" spans="1:78" s="58" customFormat="1" ht="15.5" x14ac:dyDescent="0.35">
      <c r="A440" t="s">
        <v>1510</v>
      </c>
      <c r="B440" t="s">
        <v>1229</v>
      </c>
      <c r="C440" t="s">
        <v>64</v>
      </c>
      <c r="D440" t="s">
        <v>860</v>
      </c>
      <c r="E440" t="s">
        <v>663</v>
      </c>
      <c r="F440" t="s">
        <v>65</v>
      </c>
      <c r="G440" t="s">
        <v>287</v>
      </c>
      <c r="H440" t="s">
        <v>64</v>
      </c>
      <c r="I440" s="13" t="s">
        <v>1231</v>
      </c>
      <c r="J440" s="13" t="s">
        <v>1244</v>
      </c>
      <c r="K440" s="13" t="s">
        <v>1245</v>
      </c>
      <c r="L440" t="s">
        <v>262</v>
      </c>
      <c r="M440" t="s">
        <v>162</v>
      </c>
      <c r="N440">
        <v>8</v>
      </c>
      <c r="O440">
        <v>0</v>
      </c>
      <c r="P440">
        <v>0</v>
      </c>
      <c r="Q440">
        <v>0</v>
      </c>
      <c r="R440">
        <v>0</v>
      </c>
      <c r="S440" t="s">
        <v>1505</v>
      </c>
      <c r="T440" t="s">
        <v>1504</v>
      </c>
      <c r="U440">
        <v>0</v>
      </c>
      <c r="V440" t="s">
        <v>856</v>
      </c>
      <c r="W440">
        <v>7</v>
      </c>
      <c r="X440" t="s">
        <v>195</v>
      </c>
      <c r="Y440" t="s">
        <v>765</v>
      </c>
      <c r="Z440" t="s">
        <v>1509</v>
      </c>
      <c r="AA440" t="s">
        <v>161</v>
      </c>
      <c r="AB440" t="s">
        <v>199</v>
      </c>
      <c r="AC440" t="s">
        <v>856</v>
      </c>
      <c r="AD440" t="s">
        <v>856</v>
      </c>
      <c r="AE440" t="s">
        <v>856</v>
      </c>
      <c r="AF440" s="13" t="s">
        <v>1231</v>
      </c>
      <c r="AG440" s="13" t="s">
        <v>1244</v>
      </c>
      <c r="AH440" t="s">
        <v>207</v>
      </c>
      <c r="AI440" t="s">
        <v>1163</v>
      </c>
      <c r="AJ440" t="s">
        <v>204</v>
      </c>
      <c r="AK440" t="s">
        <v>356</v>
      </c>
      <c r="AL440" t="s">
        <v>764</v>
      </c>
      <c r="AM440" s="13" t="s">
        <v>1226</v>
      </c>
      <c r="AN440" s="13" t="s">
        <v>1244</v>
      </c>
      <c r="AO440" t="s">
        <v>207</v>
      </c>
      <c r="AP440" t="s">
        <v>1163</v>
      </c>
      <c r="AQ440" t="s">
        <v>204</v>
      </c>
      <c r="AR440" t="s">
        <v>356</v>
      </c>
      <c r="AS440" t="s">
        <v>466</v>
      </c>
      <c r="AT440" s="66">
        <f>VLOOKUP($BR440,Tables!$D$14:$I$27,2,FALSE)*W440</f>
        <v>1120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42"/>
        <v>1120</v>
      </c>
      <c r="BD440" s="55" t="str">
        <f>IF(ISERROR(SEARCHB(" "&amp;BD$1&amp;" "," "&amp;$L440&amp;" "))=TRUE,"",BD$1)</f>
        <v/>
      </c>
      <c r="BE440" s="55" t="str">
        <f>IF(ISERROR(SEARCHB(" "&amp;BE$1&amp;" "," "&amp;$L440&amp;" "))=TRUE,"",BE$1)</f>
        <v/>
      </c>
      <c r="BF440" s="55" t="str">
        <f>IF(ISERROR(SEARCHB(" "&amp;BF$1&amp;" "," "&amp;$L440&amp;" "))=TRUE,"",BF$1)</f>
        <v/>
      </c>
      <c r="BG440" s="55" t="str">
        <f>IF(ISERROR(SEARCHB(" "&amp;BG$1&amp;" "," "&amp;$L440&amp;" "))=TRUE,"",BG$1)</f>
        <v/>
      </c>
      <c r="BH440" s="55" t="str">
        <f>IF(ISERROR(SEARCHB(" "&amp;BH$1&amp;" "," "&amp;$L440&amp;" "))=TRUE,"",BH$1)</f>
        <v/>
      </c>
      <c r="BI440" s="55" t="str">
        <f>IF(ISERROR(SEARCHB(" "&amp;BI$1&amp;" "," "&amp;$L440&amp;" "))=TRUE,"",BI$1)</f>
        <v/>
      </c>
      <c r="BJ440" s="55" t="str">
        <f>IF(ISERROR(SEARCHB(" "&amp;BJ$1&amp;" "," "&amp;$L440&amp;" "))=TRUE,"",BJ$1)</f>
        <v/>
      </c>
      <c r="BK440" s="55" t="str">
        <f>IF(ISERROR(SEARCHB(" "&amp;BK$1&amp;" "," "&amp;$L440&amp;" "))=TRUE,"",BK$1)</f>
        <v>HYB</v>
      </c>
      <c r="BL440" s="55" t="str">
        <f>IF(ISERROR(SEARCHB(" "&amp;BL$1&amp;" "," "&amp;$L440&amp;" "))=TRUE,"",BL$1)</f>
        <v/>
      </c>
      <c r="BM440" s="55" t="str">
        <f>IF(ISERROR(SEARCHB(" "&amp;BM$1&amp;" "," "&amp;$L440&amp;" "))=TRUE,"",BM$1)</f>
        <v/>
      </c>
      <c r="BN440" s="55" t="str">
        <f>IF(ISERROR(SEARCHB(" "&amp;BN$1&amp;" "," "&amp;$L440&amp;" "))=TRUE,"",BN$1)</f>
        <v/>
      </c>
      <c r="BO440" s="55" t="str">
        <f>IF(ISERROR(SEARCHB(" "&amp;BO$1&amp;" "," "&amp;$L440&amp;" "))=TRUE,"",BO$1)</f>
        <v/>
      </c>
      <c r="BP440" s="55" t="str">
        <f>IF(ISERROR(SEARCHB(" "&amp;BP$1&amp;" "," "&amp;$L440&amp;" "))=TRUE,"",BP$1)</f>
        <v/>
      </c>
      <c r="BQ440" s="55" t="str">
        <f>IF(ISERROR(SEARCHB(" "&amp;BQ$1&amp;" "," "&amp;$L440&amp;" "))=TRUE,"",BQ$1)</f>
        <v/>
      </c>
      <c r="BR440" s="62" t="str">
        <f t="shared" si="43"/>
        <v>HYB</v>
      </c>
      <c r="BS440" s="62" t="str">
        <f t="shared" si="44"/>
        <v/>
      </c>
      <c r="BT440" s="67">
        <f>J440-I440+1</f>
        <v>54</v>
      </c>
      <c r="BU440" s="64">
        <f t="shared" si="45"/>
        <v>2.2399999999999998</v>
      </c>
      <c r="BV440" s="64">
        <f t="shared" si="46"/>
        <v>5.4799999999999995</v>
      </c>
      <c r="BW440" s="64">
        <f t="shared" si="47"/>
        <v>44.519999999999996</v>
      </c>
      <c r="BX440" s="65">
        <f>BU440+I440</f>
        <v>46036.24</v>
      </c>
      <c r="BY440" s="65">
        <f>BV440+I440</f>
        <v>46039.48</v>
      </c>
      <c r="BZ440" s="65">
        <f>IF(WEEKDAY(BW440+I440)=1,BW440+I440+1,IF(WEEKDAY(BW440+I440)=7,BW440+I440+2,BW440+I440))</f>
        <v>46078.52</v>
      </c>
    </row>
    <row r="441" spans="1:78" s="58" customFormat="1" ht="15.5" x14ac:dyDescent="0.35">
      <c r="A441" t="s">
        <v>1508</v>
      </c>
      <c r="B441" t="s">
        <v>1229</v>
      </c>
      <c r="C441" t="s">
        <v>64</v>
      </c>
      <c r="D441" t="s">
        <v>860</v>
      </c>
      <c r="E441" t="s">
        <v>593</v>
      </c>
      <c r="F441" t="s">
        <v>65</v>
      </c>
      <c r="G441" t="s">
        <v>287</v>
      </c>
      <c r="H441" t="s">
        <v>64</v>
      </c>
      <c r="I441" s="13" t="s">
        <v>1235</v>
      </c>
      <c r="J441" s="13" t="s">
        <v>1225</v>
      </c>
      <c r="K441" s="13" t="s">
        <v>1236</v>
      </c>
      <c r="L441" t="s">
        <v>262</v>
      </c>
      <c r="M441" t="s">
        <v>162</v>
      </c>
      <c r="N441">
        <v>8</v>
      </c>
      <c r="O441">
        <v>0</v>
      </c>
      <c r="P441">
        <v>0</v>
      </c>
      <c r="Q441">
        <v>0</v>
      </c>
      <c r="R441">
        <v>0</v>
      </c>
      <c r="S441" t="s">
        <v>1505</v>
      </c>
      <c r="T441" t="s">
        <v>1504</v>
      </c>
      <c r="U441">
        <v>0</v>
      </c>
      <c r="V441" t="s">
        <v>856</v>
      </c>
      <c r="W441">
        <v>7</v>
      </c>
      <c r="X441" t="s">
        <v>195</v>
      </c>
      <c r="Y441" t="s">
        <v>1164</v>
      </c>
      <c r="Z441" t="s">
        <v>1507</v>
      </c>
      <c r="AA441" t="s">
        <v>161</v>
      </c>
      <c r="AB441" t="s">
        <v>199</v>
      </c>
      <c r="AC441" t="s">
        <v>856</v>
      </c>
      <c r="AD441" t="s">
        <v>856</v>
      </c>
      <c r="AE441" t="s">
        <v>856</v>
      </c>
      <c r="AF441" s="13" t="s">
        <v>1235</v>
      </c>
      <c r="AG441" s="13" t="s">
        <v>1225</v>
      </c>
      <c r="AH441" t="s">
        <v>207</v>
      </c>
      <c r="AI441" t="s">
        <v>1163</v>
      </c>
      <c r="AJ441" t="s">
        <v>355</v>
      </c>
      <c r="AK441" t="s">
        <v>341</v>
      </c>
      <c r="AL441" t="s">
        <v>480</v>
      </c>
      <c r="AM441" s="13" t="s">
        <v>1239</v>
      </c>
      <c r="AN441" s="13" t="s">
        <v>1225</v>
      </c>
      <c r="AO441" t="s">
        <v>207</v>
      </c>
      <c r="AP441" t="s">
        <v>1163</v>
      </c>
      <c r="AQ441" t="s">
        <v>355</v>
      </c>
      <c r="AR441" t="s">
        <v>341</v>
      </c>
      <c r="AS441" t="s">
        <v>486</v>
      </c>
      <c r="AT441" s="66">
        <f>VLOOKUP($BR441,Tables!$D$14:$I$27,2,FALSE)*W441</f>
        <v>1120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42"/>
        <v>1120</v>
      </c>
      <c r="BD441" s="55" t="str">
        <f>IF(ISERROR(SEARCHB(" "&amp;BD$1&amp;" "," "&amp;$L441&amp;" "))=TRUE,"",BD$1)</f>
        <v/>
      </c>
      <c r="BE441" s="55" t="str">
        <f>IF(ISERROR(SEARCHB(" "&amp;BE$1&amp;" "," "&amp;$L441&amp;" "))=TRUE,"",BE$1)</f>
        <v/>
      </c>
      <c r="BF441" s="55" t="str">
        <f>IF(ISERROR(SEARCHB(" "&amp;BF$1&amp;" "," "&amp;$L441&amp;" "))=TRUE,"",BF$1)</f>
        <v/>
      </c>
      <c r="BG441" s="55" t="str">
        <f>IF(ISERROR(SEARCHB(" "&amp;BG$1&amp;" "," "&amp;$L441&amp;" "))=TRUE,"",BG$1)</f>
        <v/>
      </c>
      <c r="BH441" s="55" t="str">
        <f>IF(ISERROR(SEARCHB(" "&amp;BH$1&amp;" "," "&amp;$L441&amp;" "))=TRUE,"",BH$1)</f>
        <v/>
      </c>
      <c r="BI441" s="55" t="str">
        <f>IF(ISERROR(SEARCHB(" "&amp;BI$1&amp;" "," "&amp;$L441&amp;" "))=TRUE,"",BI$1)</f>
        <v/>
      </c>
      <c r="BJ441" s="55" t="str">
        <f>IF(ISERROR(SEARCHB(" "&amp;BJ$1&amp;" "," "&amp;$L441&amp;" "))=TRUE,"",BJ$1)</f>
        <v/>
      </c>
      <c r="BK441" s="55" t="str">
        <f>IF(ISERROR(SEARCHB(" "&amp;BK$1&amp;" "," "&amp;$L441&amp;" "))=TRUE,"",BK$1)</f>
        <v>HYB</v>
      </c>
      <c r="BL441" s="55" t="str">
        <f>IF(ISERROR(SEARCHB(" "&amp;BL$1&amp;" "," "&amp;$L441&amp;" "))=TRUE,"",BL$1)</f>
        <v/>
      </c>
      <c r="BM441" s="55" t="str">
        <f>IF(ISERROR(SEARCHB(" "&amp;BM$1&amp;" "," "&amp;$L441&amp;" "))=TRUE,"",BM$1)</f>
        <v/>
      </c>
      <c r="BN441" s="55" t="str">
        <f>IF(ISERROR(SEARCHB(" "&amp;BN$1&amp;" "," "&amp;$L441&amp;" "))=TRUE,"",BN$1)</f>
        <v/>
      </c>
      <c r="BO441" s="55" t="str">
        <f>IF(ISERROR(SEARCHB(" "&amp;BO$1&amp;" "," "&amp;$L441&amp;" "))=TRUE,"",BO$1)</f>
        <v/>
      </c>
      <c r="BP441" s="55" t="str">
        <f>IF(ISERROR(SEARCHB(" "&amp;BP$1&amp;" "," "&amp;$L441&amp;" "))=TRUE,"",BP$1)</f>
        <v/>
      </c>
      <c r="BQ441" s="55" t="str">
        <f>IF(ISERROR(SEARCHB(" "&amp;BQ$1&amp;" "," "&amp;$L441&amp;" "))=TRUE,"",BQ$1)</f>
        <v/>
      </c>
      <c r="BR441" s="62" t="str">
        <f t="shared" si="43"/>
        <v>HYB</v>
      </c>
      <c r="BS441" s="62" t="str">
        <f t="shared" si="44"/>
        <v/>
      </c>
      <c r="BT441" s="67">
        <f>J441-I441+1</f>
        <v>61</v>
      </c>
      <c r="BU441" s="64">
        <f t="shared" si="45"/>
        <v>2.6599999999999997</v>
      </c>
      <c r="BV441" s="64">
        <f t="shared" si="46"/>
        <v>6.3199999999999994</v>
      </c>
      <c r="BW441" s="64">
        <f t="shared" si="47"/>
        <v>50.4</v>
      </c>
      <c r="BX441" s="65">
        <f>BU441+I441</f>
        <v>46099.66</v>
      </c>
      <c r="BY441" s="65">
        <f>BV441+I441</f>
        <v>46103.32</v>
      </c>
      <c r="BZ441" s="65">
        <f>IF(WEEKDAY(BW441+I441)=1,BW441+I441+1,IF(WEEKDAY(BW441+I441)=7,BW441+I441+2,BW441+I441))</f>
        <v>46147.4</v>
      </c>
    </row>
    <row r="442" spans="1:78" ht="15.5" x14ac:dyDescent="0.35">
      <c r="A442" t="s">
        <v>1506</v>
      </c>
      <c r="B442" t="s">
        <v>1229</v>
      </c>
      <c r="C442" t="s">
        <v>64</v>
      </c>
      <c r="D442" t="s">
        <v>860</v>
      </c>
      <c r="E442" t="s">
        <v>668</v>
      </c>
      <c r="F442" t="s">
        <v>65</v>
      </c>
      <c r="G442" t="s">
        <v>287</v>
      </c>
      <c r="H442" t="s">
        <v>64</v>
      </c>
      <c r="I442" s="13" t="s">
        <v>1235</v>
      </c>
      <c r="J442" s="13" t="s">
        <v>1225</v>
      </c>
      <c r="K442" s="13" t="s">
        <v>1236</v>
      </c>
      <c r="L442" t="s">
        <v>262</v>
      </c>
      <c r="M442" t="s">
        <v>162</v>
      </c>
      <c r="N442">
        <v>8</v>
      </c>
      <c r="O442">
        <v>0</v>
      </c>
      <c r="P442">
        <v>0</v>
      </c>
      <c r="Q442">
        <v>0</v>
      </c>
      <c r="R442">
        <v>0</v>
      </c>
      <c r="S442" t="s">
        <v>1505</v>
      </c>
      <c r="T442" t="s">
        <v>1504</v>
      </c>
      <c r="U442">
        <v>0</v>
      </c>
      <c r="V442" t="s">
        <v>856</v>
      </c>
      <c r="W442">
        <v>7</v>
      </c>
      <c r="X442" t="s">
        <v>195</v>
      </c>
      <c r="Y442" t="s">
        <v>1165</v>
      </c>
      <c r="Z442" t="s">
        <v>1503</v>
      </c>
      <c r="AA442" t="s">
        <v>161</v>
      </c>
      <c r="AB442" t="s">
        <v>199</v>
      </c>
      <c r="AC442" t="s">
        <v>856</v>
      </c>
      <c r="AD442" t="s">
        <v>856</v>
      </c>
      <c r="AE442" t="s">
        <v>856</v>
      </c>
      <c r="AF442" s="13" t="s">
        <v>1235</v>
      </c>
      <c r="AG442" s="13" t="s">
        <v>1225</v>
      </c>
      <c r="AH442" t="s">
        <v>207</v>
      </c>
      <c r="AI442" t="s">
        <v>1163</v>
      </c>
      <c r="AJ442" t="s">
        <v>355</v>
      </c>
      <c r="AK442" t="s">
        <v>341</v>
      </c>
      <c r="AL442" t="s">
        <v>480</v>
      </c>
      <c r="AM442" s="13" t="s">
        <v>1239</v>
      </c>
      <c r="AN442" s="13" t="s">
        <v>1225</v>
      </c>
      <c r="AO442" t="s">
        <v>207</v>
      </c>
      <c r="AP442" t="s">
        <v>1163</v>
      </c>
      <c r="AQ442" t="s">
        <v>355</v>
      </c>
      <c r="AR442" t="s">
        <v>341</v>
      </c>
      <c r="AS442" t="s">
        <v>486</v>
      </c>
      <c r="AT442" s="59">
        <f>VLOOKUP($BR442,Tables!$D$14:$I$27,2,FALSE)*W442</f>
        <v>1120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42"/>
        <v>1120</v>
      </c>
      <c r="BD442" s="55" t="str">
        <f>IF(ISERROR(SEARCHB(" "&amp;BD$1&amp;" "," "&amp;$L442&amp;" "))=TRUE,"",BD$1)</f>
        <v/>
      </c>
      <c r="BE442" s="55" t="str">
        <f>IF(ISERROR(SEARCHB(" "&amp;BE$1&amp;" "," "&amp;$L442&amp;" "))=TRUE,"",BE$1)</f>
        <v/>
      </c>
      <c r="BF442" s="55" t="str">
        <f>IF(ISERROR(SEARCHB(" "&amp;BF$1&amp;" "," "&amp;$L442&amp;" "))=TRUE,"",BF$1)</f>
        <v/>
      </c>
      <c r="BG442" s="55" t="str">
        <f>IF(ISERROR(SEARCHB(" "&amp;BG$1&amp;" "," "&amp;$L442&amp;" "))=TRUE,"",BG$1)</f>
        <v/>
      </c>
      <c r="BH442" s="55" t="str">
        <f>IF(ISERROR(SEARCHB(" "&amp;BH$1&amp;" "," "&amp;$L442&amp;" "))=TRUE,"",BH$1)</f>
        <v/>
      </c>
      <c r="BI442" s="55" t="str">
        <f>IF(ISERROR(SEARCHB(" "&amp;BI$1&amp;" "," "&amp;$L442&amp;" "))=TRUE,"",BI$1)</f>
        <v/>
      </c>
      <c r="BJ442" s="55" t="str">
        <f>IF(ISERROR(SEARCHB(" "&amp;BJ$1&amp;" "," "&amp;$L442&amp;" "))=TRUE,"",BJ$1)</f>
        <v/>
      </c>
      <c r="BK442" s="55" t="str">
        <f>IF(ISERROR(SEARCHB(" "&amp;BK$1&amp;" "," "&amp;$L442&amp;" "))=TRUE,"",BK$1)</f>
        <v>HYB</v>
      </c>
      <c r="BL442" s="55" t="str">
        <f>IF(ISERROR(SEARCHB(" "&amp;BL$1&amp;" "," "&amp;$L442&amp;" "))=TRUE,"",BL$1)</f>
        <v/>
      </c>
      <c r="BM442" s="55" t="str">
        <f>IF(ISERROR(SEARCHB(" "&amp;BM$1&amp;" "," "&amp;$L442&amp;" "))=TRUE,"",BM$1)</f>
        <v/>
      </c>
      <c r="BN442" s="55" t="str">
        <f>IF(ISERROR(SEARCHB(" "&amp;BN$1&amp;" "," "&amp;$L442&amp;" "))=TRUE,"",BN$1)</f>
        <v/>
      </c>
      <c r="BO442" s="55" t="str">
        <f>IF(ISERROR(SEARCHB(" "&amp;BO$1&amp;" "," "&amp;$L442&amp;" "))=TRUE,"",BO$1)</f>
        <v/>
      </c>
      <c r="BP442" s="55" t="str">
        <f>IF(ISERROR(SEARCHB(" "&amp;BP$1&amp;" "," "&amp;$L442&amp;" "))=TRUE,"",BP$1)</f>
        <v/>
      </c>
      <c r="BQ442" s="55" t="str">
        <f>IF(ISERROR(SEARCHB(" "&amp;BQ$1&amp;" "," "&amp;$L442&amp;" "))=TRUE,"",BQ$1)</f>
        <v/>
      </c>
      <c r="BR442" s="62" t="str">
        <f t="shared" si="43"/>
        <v>HYB</v>
      </c>
      <c r="BS442" s="62" t="str">
        <f t="shared" si="44"/>
        <v/>
      </c>
      <c r="BT442" s="63">
        <f>J442-I442+1</f>
        <v>61</v>
      </c>
      <c r="BU442" s="64">
        <f t="shared" si="45"/>
        <v>2.6599999999999997</v>
      </c>
      <c r="BV442" s="64">
        <f t="shared" si="46"/>
        <v>6.3199999999999994</v>
      </c>
      <c r="BW442" s="64">
        <f t="shared" si="47"/>
        <v>50.4</v>
      </c>
      <c r="BX442" s="65">
        <f>BU442+I442</f>
        <v>46099.66</v>
      </c>
      <c r="BY442" s="65">
        <f>BV442+I442</f>
        <v>46103.32</v>
      </c>
      <c r="BZ442" s="65">
        <f>IF(WEEKDAY(BW442+I442)=1,BW442+I442+1,IF(WEEKDAY(BW442+I442)=7,BW442+I442+2,BW442+I442))</f>
        <v>46147.4</v>
      </c>
    </row>
    <row r="443" spans="1:78" ht="15.5" x14ac:dyDescent="0.35">
      <c r="A443" t="s">
        <v>1502</v>
      </c>
      <c r="B443" t="s">
        <v>1229</v>
      </c>
      <c r="C443" t="s">
        <v>64</v>
      </c>
      <c r="D443" t="s">
        <v>1166</v>
      </c>
      <c r="E443" t="s">
        <v>867</v>
      </c>
      <c r="F443" t="s">
        <v>399</v>
      </c>
      <c r="G443" t="s">
        <v>287</v>
      </c>
      <c r="H443" t="s">
        <v>64</v>
      </c>
      <c r="I443" s="13" t="s">
        <v>1231</v>
      </c>
      <c r="J443" s="13" t="s">
        <v>1225</v>
      </c>
      <c r="K443" s="13" t="s">
        <v>1233</v>
      </c>
      <c r="L443" t="s">
        <v>1269</v>
      </c>
      <c r="M443" t="s">
        <v>162</v>
      </c>
      <c r="N443">
        <v>0</v>
      </c>
      <c r="O443">
        <v>0</v>
      </c>
      <c r="P443">
        <v>0</v>
      </c>
      <c r="Q443">
        <v>0</v>
      </c>
      <c r="R443">
        <v>0</v>
      </c>
      <c r="S443" t="s">
        <v>1495</v>
      </c>
      <c r="T443" t="s">
        <v>1494</v>
      </c>
      <c r="U443">
        <v>0</v>
      </c>
      <c r="V443" t="s">
        <v>856</v>
      </c>
      <c r="W443">
        <v>7</v>
      </c>
      <c r="X443" t="s">
        <v>195</v>
      </c>
      <c r="Y443" t="s">
        <v>766</v>
      </c>
      <c r="Z443" t="s">
        <v>1501</v>
      </c>
      <c r="AA443" t="s">
        <v>161</v>
      </c>
      <c r="AB443" t="s">
        <v>199</v>
      </c>
      <c r="AC443" t="s">
        <v>856</v>
      </c>
      <c r="AD443" t="s">
        <v>856</v>
      </c>
      <c r="AE443" t="s">
        <v>856</v>
      </c>
      <c r="AF443" s="13" t="s">
        <v>1231</v>
      </c>
      <c r="AG443" s="13" t="s">
        <v>1225</v>
      </c>
      <c r="AH443" t="s">
        <v>207</v>
      </c>
      <c r="AI443" t="s">
        <v>999</v>
      </c>
      <c r="AJ443" t="s">
        <v>208</v>
      </c>
      <c r="AK443" t="s">
        <v>339</v>
      </c>
      <c r="AL443" t="s">
        <v>463</v>
      </c>
      <c r="AM443" s="13" t="s">
        <v>1231</v>
      </c>
      <c r="AN443" s="13" t="s">
        <v>1487</v>
      </c>
      <c r="AO443" t="s">
        <v>207</v>
      </c>
      <c r="AP443" t="s">
        <v>1169</v>
      </c>
      <c r="AQ443" t="s">
        <v>208</v>
      </c>
      <c r="AR443" t="s">
        <v>383</v>
      </c>
      <c r="AS443" t="s">
        <v>480</v>
      </c>
      <c r="AT443" s="59">
        <f>VLOOKUP($BR443,Tables!$D$14:$I$27,2,FALSE)*W443</f>
        <v>1120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560</v>
      </c>
      <c r="BB443" s="59">
        <f>IF(OR(BR443="T200",BR443="HYBT200"),W443*Tables!$E$24,0)</f>
        <v>0</v>
      </c>
      <c r="BC443" s="61">
        <f t="shared" si="42"/>
        <v>1680</v>
      </c>
      <c r="BD443" s="55" t="str">
        <f>IF(ISERROR(SEARCHB(" "&amp;BD$1&amp;" "," "&amp;$L443&amp;" "))=TRUE,"",BD$1)</f>
        <v/>
      </c>
      <c r="BE443" s="55" t="str">
        <f>IF(ISERROR(SEARCHB(" "&amp;BE$1&amp;" "," "&amp;$L443&amp;" "))=TRUE,"",BE$1)</f>
        <v/>
      </c>
      <c r="BF443" s="55" t="str">
        <f>IF(ISERROR(SEARCHB(" "&amp;BF$1&amp;" "," "&amp;$L443&amp;" "))=TRUE,"",BF$1)</f>
        <v/>
      </c>
      <c r="BG443" s="55" t="str">
        <f>IF(ISERROR(SEARCHB(" "&amp;BG$1&amp;" "," "&amp;$L443&amp;" "))=TRUE,"",BG$1)</f>
        <v/>
      </c>
      <c r="BH443" s="55" t="str">
        <f>IF(ISERROR(SEARCHB(" "&amp;BH$1&amp;" "," "&amp;$L443&amp;" "))=TRUE,"",BH$1)</f>
        <v/>
      </c>
      <c r="BI443" s="55" t="str">
        <f>IF(ISERROR(SEARCHB(" "&amp;BI$1&amp;" "," "&amp;$L443&amp;" "))=TRUE,"",BI$1)</f>
        <v/>
      </c>
      <c r="BJ443" s="55" t="str">
        <f>IF(ISERROR(SEARCHB(" "&amp;BJ$1&amp;" "," "&amp;$L443&amp;" "))=TRUE,"",BJ$1)</f>
        <v/>
      </c>
      <c r="BK443" s="55" t="str">
        <f>IF(ISERROR(SEARCHB(" "&amp;BK$1&amp;" "," "&amp;$L443&amp;" "))=TRUE,"",BK$1)</f>
        <v>HYB</v>
      </c>
      <c r="BL443" s="55" t="str">
        <f>IF(ISERROR(SEARCHB(" "&amp;BL$1&amp;" "," "&amp;$L443&amp;" "))=TRUE,"",BL$1)</f>
        <v/>
      </c>
      <c r="BM443" s="55" t="str">
        <f>IF(ISERROR(SEARCHB(" "&amp;BM$1&amp;" "," "&amp;$L443&amp;" "))=TRUE,"",BM$1)</f>
        <v/>
      </c>
      <c r="BN443" s="55" t="str">
        <f>IF(ISERROR(SEARCHB(" "&amp;BN$1&amp;" "," "&amp;$L443&amp;" "))=TRUE,"",BN$1)</f>
        <v/>
      </c>
      <c r="BO443" s="55" t="str">
        <f>IF(ISERROR(SEARCHB(" "&amp;BO$1&amp;" "," "&amp;$L443&amp;" "))=TRUE,"",BO$1)</f>
        <v/>
      </c>
      <c r="BP443" s="55" t="str">
        <f>IF(ISERROR(SEARCHB(" "&amp;BP$1&amp;" "," "&amp;$L443&amp;" "))=TRUE,"",BP$1)</f>
        <v>T150</v>
      </c>
      <c r="BQ443" s="55" t="str">
        <f>IF(ISERROR(SEARCHB(" "&amp;BQ$1&amp;" "," "&amp;$L443&amp;" "))=TRUE,"",BQ$1)</f>
        <v/>
      </c>
      <c r="BR443" s="62" t="str">
        <f t="shared" si="43"/>
        <v>HYBT150</v>
      </c>
      <c r="BS443" s="62" t="str">
        <f t="shared" si="44"/>
        <v/>
      </c>
      <c r="BT443" s="63">
        <f>J443-I443+1</f>
        <v>124</v>
      </c>
      <c r="BU443" s="64">
        <f t="shared" si="45"/>
        <v>6.4399999999999995</v>
      </c>
      <c r="BV443" s="64">
        <f t="shared" si="46"/>
        <v>13.879999999999999</v>
      </c>
      <c r="BW443" s="64">
        <f t="shared" si="47"/>
        <v>103.32</v>
      </c>
      <c r="BX443" s="65">
        <f>BU443+I443</f>
        <v>46040.44</v>
      </c>
      <c r="BY443" s="65">
        <f>BV443+I443</f>
        <v>46047.88</v>
      </c>
      <c r="BZ443" s="65">
        <f>IF(WEEKDAY(BW443+I443)=1,BW443+I443+1,IF(WEEKDAY(BW443+I443)=7,BW443+I443+2,BW443+I443))</f>
        <v>46139.32</v>
      </c>
    </row>
    <row r="444" spans="1:78" ht="15.5" x14ac:dyDescent="0.35">
      <c r="A444" t="s">
        <v>1500</v>
      </c>
      <c r="B444" t="s">
        <v>1229</v>
      </c>
      <c r="C444" t="s">
        <v>64</v>
      </c>
      <c r="D444" t="s">
        <v>1166</v>
      </c>
      <c r="E444" t="s">
        <v>855</v>
      </c>
      <c r="F444" t="s">
        <v>399</v>
      </c>
      <c r="G444" t="s">
        <v>287</v>
      </c>
      <c r="H444" t="s">
        <v>64</v>
      </c>
      <c r="I444" s="13" t="s">
        <v>1231</v>
      </c>
      <c r="J444" s="13" t="s">
        <v>1225</v>
      </c>
      <c r="K444" s="13" t="s">
        <v>1233</v>
      </c>
      <c r="L444" t="s">
        <v>1269</v>
      </c>
      <c r="M444" t="s">
        <v>162</v>
      </c>
      <c r="N444">
        <v>0</v>
      </c>
      <c r="O444">
        <v>0</v>
      </c>
      <c r="P444">
        <v>0</v>
      </c>
      <c r="Q444">
        <v>0</v>
      </c>
      <c r="R444">
        <v>0</v>
      </c>
      <c r="S444" t="s">
        <v>1495</v>
      </c>
      <c r="T444" t="s">
        <v>1494</v>
      </c>
      <c r="U444">
        <v>0</v>
      </c>
      <c r="V444" t="s">
        <v>856</v>
      </c>
      <c r="W444">
        <v>7</v>
      </c>
      <c r="X444" t="s">
        <v>195</v>
      </c>
      <c r="Y444" t="s">
        <v>767</v>
      </c>
      <c r="Z444" t="s">
        <v>1499</v>
      </c>
      <c r="AA444" t="s">
        <v>161</v>
      </c>
      <c r="AB444" t="s">
        <v>199</v>
      </c>
      <c r="AC444" t="s">
        <v>856</v>
      </c>
      <c r="AD444" t="s">
        <v>856</v>
      </c>
      <c r="AE444" t="s">
        <v>856</v>
      </c>
      <c r="AF444" s="13" t="s">
        <v>1231</v>
      </c>
      <c r="AG444" s="13" t="s">
        <v>1225</v>
      </c>
      <c r="AH444" t="s">
        <v>207</v>
      </c>
      <c r="AI444" t="s">
        <v>967</v>
      </c>
      <c r="AJ444" t="s">
        <v>208</v>
      </c>
      <c r="AK444" t="s">
        <v>339</v>
      </c>
      <c r="AL444" t="s">
        <v>486</v>
      </c>
      <c r="AM444" s="13" t="s">
        <v>1266</v>
      </c>
      <c r="AN444" s="13" t="s">
        <v>1487</v>
      </c>
      <c r="AO444" t="s">
        <v>207</v>
      </c>
      <c r="AP444" t="s">
        <v>1169</v>
      </c>
      <c r="AQ444" t="s">
        <v>208</v>
      </c>
      <c r="AR444" t="s">
        <v>383</v>
      </c>
      <c r="AS444" t="s">
        <v>480</v>
      </c>
      <c r="AT444" s="59">
        <f>VLOOKUP($BR444,Tables!$D$14:$I$27,2,FALSE)*W444</f>
        <v>1120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560</v>
      </c>
      <c r="BB444" s="59">
        <f>IF(OR(BR444="T200",BR444="HYBT200"),W444*Tables!$E$24,0)</f>
        <v>0</v>
      </c>
      <c r="BC444" s="61">
        <f t="shared" si="42"/>
        <v>1680</v>
      </c>
      <c r="BD444" s="55" t="str">
        <f>IF(ISERROR(SEARCHB(" "&amp;BD$1&amp;" "," "&amp;$L444&amp;" "))=TRUE,"",BD$1)</f>
        <v/>
      </c>
      <c r="BE444" s="55" t="str">
        <f>IF(ISERROR(SEARCHB(" "&amp;BE$1&amp;" "," "&amp;$L444&amp;" "))=TRUE,"",BE$1)</f>
        <v/>
      </c>
      <c r="BF444" s="55" t="str">
        <f>IF(ISERROR(SEARCHB(" "&amp;BF$1&amp;" "," "&amp;$L444&amp;" "))=TRUE,"",BF$1)</f>
        <v/>
      </c>
      <c r="BG444" s="55" t="str">
        <f>IF(ISERROR(SEARCHB(" "&amp;BG$1&amp;" "," "&amp;$L444&amp;" "))=TRUE,"",BG$1)</f>
        <v/>
      </c>
      <c r="BH444" s="55" t="str">
        <f>IF(ISERROR(SEARCHB(" "&amp;BH$1&amp;" "," "&amp;$L444&amp;" "))=TRUE,"",BH$1)</f>
        <v/>
      </c>
      <c r="BI444" s="55" t="str">
        <f>IF(ISERROR(SEARCHB(" "&amp;BI$1&amp;" "," "&amp;$L444&amp;" "))=TRUE,"",BI$1)</f>
        <v/>
      </c>
      <c r="BJ444" s="55" t="str">
        <f>IF(ISERROR(SEARCHB(" "&amp;BJ$1&amp;" "," "&amp;$L444&amp;" "))=TRUE,"",BJ$1)</f>
        <v/>
      </c>
      <c r="BK444" s="55" t="str">
        <f>IF(ISERROR(SEARCHB(" "&amp;BK$1&amp;" "," "&amp;$L444&amp;" "))=TRUE,"",BK$1)</f>
        <v>HYB</v>
      </c>
      <c r="BL444" s="55" t="str">
        <f>IF(ISERROR(SEARCHB(" "&amp;BL$1&amp;" "," "&amp;$L444&amp;" "))=TRUE,"",BL$1)</f>
        <v/>
      </c>
      <c r="BM444" s="55" t="str">
        <f>IF(ISERROR(SEARCHB(" "&amp;BM$1&amp;" "," "&amp;$L444&amp;" "))=TRUE,"",BM$1)</f>
        <v/>
      </c>
      <c r="BN444" s="55" t="str">
        <f>IF(ISERROR(SEARCHB(" "&amp;BN$1&amp;" "," "&amp;$L444&amp;" "))=TRUE,"",BN$1)</f>
        <v/>
      </c>
      <c r="BO444" s="55" t="str">
        <f>IF(ISERROR(SEARCHB(" "&amp;BO$1&amp;" "," "&amp;$L444&amp;" "))=TRUE,"",BO$1)</f>
        <v/>
      </c>
      <c r="BP444" s="55" t="str">
        <f>IF(ISERROR(SEARCHB(" "&amp;BP$1&amp;" "," "&amp;$L444&amp;" "))=TRUE,"",BP$1)</f>
        <v>T150</v>
      </c>
      <c r="BQ444" s="55" t="str">
        <f>IF(ISERROR(SEARCHB(" "&amp;BQ$1&amp;" "," "&amp;$L444&amp;" "))=TRUE,"",BQ$1)</f>
        <v/>
      </c>
      <c r="BR444" s="62" t="str">
        <f t="shared" si="43"/>
        <v>HYBT150</v>
      </c>
      <c r="BS444" s="62" t="str">
        <f t="shared" si="44"/>
        <v/>
      </c>
      <c r="BT444" s="63">
        <f>J444-I444+1</f>
        <v>124</v>
      </c>
      <c r="BU444" s="64">
        <f t="shared" si="45"/>
        <v>6.4399999999999995</v>
      </c>
      <c r="BV444" s="64">
        <f t="shared" si="46"/>
        <v>13.879999999999999</v>
      </c>
      <c r="BW444" s="64">
        <f t="shared" si="47"/>
        <v>103.32</v>
      </c>
      <c r="BX444" s="65">
        <f>BU444+I444</f>
        <v>46040.44</v>
      </c>
      <c r="BY444" s="65">
        <f>BV444+I444</f>
        <v>46047.88</v>
      </c>
      <c r="BZ444" s="65">
        <f>IF(WEEKDAY(BW444+I444)=1,BW444+I444+1,IF(WEEKDAY(BW444+I444)=7,BW444+I444+2,BW444+I444))</f>
        <v>46139.32</v>
      </c>
    </row>
    <row r="445" spans="1:78" ht="15.5" x14ac:dyDescent="0.35">
      <c r="A445" t="s">
        <v>1498</v>
      </c>
      <c r="B445" t="s">
        <v>1229</v>
      </c>
      <c r="C445" t="s">
        <v>64</v>
      </c>
      <c r="D445" t="s">
        <v>1166</v>
      </c>
      <c r="E445" t="s">
        <v>862</v>
      </c>
      <c r="F445" t="s">
        <v>399</v>
      </c>
      <c r="G445" t="s">
        <v>287</v>
      </c>
      <c r="H445" t="s">
        <v>64</v>
      </c>
      <c r="I445" s="13" t="s">
        <v>1231</v>
      </c>
      <c r="J445" s="13" t="s">
        <v>1225</v>
      </c>
      <c r="K445" s="13" t="s">
        <v>1233</v>
      </c>
      <c r="L445" t="s">
        <v>1269</v>
      </c>
      <c r="M445" t="s">
        <v>162</v>
      </c>
      <c r="N445">
        <v>0</v>
      </c>
      <c r="O445">
        <v>0</v>
      </c>
      <c r="P445">
        <v>0</v>
      </c>
      <c r="Q445">
        <v>0</v>
      </c>
      <c r="R445">
        <v>0</v>
      </c>
      <c r="S445" t="s">
        <v>1495</v>
      </c>
      <c r="T445" t="s">
        <v>1494</v>
      </c>
      <c r="U445">
        <v>0</v>
      </c>
      <c r="V445" t="s">
        <v>856</v>
      </c>
      <c r="W445">
        <v>7</v>
      </c>
      <c r="X445" t="s">
        <v>195</v>
      </c>
      <c r="Y445" t="s">
        <v>768</v>
      </c>
      <c r="Z445" t="s">
        <v>1497</v>
      </c>
      <c r="AA445" t="s">
        <v>161</v>
      </c>
      <c r="AB445" t="s">
        <v>199</v>
      </c>
      <c r="AC445" t="s">
        <v>856</v>
      </c>
      <c r="AD445" t="s">
        <v>856</v>
      </c>
      <c r="AE445" t="s">
        <v>856</v>
      </c>
      <c r="AF445" s="13" t="s">
        <v>1231</v>
      </c>
      <c r="AG445" s="13" t="s">
        <v>1225</v>
      </c>
      <c r="AH445" t="s">
        <v>207</v>
      </c>
      <c r="AI445" t="s">
        <v>999</v>
      </c>
      <c r="AJ445" t="s">
        <v>2</v>
      </c>
      <c r="AK445" t="s">
        <v>53</v>
      </c>
      <c r="AL445" t="s">
        <v>463</v>
      </c>
      <c r="AM445" s="13" t="s">
        <v>1231</v>
      </c>
      <c r="AN445" s="13" t="s">
        <v>1487</v>
      </c>
      <c r="AO445" t="s">
        <v>207</v>
      </c>
      <c r="AP445" t="s">
        <v>1169</v>
      </c>
      <c r="AQ445" t="s">
        <v>201</v>
      </c>
      <c r="AR445" t="s">
        <v>339</v>
      </c>
      <c r="AS445" t="s">
        <v>480</v>
      </c>
      <c r="AT445" s="59">
        <f>VLOOKUP($BR445,Tables!$D$14:$I$27,2,FALSE)*W445</f>
        <v>1120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560</v>
      </c>
      <c r="BB445" s="59">
        <f>IF(OR(BR445="T200",BR445="HYBT200"),W445*Tables!$E$24,0)</f>
        <v>0</v>
      </c>
      <c r="BC445" s="61">
        <f t="shared" si="42"/>
        <v>1680</v>
      </c>
      <c r="BD445" s="55" t="str">
        <f>IF(ISERROR(SEARCHB(" "&amp;BD$1&amp;" "," "&amp;$L445&amp;" "))=TRUE,"",BD$1)</f>
        <v/>
      </c>
      <c r="BE445" s="55" t="str">
        <f>IF(ISERROR(SEARCHB(" "&amp;BE$1&amp;" "," "&amp;$L445&amp;" "))=TRUE,"",BE$1)</f>
        <v/>
      </c>
      <c r="BF445" s="55" t="str">
        <f>IF(ISERROR(SEARCHB(" "&amp;BF$1&amp;" "," "&amp;$L445&amp;" "))=TRUE,"",BF$1)</f>
        <v/>
      </c>
      <c r="BG445" s="55" t="str">
        <f>IF(ISERROR(SEARCHB(" "&amp;BG$1&amp;" "," "&amp;$L445&amp;" "))=TRUE,"",BG$1)</f>
        <v/>
      </c>
      <c r="BH445" s="55" t="str">
        <f>IF(ISERROR(SEARCHB(" "&amp;BH$1&amp;" "," "&amp;$L445&amp;" "))=TRUE,"",BH$1)</f>
        <v/>
      </c>
      <c r="BI445" s="55" t="str">
        <f>IF(ISERROR(SEARCHB(" "&amp;BI$1&amp;" "," "&amp;$L445&amp;" "))=TRUE,"",BI$1)</f>
        <v/>
      </c>
      <c r="BJ445" s="55" t="str">
        <f>IF(ISERROR(SEARCHB(" "&amp;BJ$1&amp;" "," "&amp;$L445&amp;" "))=TRUE,"",BJ$1)</f>
        <v/>
      </c>
      <c r="BK445" s="55" t="str">
        <f>IF(ISERROR(SEARCHB(" "&amp;BK$1&amp;" "," "&amp;$L445&amp;" "))=TRUE,"",BK$1)</f>
        <v>HYB</v>
      </c>
      <c r="BL445" s="55" t="str">
        <f>IF(ISERROR(SEARCHB(" "&amp;BL$1&amp;" "," "&amp;$L445&amp;" "))=TRUE,"",BL$1)</f>
        <v/>
      </c>
      <c r="BM445" s="55" t="str">
        <f>IF(ISERROR(SEARCHB(" "&amp;BM$1&amp;" "," "&amp;$L445&amp;" "))=TRUE,"",BM$1)</f>
        <v/>
      </c>
      <c r="BN445" s="55" t="str">
        <f>IF(ISERROR(SEARCHB(" "&amp;BN$1&amp;" "," "&amp;$L445&amp;" "))=TRUE,"",BN$1)</f>
        <v/>
      </c>
      <c r="BO445" s="55" t="str">
        <f>IF(ISERROR(SEARCHB(" "&amp;BO$1&amp;" "," "&amp;$L445&amp;" "))=TRUE,"",BO$1)</f>
        <v/>
      </c>
      <c r="BP445" s="55" t="str">
        <f>IF(ISERROR(SEARCHB(" "&amp;BP$1&amp;" "," "&amp;$L445&amp;" "))=TRUE,"",BP$1)</f>
        <v>T150</v>
      </c>
      <c r="BQ445" s="55" t="str">
        <f>IF(ISERROR(SEARCHB(" "&amp;BQ$1&amp;" "," "&amp;$L445&amp;" "))=TRUE,"",BQ$1)</f>
        <v/>
      </c>
      <c r="BR445" s="62" t="str">
        <f t="shared" si="43"/>
        <v>HYBT150</v>
      </c>
      <c r="BS445" s="62" t="str">
        <f t="shared" si="44"/>
        <v/>
      </c>
      <c r="BT445" s="63">
        <f>J445-I445+1</f>
        <v>124</v>
      </c>
      <c r="BU445" s="64">
        <f t="shared" si="45"/>
        <v>6.4399999999999995</v>
      </c>
      <c r="BV445" s="64">
        <f t="shared" si="46"/>
        <v>13.879999999999999</v>
      </c>
      <c r="BW445" s="64">
        <f t="shared" si="47"/>
        <v>103.32</v>
      </c>
      <c r="BX445" s="65">
        <f>BU445+I445</f>
        <v>46040.44</v>
      </c>
      <c r="BY445" s="65">
        <f>BV445+I445</f>
        <v>46047.88</v>
      </c>
      <c r="BZ445" s="65">
        <f>IF(WEEKDAY(BW445+I445)=1,BW445+I445+1,IF(WEEKDAY(BW445+I445)=7,BW445+I445+2,BW445+I445))</f>
        <v>46139.32</v>
      </c>
    </row>
    <row r="446" spans="1:78" ht="15.5" x14ac:dyDescent="0.35">
      <c r="A446" t="s">
        <v>1496</v>
      </c>
      <c r="B446" t="s">
        <v>1229</v>
      </c>
      <c r="C446" t="s">
        <v>64</v>
      </c>
      <c r="D446" t="s">
        <v>1166</v>
      </c>
      <c r="E446" t="s">
        <v>869</v>
      </c>
      <c r="F446" t="s">
        <v>399</v>
      </c>
      <c r="G446" t="s">
        <v>287</v>
      </c>
      <c r="H446" t="s">
        <v>64</v>
      </c>
      <c r="I446" s="13" t="s">
        <v>1231</v>
      </c>
      <c r="J446" s="13" t="s">
        <v>1225</v>
      </c>
      <c r="K446" s="13" t="s">
        <v>1233</v>
      </c>
      <c r="L446" t="s">
        <v>1269</v>
      </c>
      <c r="M446" t="s">
        <v>162</v>
      </c>
      <c r="N446">
        <v>0</v>
      </c>
      <c r="O446">
        <v>0</v>
      </c>
      <c r="P446">
        <v>0</v>
      </c>
      <c r="Q446">
        <v>0</v>
      </c>
      <c r="R446">
        <v>0</v>
      </c>
      <c r="S446" t="s">
        <v>1495</v>
      </c>
      <c r="T446" t="s">
        <v>1494</v>
      </c>
      <c r="U446">
        <v>0</v>
      </c>
      <c r="V446" t="s">
        <v>856</v>
      </c>
      <c r="W446">
        <v>7</v>
      </c>
      <c r="X446" t="s">
        <v>195</v>
      </c>
      <c r="Y446" t="s">
        <v>769</v>
      </c>
      <c r="Z446" t="s">
        <v>1493</v>
      </c>
      <c r="AA446" t="s">
        <v>161</v>
      </c>
      <c r="AB446" t="s">
        <v>199</v>
      </c>
      <c r="AC446" t="s">
        <v>856</v>
      </c>
      <c r="AD446" t="s">
        <v>856</v>
      </c>
      <c r="AE446" t="s">
        <v>856</v>
      </c>
      <c r="AF446" s="13" t="s">
        <v>1231</v>
      </c>
      <c r="AG446" s="13" t="s">
        <v>1225</v>
      </c>
      <c r="AH446" t="s">
        <v>207</v>
      </c>
      <c r="AI446" t="s">
        <v>967</v>
      </c>
      <c r="AJ446" t="s">
        <v>2</v>
      </c>
      <c r="AK446" t="s">
        <v>53</v>
      </c>
      <c r="AL446" t="s">
        <v>486</v>
      </c>
      <c r="AM446" s="13" t="s">
        <v>1266</v>
      </c>
      <c r="AN446" s="13" t="s">
        <v>1487</v>
      </c>
      <c r="AO446" t="s">
        <v>207</v>
      </c>
      <c r="AP446" t="s">
        <v>1169</v>
      </c>
      <c r="AQ446" t="s">
        <v>201</v>
      </c>
      <c r="AR446" t="s">
        <v>339</v>
      </c>
      <c r="AS446" t="s">
        <v>480</v>
      </c>
      <c r="AT446" s="59">
        <f>VLOOKUP($BR446,Tables!$D$14:$I$27,2,FALSE)*W446</f>
        <v>1120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560</v>
      </c>
      <c r="BB446" s="59">
        <f>IF(OR(BR446="T200",BR446="HYBT200"),W446*Tables!$E$24,0)</f>
        <v>0</v>
      </c>
      <c r="BC446" s="61">
        <f t="shared" si="42"/>
        <v>1680</v>
      </c>
      <c r="BD446" s="55" t="str">
        <f>IF(ISERROR(SEARCHB(" "&amp;BD$1&amp;" "," "&amp;$L446&amp;" "))=TRUE,"",BD$1)</f>
        <v/>
      </c>
      <c r="BE446" s="55" t="str">
        <f>IF(ISERROR(SEARCHB(" "&amp;BE$1&amp;" "," "&amp;$L446&amp;" "))=TRUE,"",BE$1)</f>
        <v/>
      </c>
      <c r="BF446" s="55" t="str">
        <f>IF(ISERROR(SEARCHB(" "&amp;BF$1&amp;" "," "&amp;$L446&amp;" "))=TRUE,"",BF$1)</f>
        <v/>
      </c>
      <c r="BG446" s="55" t="str">
        <f>IF(ISERROR(SEARCHB(" "&amp;BG$1&amp;" "," "&amp;$L446&amp;" "))=TRUE,"",BG$1)</f>
        <v/>
      </c>
      <c r="BH446" s="55" t="str">
        <f>IF(ISERROR(SEARCHB(" "&amp;BH$1&amp;" "," "&amp;$L446&amp;" "))=TRUE,"",BH$1)</f>
        <v/>
      </c>
      <c r="BI446" s="55" t="str">
        <f>IF(ISERROR(SEARCHB(" "&amp;BI$1&amp;" "," "&amp;$L446&amp;" "))=TRUE,"",BI$1)</f>
        <v/>
      </c>
      <c r="BJ446" s="55" t="str">
        <f>IF(ISERROR(SEARCHB(" "&amp;BJ$1&amp;" "," "&amp;$L446&amp;" "))=TRUE,"",BJ$1)</f>
        <v/>
      </c>
      <c r="BK446" s="55" t="str">
        <f>IF(ISERROR(SEARCHB(" "&amp;BK$1&amp;" "," "&amp;$L446&amp;" "))=TRUE,"",BK$1)</f>
        <v>HYB</v>
      </c>
      <c r="BL446" s="55" t="str">
        <f>IF(ISERROR(SEARCHB(" "&amp;BL$1&amp;" "," "&amp;$L446&amp;" "))=TRUE,"",BL$1)</f>
        <v/>
      </c>
      <c r="BM446" s="55" t="str">
        <f>IF(ISERROR(SEARCHB(" "&amp;BM$1&amp;" "," "&amp;$L446&amp;" "))=TRUE,"",BM$1)</f>
        <v/>
      </c>
      <c r="BN446" s="55" t="str">
        <f>IF(ISERROR(SEARCHB(" "&amp;BN$1&amp;" "," "&amp;$L446&amp;" "))=TRUE,"",BN$1)</f>
        <v/>
      </c>
      <c r="BO446" s="55" t="str">
        <f>IF(ISERROR(SEARCHB(" "&amp;BO$1&amp;" "," "&amp;$L446&amp;" "))=TRUE,"",BO$1)</f>
        <v/>
      </c>
      <c r="BP446" s="55" t="str">
        <f>IF(ISERROR(SEARCHB(" "&amp;BP$1&amp;" "," "&amp;$L446&amp;" "))=TRUE,"",BP$1)</f>
        <v>T150</v>
      </c>
      <c r="BQ446" s="55" t="str">
        <f>IF(ISERROR(SEARCHB(" "&amp;BQ$1&amp;" "," "&amp;$L446&amp;" "))=TRUE,"",BQ$1)</f>
        <v/>
      </c>
      <c r="BR446" s="62" t="str">
        <f t="shared" si="43"/>
        <v>HYBT150</v>
      </c>
      <c r="BS446" s="62" t="str">
        <f t="shared" si="44"/>
        <v/>
      </c>
      <c r="BT446" s="63">
        <f>J446-I446+1</f>
        <v>124</v>
      </c>
      <c r="BU446" s="64">
        <f t="shared" si="45"/>
        <v>6.4399999999999995</v>
      </c>
      <c r="BV446" s="64">
        <f t="shared" si="46"/>
        <v>13.879999999999999</v>
      </c>
      <c r="BW446" s="64">
        <f t="shared" si="47"/>
        <v>103.32</v>
      </c>
      <c r="BX446" s="65">
        <f>BU446+I446</f>
        <v>46040.44</v>
      </c>
      <c r="BY446" s="65">
        <f>BV446+I446</f>
        <v>46047.88</v>
      </c>
      <c r="BZ446" s="65">
        <f>IF(WEEKDAY(BW446+I446)=1,BW446+I446+1,IF(WEEKDAY(BW446+I446)=7,BW446+I446+2,BW446+I446))</f>
        <v>46139.32</v>
      </c>
    </row>
    <row r="447" spans="1:78" ht="15.5" x14ac:dyDescent="0.35">
      <c r="A447" t="s">
        <v>1492</v>
      </c>
      <c r="B447" t="s">
        <v>1229</v>
      </c>
      <c r="C447" t="s">
        <v>64</v>
      </c>
      <c r="D447" t="s">
        <v>1166</v>
      </c>
      <c r="E447" t="s">
        <v>866</v>
      </c>
      <c r="F447" t="s">
        <v>399</v>
      </c>
      <c r="G447" t="s">
        <v>287</v>
      </c>
      <c r="H447" t="s">
        <v>64</v>
      </c>
      <c r="I447" s="13" t="s">
        <v>1231</v>
      </c>
      <c r="J447" s="13" t="s">
        <v>1225</v>
      </c>
      <c r="K447" s="13" t="s">
        <v>1233</v>
      </c>
      <c r="L447" t="s">
        <v>1269</v>
      </c>
      <c r="M447" t="s">
        <v>162</v>
      </c>
      <c r="N447">
        <v>0</v>
      </c>
      <c r="O447">
        <v>0</v>
      </c>
      <c r="P447">
        <v>0</v>
      </c>
      <c r="Q447">
        <v>0</v>
      </c>
      <c r="R447">
        <v>0</v>
      </c>
      <c r="S447" t="s">
        <v>1170</v>
      </c>
      <c r="T447" t="s">
        <v>438</v>
      </c>
      <c r="U447">
        <v>0</v>
      </c>
      <c r="V447" t="s">
        <v>856</v>
      </c>
      <c r="W447">
        <v>7</v>
      </c>
      <c r="X447" t="s">
        <v>195</v>
      </c>
      <c r="Y447" t="s">
        <v>856</v>
      </c>
      <c r="Z447" t="s">
        <v>1491</v>
      </c>
      <c r="AA447" t="s">
        <v>161</v>
      </c>
      <c r="AB447" t="s">
        <v>199</v>
      </c>
      <c r="AC447" t="s">
        <v>856</v>
      </c>
      <c r="AD447" t="s">
        <v>856</v>
      </c>
      <c r="AE447" t="s">
        <v>856</v>
      </c>
      <c r="AF447" s="13" t="s">
        <v>1231</v>
      </c>
      <c r="AG447" s="13" t="s">
        <v>1225</v>
      </c>
      <c r="AH447" t="s">
        <v>207</v>
      </c>
      <c r="AI447" t="s">
        <v>1171</v>
      </c>
      <c r="AJ447" t="s">
        <v>1</v>
      </c>
      <c r="AK447" t="s">
        <v>770</v>
      </c>
      <c r="AL447" t="s">
        <v>490</v>
      </c>
      <c r="AM447" s="13" t="s">
        <v>1226</v>
      </c>
      <c r="AN447" s="13" t="s">
        <v>1225</v>
      </c>
      <c r="AO447" t="s">
        <v>207</v>
      </c>
      <c r="AP447" t="s">
        <v>1171</v>
      </c>
      <c r="AQ447" t="s">
        <v>1</v>
      </c>
      <c r="AR447" t="s">
        <v>1442</v>
      </c>
      <c r="AS447" t="s">
        <v>466</v>
      </c>
      <c r="AT447" s="59">
        <f>VLOOKUP($BR447,Tables!$D$14:$I$27,2,FALSE)*W447</f>
        <v>1120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560</v>
      </c>
      <c r="BB447" s="59">
        <f>IF(OR(BR447="T200",BR447="HYBT200"),W447*Tables!$E$24,0)</f>
        <v>0</v>
      </c>
      <c r="BC447" s="61">
        <f t="shared" si="42"/>
        <v>1680</v>
      </c>
      <c r="BD447" s="55" t="str">
        <f>IF(ISERROR(SEARCHB(" "&amp;BD$1&amp;" "," "&amp;$L447&amp;" "))=TRUE,"",BD$1)</f>
        <v/>
      </c>
      <c r="BE447" s="55" t="str">
        <f>IF(ISERROR(SEARCHB(" "&amp;BE$1&amp;" "," "&amp;$L447&amp;" "))=TRUE,"",BE$1)</f>
        <v/>
      </c>
      <c r="BF447" s="55" t="str">
        <f>IF(ISERROR(SEARCHB(" "&amp;BF$1&amp;" "," "&amp;$L447&amp;" "))=TRUE,"",BF$1)</f>
        <v/>
      </c>
      <c r="BG447" s="55" t="str">
        <f>IF(ISERROR(SEARCHB(" "&amp;BG$1&amp;" "," "&amp;$L447&amp;" "))=TRUE,"",BG$1)</f>
        <v/>
      </c>
      <c r="BH447" s="55" t="str">
        <f>IF(ISERROR(SEARCHB(" "&amp;BH$1&amp;" "," "&amp;$L447&amp;" "))=TRUE,"",BH$1)</f>
        <v/>
      </c>
      <c r="BI447" s="55" t="str">
        <f>IF(ISERROR(SEARCHB(" "&amp;BI$1&amp;" "," "&amp;$L447&amp;" "))=TRUE,"",BI$1)</f>
        <v/>
      </c>
      <c r="BJ447" s="55" t="str">
        <f>IF(ISERROR(SEARCHB(" "&amp;BJ$1&amp;" "," "&amp;$L447&amp;" "))=TRUE,"",BJ$1)</f>
        <v/>
      </c>
      <c r="BK447" s="55" t="str">
        <f>IF(ISERROR(SEARCHB(" "&amp;BK$1&amp;" "," "&amp;$L447&amp;" "))=TRUE,"",BK$1)</f>
        <v>HYB</v>
      </c>
      <c r="BL447" s="55" t="str">
        <f>IF(ISERROR(SEARCHB(" "&amp;BL$1&amp;" "," "&amp;$L447&amp;" "))=TRUE,"",BL$1)</f>
        <v/>
      </c>
      <c r="BM447" s="55" t="str">
        <f>IF(ISERROR(SEARCHB(" "&amp;BM$1&amp;" "," "&amp;$L447&amp;" "))=TRUE,"",BM$1)</f>
        <v/>
      </c>
      <c r="BN447" s="55" t="str">
        <f>IF(ISERROR(SEARCHB(" "&amp;BN$1&amp;" "," "&amp;$L447&amp;" "))=TRUE,"",BN$1)</f>
        <v/>
      </c>
      <c r="BO447" s="55" t="str">
        <f>IF(ISERROR(SEARCHB(" "&amp;BO$1&amp;" "," "&amp;$L447&amp;" "))=TRUE,"",BO$1)</f>
        <v/>
      </c>
      <c r="BP447" s="55" t="str">
        <f>IF(ISERROR(SEARCHB(" "&amp;BP$1&amp;" "," "&amp;$L447&amp;" "))=TRUE,"",BP$1)</f>
        <v>T150</v>
      </c>
      <c r="BQ447" s="55" t="str">
        <f>IF(ISERROR(SEARCHB(" "&amp;BQ$1&amp;" "," "&amp;$L447&amp;" "))=TRUE,"",BQ$1)</f>
        <v/>
      </c>
      <c r="BR447" s="62" t="str">
        <f t="shared" si="43"/>
        <v>HYBT150</v>
      </c>
      <c r="BS447" s="62" t="str">
        <f t="shared" si="44"/>
        <v/>
      </c>
      <c r="BT447" s="63">
        <f>J447-I447+1</f>
        <v>124</v>
      </c>
      <c r="BU447" s="64">
        <f t="shared" si="45"/>
        <v>6.4399999999999995</v>
      </c>
      <c r="BV447" s="64">
        <f t="shared" si="46"/>
        <v>13.879999999999999</v>
      </c>
      <c r="BW447" s="64">
        <f t="shared" si="47"/>
        <v>103.32</v>
      </c>
      <c r="BX447" s="65">
        <f>BU447+I447</f>
        <v>46040.44</v>
      </c>
      <c r="BY447" s="65">
        <f>BV447+I447</f>
        <v>46047.88</v>
      </c>
      <c r="BZ447" s="65">
        <f>IF(WEEKDAY(BW447+I447)=1,BW447+I447+1,IF(WEEKDAY(BW447+I447)=7,BW447+I447+2,BW447+I447))</f>
        <v>46139.32</v>
      </c>
    </row>
    <row r="448" spans="1:78" ht="15.5" x14ac:dyDescent="0.35">
      <c r="A448" t="s">
        <v>1490</v>
      </c>
      <c r="B448" t="s">
        <v>1229</v>
      </c>
      <c r="C448" t="s">
        <v>64</v>
      </c>
      <c r="D448" t="s">
        <v>973</v>
      </c>
      <c r="E448" t="s">
        <v>867</v>
      </c>
      <c r="F448" t="s">
        <v>400</v>
      </c>
      <c r="G448" t="s">
        <v>287</v>
      </c>
      <c r="H448" t="s">
        <v>64</v>
      </c>
      <c r="I448" s="13" t="s">
        <v>1231</v>
      </c>
      <c r="J448" s="13" t="s">
        <v>1225</v>
      </c>
      <c r="K448" s="13" t="s">
        <v>1233</v>
      </c>
      <c r="L448" t="s">
        <v>1269</v>
      </c>
      <c r="M448" t="s">
        <v>162</v>
      </c>
      <c r="N448">
        <v>0</v>
      </c>
      <c r="O448">
        <v>0</v>
      </c>
      <c r="P448">
        <v>0</v>
      </c>
      <c r="Q448">
        <v>0</v>
      </c>
      <c r="R448">
        <v>0</v>
      </c>
      <c r="S448" t="s">
        <v>578</v>
      </c>
      <c r="T448" t="s">
        <v>579</v>
      </c>
      <c r="U448">
        <v>0</v>
      </c>
      <c r="V448" t="s">
        <v>856</v>
      </c>
      <c r="W448">
        <v>1</v>
      </c>
      <c r="X448" t="s">
        <v>195</v>
      </c>
      <c r="Y448" t="s">
        <v>856</v>
      </c>
      <c r="Z448" t="s">
        <v>1488</v>
      </c>
      <c r="AA448" t="s">
        <v>161</v>
      </c>
      <c r="AB448" t="s">
        <v>199</v>
      </c>
      <c r="AC448" t="s">
        <v>856</v>
      </c>
      <c r="AD448" t="s">
        <v>856</v>
      </c>
      <c r="AE448" t="s">
        <v>856</v>
      </c>
      <c r="AF448" s="13" t="s">
        <v>1231</v>
      </c>
      <c r="AG448" s="13" t="s">
        <v>1225</v>
      </c>
      <c r="AH448" t="s">
        <v>207</v>
      </c>
      <c r="AI448" t="s">
        <v>1171</v>
      </c>
      <c r="AJ448" t="s">
        <v>196</v>
      </c>
      <c r="AK448" t="s">
        <v>197</v>
      </c>
      <c r="AL448" t="s">
        <v>490</v>
      </c>
      <c r="AM448" s="13" t="s">
        <v>1226</v>
      </c>
      <c r="AN448" s="13" t="s">
        <v>1225</v>
      </c>
      <c r="AO448" t="s">
        <v>856</v>
      </c>
      <c r="AP448" t="s">
        <v>856</v>
      </c>
      <c r="AQ448" t="s">
        <v>856</v>
      </c>
      <c r="AR448" t="s">
        <v>856</v>
      </c>
      <c r="AS448" t="s">
        <v>856</v>
      </c>
      <c r="AT448" s="59">
        <f>VLOOKUP($BR448,Tables!$D$14:$I$27,2,FALSE)*W448</f>
        <v>160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80</v>
      </c>
      <c r="BB448" s="59">
        <f>IF(OR(BR448="T200",BR448="HYBT200"),W448*Tables!$E$24,0)</f>
        <v>0</v>
      </c>
      <c r="BC448" s="61">
        <f t="shared" si="42"/>
        <v>240</v>
      </c>
      <c r="BD448" s="55" t="str">
        <f>IF(ISERROR(SEARCHB(" "&amp;BD$1&amp;" "," "&amp;$L448&amp;" "))=TRUE,"",BD$1)</f>
        <v/>
      </c>
      <c r="BE448" s="55" t="str">
        <f>IF(ISERROR(SEARCHB(" "&amp;BE$1&amp;" "," "&amp;$L448&amp;" "))=TRUE,"",BE$1)</f>
        <v/>
      </c>
      <c r="BF448" s="55" t="str">
        <f>IF(ISERROR(SEARCHB(" "&amp;BF$1&amp;" "," "&amp;$L448&amp;" "))=TRUE,"",BF$1)</f>
        <v/>
      </c>
      <c r="BG448" s="55" t="str">
        <f>IF(ISERROR(SEARCHB(" "&amp;BG$1&amp;" "," "&amp;$L448&amp;" "))=TRUE,"",BG$1)</f>
        <v/>
      </c>
      <c r="BH448" s="55" t="str">
        <f>IF(ISERROR(SEARCHB(" "&amp;BH$1&amp;" "," "&amp;$L448&amp;" "))=TRUE,"",BH$1)</f>
        <v/>
      </c>
      <c r="BI448" s="55" t="str">
        <f>IF(ISERROR(SEARCHB(" "&amp;BI$1&amp;" "," "&amp;$L448&amp;" "))=TRUE,"",BI$1)</f>
        <v/>
      </c>
      <c r="BJ448" s="55" t="str">
        <f>IF(ISERROR(SEARCHB(" "&amp;BJ$1&amp;" "," "&amp;$L448&amp;" "))=TRUE,"",BJ$1)</f>
        <v/>
      </c>
      <c r="BK448" s="55" t="str">
        <f>IF(ISERROR(SEARCHB(" "&amp;BK$1&amp;" "," "&amp;$L448&amp;" "))=TRUE,"",BK$1)</f>
        <v>HYB</v>
      </c>
      <c r="BL448" s="55" t="str">
        <f>IF(ISERROR(SEARCHB(" "&amp;BL$1&amp;" "," "&amp;$L448&amp;" "))=TRUE,"",BL$1)</f>
        <v/>
      </c>
      <c r="BM448" s="55" t="str">
        <f>IF(ISERROR(SEARCHB(" "&amp;BM$1&amp;" "," "&amp;$L448&amp;" "))=TRUE,"",BM$1)</f>
        <v/>
      </c>
      <c r="BN448" s="55" t="str">
        <f>IF(ISERROR(SEARCHB(" "&amp;BN$1&amp;" "," "&amp;$L448&amp;" "))=TRUE,"",BN$1)</f>
        <v/>
      </c>
      <c r="BO448" s="55" t="str">
        <f>IF(ISERROR(SEARCHB(" "&amp;BO$1&amp;" "," "&amp;$L448&amp;" "))=TRUE,"",BO$1)</f>
        <v/>
      </c>
      <c r="BP448" s="55" t="str">
        <f>IF(ISERROR(SEARCHB(" "&amp;BP$1&amp;" "," "&amp;$L448&amp;" "))=TRUE,"",BP$1)</f>
        <v>T150</v>
      </c>
      <c r="BQ448" s="55" t="str">
        <f>IF(ISERROR(SEARCHB(" "&amp;BQ$1&amp;" "," "&amp;$L448&amp;" "))=TRUE,"",BQ$1)</f>
        <v/>
      </c>
      <c r="BR448" s="62" t="str">
        <f t="shared" si="43"/>
        <v>HYBT150</v>
      </c>
      <c r="BS448" s="62" t="str">
        <f t="shared" si="44"/>
        <v/>
      </c>
      <c r="BT448" s="63">
        <f>J448-I448+1</f>
        <v>124</v>
      </c>
      <c r="BU448" s="64">
        <f t="shared" si="45"/>
        <v>6.4399999999999995</v>
      </c>
      <c r="BV448" s="64">
        <f t="shared" si="46"/>
        <v>13.879999999999999</v>
      </c>
      <c r="BW448" s="64">
        <f t="shared" si="47"/>
        <v>103.32</v>
      </c>
      <c r="BX448" s="65">
        <f>BU448+I448</f>
        <v>46040.44</v>
      </c>
      <c r="BY448" s="65">
        <f>BV448+I448</f>
        <v>46047.88</v>
      </c>
      <c r="BZ448" s="65">
        <f>IF(WEEKDAY(BW448+I448)=1,BW448+I448+1,IF(WEEKDAY(BW448+I448)=7,BW448+I448+2,BW448+I448))</f>
        <v>46139.32</v>
      </c>
    </row>
    <row r="449" spans="1:78" ht="15.5" x14ac:dyDescent="0.35">
      <c r="A449" t="s">
        <v>1489</v>
      </c>
      <c r="B449" t="s">
        <v>1229</v>
      </c>
      <c r="C449" t="s">
        <v>64</v>
      </c>
      <c r="D449" t="s">
        <v>973</v>
      </c>
      <c r="E449" t="s">
        <v>855</v>
      </c>
      <c r="F449" t="s">
        <v>400</v>
      </c>
      <c r="G449" t="s">
        <v>287</v>
      </c>
      <c r="H449" t="s">
        <v>64</v>
      </c>
      <c r="I449" s="13" t="s">
        <v>1231</v>
      </c>
      <c r="J449" s="13" t="s">
        <v>1225</v>
      </c>
      <c r="K449" s="13" t="s">
        <v>1233</v>
      </c>
      <c r="L449" t="s">
        <v>1269</v>
      </c>
      <c r="M449" t="s">
        <v>162</v>
      </c>
      <c r="N449">
        <v>0</v>
      </c>
      <c r="O449">
        <v>0</v>
      </c>
      <c r="P449">
        <v>0</v>
      </c>
      <c r="Q449">
        <v>0</v>
      </c>
      <c r="R449">
        <v>0</v>
      </c>
      <c r="S449" t="s">
        <v>516</v>
      </c>
      <c r="T449" t="s">
        <v>517</v>
      </c>
      <c r="U449">
        <v>0</v>
      </c>
      <c r="V449" t="s">
        <v>856</v>
      </c>
      <c r="W449">
        <v>1</v>
      </c>
      <c r="X449" t="s">
        <v>195</v>
      </c>
      <c r="Y449" t="s">
        <v>856</v>
      </c>
      <c r="Z449" t="s">
        <v>1488</v>
      </c>
      <c r="AA449" t="s">
        <v>161</v>
      </c>
      <c r="AB449" t="s">
        <v>199</v>
      </c>
      <c r="AC449" t="s">
        <v>856</v>
      </c>
      <c r="AD449" t="s">
        <v>856</v>
      </c>
      <c r="AE449" t="s">
        <v>856</v>
      </c>
      <c r="AF449" s="13" t="s">
        <v>1231</v>
      </c>
      <c r="AG449" s="13" t="s">
        <v>1225</v>
      </c>
      <c r="AH449" t="s">
        <v>207</v>
      </c>
      <c r="AI449" t="s">
        <v>1171</v>
      </c>
      <c r="AJ449" t="s">
        <v>201</v>
      </c>
      <c r="AK449" t="s">
        <v>202</v>
      </c>
      <c r="AL449" t="s">
        <v>490</v>
      </c>
      <c r="AM449" s="13" t="s">
        <v>1226</v>
      </c>
      <c r="AN449" s="13" t="s">
        <v>1487</v>
      </c>
      <c r="AO449" t="s">
        <v>207</v>
      </c>
      <c r="AP449" t="s">
        <v>1171</v>
      </c>
      <c r="AQ449" t="s">
        <v>212</v>
      </c>
      <c r="AR449" t="s">
        <v>294</v>
      </c>
      <c r="AS449" t="s">
        <v>490</v>
      </c>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80</v>
      </c>
      <c r="BB449" s="59">
        <f>IF(OR(BR449="T200",BR449="HYBT200"),W449*Tables!$E$24,0)</f>
        <v>0</v>
      </c>
      <c r="BC449" s="61">
        <f t="shared" si="42"/>
        <v>240</v>
      </c>
      <c r="BD449" s="55" t="str">
        <f>IF(ISERROR(SEARCHB(" "&amp;BD$1&amp;" "," "&amp;$L449&amp;" "))=TRUE,"",BD$1)</f>
        <v/>
      </c>
      <c r="BE449" s="55" t="str">
        <f>IF(ISERROR(SEARCHB(" "&amp;BE$1&amp;" "," "&amp;$L449&amp;" "))=TRUE,"",BE$1)</f>
        <v/>
      </c>
      <c r="BF449" s="55" t="str">
        <f>IF(ISERROR(SEARCHB(" "&amp;BF$1&amp;" "," "&amp;$L449&amp;" "))=TRUE,"",BF$1)</f>
        <v/>
      </c>
      <c r="BG449" s="55" t="str">
        <f>IF(ISERROR(SEARCHB(" "&amp;BG$1&amp;" "," "&amp;$L449&amp;" "))=TRUE,"",BG$1)</f>
        <v/>
      </c>
      <c r="BH449" s="55" t="str">
        <f>IF(ISERROR(SEARCHB(" "&amp;BH$1&amp;" "," "&amp;$L449&amp;" "))=TRUE,"",BH$1)</f>
        <v/>
      </c>
      <c r="BI449" s="55" t="str">
        <f>IF(ISERROR(SEARCHB(" "&amp;BI$1&amp;" "," "&amp;$L449&amp;" "))=TRUE,"",BI$1)</f>
        <v/>
      </c>
      <c r="BJ449" s="55" t="str">
        <f>IF(ISERROR(SEARCHB(" "&amp;BJ$1&amp;" "," "&amp;$L449&amp;" "))=TRUE,"",BJ$1)</f>
        <v/>
      </c>
      <c r="BK449" s="55" t="str">
        <f>IF(ISERROR(SEARCHB(" "&amp;BK$1&amp;" "," "&amp;$L449&amp;" "))=TRUE,"",BK$1)</f>
        <v>HYB</v>
      </c>
      <c r="BL449" s="55" t="str">
        <f>IF(ISERROR(SEARCHB(" "&amp;BL$1&amp;" "," "&amp;$L449&amp;" "))=TRUE,"",BL$1)</f>
        <v/>
      </c>
      <c r="BM449" s="55" t="str">
        <f>IF(ISERROR(SEARCHB(" "&amp;BM$1&amp;" "," "&amp;$L449&amp;" "))=TRUE,"",BM$1)</f>
        <v/>
      </c>
      <c r="BN449" s="55" t="str">
        <f>IF(ISERROR(SEARCHB(" "&amp;BN$1&amp;" "," "&amp;$L449&amp;" "))=TRUE,"",BN$1)</f>
        <v/>
      </c>
      <c r="BO449" s="55" t="str">
        <f>IF(ISERROR(SEARCHB(" "&amp;BO$1&amp;" "," "&amp;$L449&amp;" "))=TRUE,"",BO$1)</f>
        <v/>
      </c>
      <c r="BP449" s="55" t="str">
        <f>IF(ISERROR(SEARCHB(" "&amp;BP$1&amp;" "," "&amp;$L449&amp;" "))=TRUE,"",BP$1)</f>
        <v>T150</v>
      </c>
      <c r="BQ449" s="55" t="str">
        <f>IF(ISERROR(SEARCHB(" "&amp;BQ$1&amp;" "," "&amp;$L449&amp;" "))=TRUE,"",BQ$1)</f>
        <v/>
      </c>
      <c r="BR449" s="62" t="str">
        <f t="shared" si="43"/>
        <v>HYBT150</v>
      </c>
      <c r="BS449" s="62" t="str">
        <f t="shared" si="44"/>
        <v/>
      </c>
      <c r="BT449" s="63">
        <f>J449-I449+1</f>
        <v>124</v>
      </c>
      <c r="BU449" s="64">
        <f t="shared" si="45"/>
        <v>6.4399999999999995</v>
      </c>
      <c r="BV449" s="64">
        <f t="shared" si="46"/>
        <v>13.879999999999999</v>
      </c>
      <c r="BW449" s="64">
        <f t="shared" si="47"/>
        <v>103.32</v>
      </c>
      <c r="BX449" s="65">
        <f>BU449+I449</f>
        <v>46040.44</v>
      </c>
      <c r="BY449" s="65">
        <f>BV449+I449</f>
        <v>46047.88</v>
      </c>
      <c r="BZ449" s="65">
        <f>IF(WEEKDAY(BW449+I449)=1,BW449+I449+1,IF(WEEKDAY(BW449+I449)=7,BW449+I449+2,BW449+I449))</f>
        <v>46139.32</v>
      </c>
    </row>
    <row r="450" spans="1:78" ht="15.5" x14ac:dyDescent="0.35">
      <c r="A450" t="s">
        <v>1486</v>
      </c>
      <c r="B450" t="s">
        <v>1229</v>
      </c>
      <c r="C450" t="s">
        <v>64</v>
      </c>
      <c r="D450" t="s">
        <v>973</v>
      </c>
      <c r="E450" t="s">
        <v>862</v>
      </c>
      <c r="F450" t="s">
        <v>400</v>
      </c>
      <c r="G450" t="s">
        <v>287</v>
      </c>
      <c r="H450" t="s">
        <v>64</v>
      </c>
      <c r="I450" s="13" t="s">
        <v>1231</v>
      </c>
      <c r="J450" s="13" t="s">
        <v>1225</v>
      </c>
      <c r="K450" s="13" t="s">
        <v>1233</v>
      </c>
      <c r="L450" t="s">
        <v>1269</v>
      </c>
      <c r="M450" t="s">
        <v>162</v>
      </c>
      <c r="N450">
        <v>0</v>
      </c>
      <c r="O450">
        <v>0</v>
      </c>
      <c r="P450">
        <v>0</v>
      </c>
      <c r="Q450">
        <v>0</v>
      </c>
      <c r="R450">
        <v>0</v>
      </c>
      <c r="S450" t="s">
        <v>1170</v>
      </c>
      <c r="T450" t="s">
        <v>438</v>
      </c>
      <c r="U450">
        <v>0</v>
      </c>
      <c r="V450" t="s">
        <v>856</v>
      </c>
      <c r="W450">
        <v>1</v>
      </c>
      <c r="X450" t="s">
        <v>195</v>
      </c>
      <c r="Y450" t="s">
        <v>856</v>
      </c>
      <c r="Z450" t="s">
        <v>1485</v>
      </c>
      <c r="AA450" t="s">
        <v>161</v>
      </c>
      <c r="AB450" t="s">
        <v>199</v>
      </c>
      <c r="AC450" t="s">
        <v>856</v>
      </c>
      <c r="AD450" t="s">
        <v>856</v>
      </c>
      <c r="AE450" t="s">
        <v>856</v>
      </c>
      <c r="AF450" s="13" t="s">
        <v>1231</v>
      </c>
      <c r="AG450" s="13" t="s">
        <v>1225</v>
      </c>
      <c r="AH450" t="s">
        <v>207</v>
      </c>
      <c r="AI450" t="s">
        <v>1171</v>
      </c>
      <c r="AJ450" t="s">
        <v>355</v>
      </c>
      <c r="AK450" t="s">
        <v>561</v>
      </c>
      <c r="AL450" t="s">
        <v>490</v>
      </c>
      <c r="AM450" s="13" t="s">
        <v>1226</v>
      </c>
      <c r="AN450" s="13" t="s">
        <v>1225</v>
      </c>
      <c r="AO450" t="s">
        <v>856</v>
      </c>
      <c r="AP450" t="s">
        <v>856</v>
      </c>
      <c r="AQ450" t="s">
        <v>856</v>
      </c>
      <c r="AR450" t="s">
        <v>856</v>
      </c>
      <c r="AS450" t="s">
        <v>856</v>
      </c>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80</v>
      </c>
      <c r="BB450" s="59">
        <f>IF(OR(BR450="T200",BR450="HYBT200"),W450*Tables!$E$24,0)</f>
        <v>0</v>
      </c>
      <c r="BC450" s="61">
        <f t="shared" si="42"/>
        <v>240</v>
      </c>
      <c r="BD450" s="55" t="str">
        <f>IF(ISERROR(SEARCHB(" "&amp;BD$1&amp;" "," "&amp;$L450&amp;" "))=TRUE,"",BD$1)</f>
        <v/>
      </c>
      <c r="BE450" s="55" t="str">
        <f>IF(ISERROR(SEARCHB(" "&amp;BE$1&amp;" "," "&amp;$L450&amp;" "))=TRUE,"",BE$1)</f>
        <v/>
      </c>
      <c r="BF450" s="55" t="str">
        <f>IF(ISERROR(SEARCHB(" "&amp;BF$1&amp;" "," "&amp;$L450&amp;" "))=TRUE,"",BF$1)</f>
        <v/>
      </c>
      <c r="BG450" s="55" t="str">
        <f>IF(ISERROR(SEARCHB(" "&amp;BG$1&amp;" "," "&amp;$L450&amp;" "))=TRUE,"",BG$1)</f>
        <v/>
      </c>
      <c r="BH450" s="55" t="str">
        <f>IF(ISERROR(SEARCHB(" "&amp;BH$1&amp;" "," "&amp;$L450&amp;" "))=TRUE,"",BH$1)</f>
        <v/>
      </c>
      <c r="BI450" s="55" t="str">
        <f>IF(ISERROR(SEARCHB(" "&amp;BI$1&amp;" "," "&amp;$L450&amp;" "))=TRUE,"",BI$1)</f>
        <v/>
      </c>
      <c r="BJ450" s="55" t="str">
        <f>IF(ISERROR(SEARCHB(" "&amp;BJ$1&amp;" "," "&amp;$L450&amp;" "))=TRUE,"",BJ$1)</f>
        <v/>
      </c>
      <c r="BK450" s="55" t="str">
        <f>IF(ISERROR(SEARCHB(" "&amp;BK$1&amp;" "," "&amp;$L450&amp;" "))=TRUE,"",BK$1)</f>
        <v>HYB</v>
      </c>
      <c r="BL450" s="55" t="str">
        <f>IF(ISERROR(SEARCHB(" "&amp;BL$1&amp;" "," "&amp;$L450&amp;" "))=TRUE,"",BL$1)</f>
        <v/>
      </c>
      <c r="BM450" s="55" t="str">
        <f>IF(ISERROR(SEARCHB(" "&amp;BM$1&amp;" "," "&amp;$L450&amp;" "))=TRUE,"",BM$1)</f>
        <v/>
      </c>
      <c r="BN450" s="55" t="str">
        <f>IF(ISERROR(SEARCHB(" "&amp;BN$1&amp;" "," "&amp;$L450&amp;" "))=TRUE,"",BN$1)</f>
        <v/>
      </c>
      <c r="BO450" s="55" t="str">
        <f>IF(ISERROR(SEARCHB(" "&amp;BO$1&amp;" "," "&amp;$L450&amp;" "))=TRUE,"",BO$1)</f>
        <v/>
      </c>
      <c r="BP450" s="55" t="str">
        <f>IF(ISERROR(SEARCHB(" "&amp;BP$1&amp;" "," "&amp;$L450&amp;" "))=TRUE,"",BP$1)</f>
        <v>T150</v>
      </c>
      <c r="BQ450" s="55" t="str">
        <f>IF(ISERROR(SEARCHB(" "&amp;BQ$1&amp;" "," "&amp;$L450&amp;" "))=TRUE,"",BQ$1)</f>
        <v/>
      </c>
      <c r="BR450" s="62" t="str">
        <f t="shared" si="43"/>
        <v>HYBT150</v>
      </c>
      <c r="BS450" s="62" t="str">
        <f t="shared" si="44"/>
        <v/>
      </c>
      <c r="BT450" s="63">
        <f>J450-I450+1</f>
        <v>124</v>
      </c>
      <c r="BU450" s="64">
        <f t="shared" si="45"/>
        <v>6.4399999999999995</v>
      </c>
      <c r="BV450" s="64">
        <f t="shared" si="46"/>
        <v>13.879999999999999</v>
      </c>
      <c r="BW450" s="64">
        <f t="shared" si="47"/>
        <v>103.32</v>
      </c>
      <c r="BX450" s="65">
        <f>BU450+I450</f>
        <v>46040.44</v>
      </c>
      <c r="BY450" s="65">
        <f>BV450+I450</f>
        <v>46047.88</v>
      </c>
      <c r="BZ450" s="65">
        <f>IF(WEEKDAY(BW450+I450)=1,BW450+I450+1,IF(WEEKDAY(BW450+I450)=7,BW450+I450+2,BW450+I450))</f>
        <v>46139.32</v>
      </c>
    </row>
    <row r="451" spans="1:78" ht="15.5" x14ac:dyDescent="0.35">
      <c r="A451" t="s">
        <v>1484</v>
      </c>
      <c r="B451" t="s">
        <v>1229</v>
      </c>
      <c r="C451" t="s">
        <v>64</v>
      </c>
      <c r="D451" t="s">
        <v>1173</v>
      </c>
      <c r="E451" t="s">
        <v>591</v>
      </c>
      <c r="F451" t="s">
        <v>401</v>
      </c>
      <c r="G451" t="s">
        <v>287</v>
      </c>
      <c r="H451" t="s">
        <v>64</v>
      </c>
      <c r="I451" s="13" t="s">
        <v>1231</v>
      </c>
      <c r="J451" s="13" t="s">
        <v>1244</v>
      </c>
      <c r="K451" s="13" t="s">
        <v>1245</v>
      </c>
      <c r="L451" t="s">
        <v>1269</v>
      </c>
      <c r="M451" t="s">
        <v>162</v>
      </c>
      <c r="N451">
        <v>8</v>
      </c>
      <c r="O451">
        <v>0</v>
      </c>
      <c r="P451">
        <v>0</v>
      </c>
      <c r="Q451">
        <v>0</v>
      </c>
      <c r="R451">
        <v>0</v>
      </c>
      <c r="S451" t="s">
        <v>1476</v>
      </c>
      <c r="T451" t="s">
        <v>1475</v>
      </c>
      <c r="U451">
        <v>0</v>
      </c>
      <c r="V451" t="s">
        <v>856</v>
      </c>
      <c r="W451">
        <v>5</v>
      </c>
      <c r="X451" t="s">
        <v>195</v>
      </c>
      <c r="Y451" t="s">
        <v>1174</v>
      </c>
      <c r="Z451" t="s">
        <v>1482</v>
      </c>
      <c r="AA451" t="s">
        <v>161</v>
      </c>
      <c r="AB451" t="s">
        <v>199</v>
      </c>
      <c r="AC451" t="s">
        <v>856</v>
      </c>
      <c r="AD451" t="s">
        <v>856</v>
      </c>
      <c r="AE451" t="s">
        <v>856</v>
      </c>
      <c r="AF451" s="13" t="s">
        <v>1231</v>
      </c>
      <c r="AG451" s="13" t="s">
        <v>1244</v>
      </c>
      <c r="AH451" t="s">
        <v>207</v>
      </c>
      <c r="AI451" t="s">
        <v>1175</v>
      </c>
      <c r="AJ451" t="s">
        <v>211</v>
      </c>
      <c r="AK451" t="s">
        <v>383</v>
      </c>
      <c r="AL451" t="s">
        <v>480</v>
      </c>
      <c r="AM451" s="13" t="s">
        <v>1226</v>
      </c>
      <c r="AN451" s="13" t="s">
        <v>1244</v>
      </c>
      <c r="AO451" t="s">
        <v>207</v>
      </c>
      <c r="AP451" t="s">
        <v>999</v>
      </c>
      <c r="AQ451" t="s">
        <v>204</v>
      </c>
      <c r="AR451" t="s">
        <v>333</v>
      </c>
      <c r="AS451" t="s">
        <v>466</v>
      </c>
      <c r="AT451" s="59">
        <f>VLOOKUP($BR451,Tables!$D$14:$I$27,2,FALSE)*W451</f>
        <v>800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400</v>
      </c>
      <c r="BB451" s="59">
        <f>IF(OR(BR451="T200",BR451="HYBT200"),W451*Tables!$E$24,0)</f>
        <v>0</v>
      </c>
      <c r="BC451" s="61">
        <f t="shared" si="42"/>
        <v>1200</v>
      </c>
      <c r="BD451" s="55" t="str">
        <f>IF(ISERROR(SEARCHB(" "&amp;BD$1&amp;" "," "&amp;$L451&amp;" "))=TRUE,"",BD$1)</f>
        <v/>
      </c>
      <c r="BE451" s="55" t="str">
        <f>IF(ISERROR(SEARCHB(" "&amp;BE$1&amp;" "," "&amp;$L451&amp;" "))=TRUE,"",BE$1)</f>
        <v/>
      </c>
      <c r="BF451" s="55" t="str">
        <f>IF(ISERROR(SEARCHB(" "&amp;BF$1&amp;" "," "&amp;$L451&amp;" "))=TRUE,"",BF$1)</f>
        <v/>
      </c>
      <c r="BG451" s="55" t="str">
        <f>IF(ISERROR(SEARCHB(" "&amp;BG$1&amp;" "," "&amp;$L451&amp;" "))=TRUE,"",BG$1)</f>
        <v/>
      </c>
      <c r="BH451" s="55" t="str">
        <f>IF(ISERROR(SEARCHB(" "&amp;BH$1&amp;" "," "&amp;$L451&amp;" "))=TRUE,"",BH$1)</f>
        <v/>
      </c>
      <c r="BI451" s="55" t="str">
        <f>IF(ISERROR(SEARCHB(" "&amp;BI$1&amp;" "," "&amp;$L451&amp;" "))=TRUE,"",BI$1)</f>
        <v/>
      </c>
      <c r="BJ451" s="55" t="str">
        <f>IF(ISERROR(SEARCHB(" "&amp;BJ$1&amp;" "," "&amp;$L451&amp;" "))=TRUE,"",BJ$1)</f>
        <v/>
      </c>
      <c r="BK451" s="55" t="str">
        <f>IF(ISERROR(SEARCHB(" "&amp;BK$1&amp;" "," "&amp;$L451&amp;" "))=TRUE,"",BK$1)</f>
        <v>HYB</v>
      </c>
      <c r="BL451" s="55" t="str">
        <f>IF(ISERROR(SEARCHB(" "&amp;BL$1&amp;" "," "&amp;$L451&amp;" "))=TRUE,"",BL$1)</f>
        <v/>
      </c>
      <c r="BM451" s="55" t="str">
        <f>IF(ISERROR(SEARCHB(" "&amp;BM$1&amp;" "," "&amp;$L451&amp;" "))=TRUE,"",BM$1)</f>
        <v/>
      </c>
      <c r="BN451" s="55" t="str">
        <f>IF(ISERROR(SEARCHB(" "&amp;BN$1&amp;" "," "&amp;$L451&amp;" "))=TRUE,"",BN$1)</f>
        <v/>
      </c>
      <c r="BO451" s="55" t="str">
        <f>IF(ISERROR(SEARCHB(" "&amp;BO$1&amp;" "," "&amp;$L451&amp;" "))=TRUE,"",BO$1)</f>
        <v/>
      </c>
      <c r="BP451" s="55" t="str">
        <f>IF(ISERROR(SEARCHB(" "&amp;BP$1&amp;" "," "&amp;$L451&amp;" "))=TRUE,"",BP$1)</f>
        <v>T150</v>
      </c>
      <c r="BQ451" s="55" t="str">
        <f>IF(ISERROR(SEARCHB(" "&amp;BQ$1&amp;" "," "&amp;$L451&amp;" "))=TRUE,"",BQ$1)</f>
        <v/>
      </c>
      <c r="BR451" s="62" t="str">
        <f t="shared" si="43"/>
        <v>HYBT150</v>
      </c>
      <c r="BS451" s="62" t="str">
        <f t="shared" si="44"/>
        <v/>
      </c>
      <c r="BT451" s="63">
        <f>J451-I451+1</f>
        <v>54</v>
      </c>
      <c r="BU451" s="64">
        <f t="shared" si="45"/>
        <v>2.2399999999999998</v>
      </c>
      <c r="BV451" s="64">
        <f t="shared" si="46"/>
        <v>5.4799999999999995</v>
      </c>
      <c r="BW451" s="64">
        <f t="shared" si="47"/>
        <v>44.519999999999996</v>
      </c>
      <c r="BX451" s="65">
        <f>BU451+I451</f>
        <v>46036.24</v>
      </c>
      <c r="BY451" s="65">
        <f>BV451+I451</f>
        <v>46039.48</v>
      </c>
      <c r="BZ451" s="65">
        <f>IF(WEEKDAY(BW451+I451)=1,BW451+I451+1,IF(WEEKDAY(BW451+I451)=7,BW451+I451+2,BW451+I451))</f>
        <v>46078.52</v>
      </c>
    </row>
    <row r="452" spans="1:78" ht="15.5" x14ac:dyDescent="0.35">
      <c r="A452" t="s">
        <v>1483</v>
      </c>
      <c r="B452" t="s">
        <v>1229</v>
      </c>
      <c r="C452" t="s">
        <v>64</v>
      </c>
      <c r="D452" t="s">
        <v>1173</v>
      </c>
      <c r="E452" t="s">
        <v>663</v>
      </c>
      <c r="F452" t="s">
        <v>401</v>
      </c>
      <c r="G452" t="s">
        <v>287</v>
      </c>
      <c r="H452" t="s">
        <v>64</v>
      </c>
      <c r="I452" s="13" t="s">
        <v>1231</v>
      </c>
      <c r="J452" s="13" t="s">
        <v>1244</v>
      </c>
      <c r="K452" s="13" t="s">
        <v>1245</v>
      </c>
      <c r="L452" t="s">
        <v>1269</v>
      </c>
      <c r="M452" t="s">
        <v>162</v>
      </c>
      <c r="N452">
        <v>8</v>
      </c>
      <c r="O452">
        <v>0</v>
      </c>
      <c r="P452">
        <v>0</v>
      </c>
      <c r="Q452">
        <v>0</v>
      </c>
      <c r="R452">
        <v>0</v>
      </c>
      <c r="S452" t="s">
        <v>1476</v>
      </c>
      <c r="T452" t="s">
        <v>1475</v>
      </c>
      <c r="U452">
        <v>0</v>
      </c>
      <c r="V452" t="s">
        <v>856</v>
      </c>
      <c r="W452">
        <v>5</v>
      </c>
      <c r="X452" t="s">
        <v>195</v>
      </c>
      <c r="Y452" t="s">
        <v>1176</v>
      </c>
      <c r="Z452" t="s">
        <v>1482</v>
      </c>
      <c r="AA452" t="s">
        <v>161</v>
      </c>
      <c r="AB452" t="s">
        <v>199</v>
      </c>
      <c r="AC452" t="s">
        <v>856</v>
      </c>
      <c r="AD452" t="s">
        <v>856</v>
      </c>
      <c r="AE452" t="s">
        <v>856</v>
      </c>
      <c r="AF452" s="13" t="s">
        <v>1231</v>
      </c>
      <c r="AG452" s="13" t="s">
        <v>1244</v>
      </c>
      <c r="AH452" t="s">
        <v>207</v>
      </c>
      <c r="AI452" t="s">
        <v>1175</v>
      </c>
      <c r="AJ452" t="s">
        <v>211</v>
      </c>
      <c r="AK452" t="s">
        <v>383</v>
      </c>
      <c r="AL452" t="s">
        <v>480</v>
      </c>
      <c r="AM452" s="13" t="s">
        <v>1226</v>
      </c>
      <c r="AN452" s="13" t="s">
        <v>1244</v>
      </c>
      <c r="AO452" t="s">
        <v>207</v>
      </c>
      <c r="AP452" t="s">
        <v>999</v>
      </c>
      <c r="AQ452" t="s">
        <v>214</v>
      </c>
      <c r="AR452" t="s">
        <v>26</v>
      </c>
      <c r="AS452" t="s">
        <v>466</v>
      </c>
      <c r="AT452" s="59">
        <f>VLOOKUP($BR452,Tables!$D$14:$I$27,2,FALSE)*W452</f>
        <v>800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400</v>
      </c>
      <c r="BB452" s="59">
        <f>IF(OR(BR452="T200",BR452="HYBT200"),W452*Tables!$E$24,0)</f>
        <v>0</v>
      </c>
      <c r="BC452" s="61">
        <f t="shared" si="42"/>
        <v>1200</v>
      </c>
      <c r="BD452" s="55" t="str">
        <f>IF(ISERROR(SEARCHB(" "&amp;BD$1&amp;" "," "&amp;$L452&amp;" "))=TRUE,"",BD$1)</f>
        <v/>
      </c>
      <c r="BE452" s="55" t="str">
        <f>IF(ISERROR(SEARCHB(" "&amp;BE$1&amp;" "," "&amp;$L452&amp;" "))=TRUE,"",BE$1)</f>
        <v/>
      </c>
      <c r="BF452" s="55" t="str">
        <f>IF(ISERROR(SEARCHB(" "&amp;BF$1&amp;" "," "&amp;$L452&amp;" "))=TRUE,"",BF$1)</f>
        <v/>
      </c>
      <c r="BG452" s="55" t="str">
        <f>IF(ISERROR(SEARCHB(" "&amp;BG$1&amp;" "," "&amp;$L452&amp;" "))=TRUE,"",BG$1)</f>
        <v/>
      </c>
      <c r="BH452" s="55" t="str">
        <f>IF(ISERROR(SEARCHB(" "&amp;BH$1&amp;" "," "&amp;$L452&amp;" "))=TRUE,"",BH$1)</f>
        <v/>
      </c>
      <c r="BI452" s="55" t="str">
        <f>IF(ISERROR(SEARCHB(" "&amp;BI$1&amp;" "," "&amp;$L452&amp;" "))=TRUE,"",BI$1)</f>
        <v/>
      </c>
      <c r="BJ452" s="55" t="str">
        <f>IF(ISERROR(SEARCHB(" "&amp;BJ$1&amp;" "," "&amp;$L452&amp;" "))=TRUE,"",BJ$1)</f>
        <v/>
      </c>
      <c r="BK452" s="55" t="str">
        <f>IF(ISERROR(SEARCHB(" "&amp;BK$1&amp;" "," "&amp;$L452&amp;" "))=TRUE,"",BK$1)</f>
        <v>HYB</v>
      </c>
      <c r="BL452" s="55" t="str">
        <f>IF(ISERROR(SEARCHB(" "&amp;BL$1&amp;" "," "&amp;$L452&amp;" "))=TRUE,"",BL$1)</f>
        <v/>
      </c>
      <c r="BM452" s="55" t="str">
        <f>IF(ISERROR(SEARCHB(" "&amp;BM$1&amp;" "," "&amp;$L452&amp;" "))=TRUE,"",BM$1)</f>
        <v/>
      </c>
      <c r="BN452" s="55" t="str">
        <f>IF(ISERROR(SEARCHB(" "&amp;BN$1&amp;" "," "&amp;$L452&amp;" "))=TRUE,"",BN$1)</f>
        <v/>
      </c>
      <c r="BO452" s="55" t="str">
        <f>IF(ISERROR(SEARCHB(" "&amp;BO$1&amp;" "," "&amp;$L452&amp;" "))=TRUE,"",BO$1)</f>
        <v/>
      </c>
      <c r="BP452" s="55" t="str">
        <f>IF(ISERROR(SEARCHB(" "&amp;BP$1&amp;" "," "&amp;$L452&amp;" "))=TRUE,"",BP$1)</f>
        <v>T150</v>
      </c>
      <c r="BQ452" s="55" t="str">
        <f>IF(ISERROR(SEARCHB(" "&amp;BQ$1&amp;" "," "&amp;$L452&amp;" "))=TRUE,"",BQ$1)</f>
        <v/>
      </c>
      <c r="BR452" s="62" t="str">
        <f t="shared" si="43"/>
        <v>HYBT150</v>
      </c>
      <c r="BS452" s="62" t="str">
        <f t="shared" si="44"/>
        <v/>
      </c>
      <c r="BT452" s="63">
        <f>J452-I452+1</f>
        <v>54</v>
      </c>
      <c r="BU452" s="64">
        <f t="shared" si="45"/>
        <v>2.2399999999999998</v>
      </c>
      <c r="BV452" s="64">
        <f t="shared" si="46"/>
        <v>5.4799999999999995</v>
      </c>
      <c r="BW452" s="64">
        <f t="shared" si="47"/>
        <v>44.519999999999996</v>
      </c>
      <c r="BX452" s="65">
        <f>BU452+I452</f>
        <v>46036.24</v>
      </c>
      <c r="BY452" s="65">
        <f>BV452+I452</f>
        <v>46039.48</v>
      </c>
      <c r="BZ452" s="65">
        <f>IF(WEEKDAY(BW452+I452)=1,BW452+I452+1,IF(WEEKDAY(BW452+I452)=7,BW452+I452+2,BW452+I452))</f>
        <v>46078.52</v>
      </c>
    </row>
    <row r="453" spans="1:78" ht="15.5" x14ac:dyDescent="0.35">
      <c r="A453" t="s">
        <v>1481</v>
      </c>
      <c r="B453" t="s">
        <v>1229</v>
      </c>
      <c r="C453" t="s">
        <v>64</v>
      </c>
      <c r="D453" t="s">
        <v>1173</v>
      </c>
      <c r="E453" t="s">
        <v>664</v>
      </c>
      <c r="F453" t="s">
        <v>401</v>
      </c>
      <c r="G453" t="s">
        <v>287</v>
      </c>
      <c r="H453" t="s">
        <v>64</v>
      </c>
      <c r="I453" s="13" t="s">
        <v>1231</v>
      </c>
      <c r="J453" s="13" t="s">
        <v>1244</v>
      </c>
      <c r="K453" s="13" t="s">
        <v>1245</v>
      </c>
      <c r="L453" t="s">
        <v>360</v>
      </c>
      <c r="M453" t="s">
        <v>162</v>
      </c>
      <c r="N453">
        <v>8</v>
      </c>
      <c r="O453">
        <v>0</v>
      </c>
      <c r="P453">
        <v>0</v>
      </c>
      <c r="Q453">
        <v>0</v>
      </c>
      <c r="R453">
        <v>0</v>
      </c>
      <c r="S453" t="s">
        <v>198</v>
      </c>
      <c r="T453" t="s">
        <v>198</v>
      </c>
      <c r="U453">
        <v>0</v>
      </c>
      <c r="V453" t="s">
        <v>856</v>
      </c>
      <c r="W453">
        <v>4</v>
      </c>
      <c r="X453" t="s">
        <v>298</v>
      </c>
      <c r="Y453" t="s">
        <v>771</v>
      </c>
      <c r="Z453" t="s">
        <v>1479</v>
      </c>
      <c r="AA453" t="s">
        <v>856</v>
      </c>
      <c r="AB453" t="s">
        <v>856</v>
      </c>
      <c r="AC453" t="s">
        <v>856</v>
      </c>
      <c r="AD453" t="s">
        <v>856</v>
      </c>
      <c r="AE453" t="s">
        <v>856</v>
      </c>
      <c r="AF453" s="13" t="s">
        <v>1231</v>
      </c>
      <c r="AG453" s="13" t="s">
        <v>1244</v>
      </c>
      <c r="AH453" t="s">
        <v>856</v>
      </c>
      <c r="AI453" t="s">
        <v>856</v>
      </c>
      <c r="AJ453" t="s">
        <v>204</v>
      </c>
      <c r="AK453" t="s">
        <v>26</v>
      </c>
      <c r="AL453" t="s">
        <v>490</v>
      </c>
      <c r="AM453" s="13" t="s">
        <v>1231</v>
      </c>
      <c r="AN453" s="13" t="s">
        <v>1244</v>
      </c>
      <c r="AO453" t="s">
        <v>856</v>
      </c>
      <c r="AP453" t="s">
        <v>856</v>
      </c>
      <c r="AQ453" t="s">
        <v>204</v>
      </c>
      <c r="AR453" t="s">
        <v>26</v>
      </c>
      <c r="AS453" t="s">
        <v>466</v>
      </c>
      <c r="AT453" s="59">
        <f>VLOOKUP($BR453,Tables!$D$14:$I$27,2,FALSE)*W453</f>
        <v>640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320</v>
      </c>
      <c r="BB453" s="59">
        <f>IF(OR(BR453="T200",BR453="HYBT200"),W453*Tables!$E$24,0)</f>
        <v>0</v>
      </c>
      <c r="BC453" s="61">
        <f t="shared" si="42"/>
        <v>960</v>
      </c>
      <c r="BD453" s="55" t="str">
        <f>IF(ISERROR(SEARCHB(" "&amp;BD$1&amp;" "," "&amp;$L453&amp;" "))=TRUE,"",BD$1)</f>
        <v/>
      </c>
      <c r="BE453" s="55" t="str">
        <f>IF(ISERROR(SEARCHB(" "&amp;BE$1&amp;" "," "&amp;$L453&amp;" "))=TRUE,"",BE$1)</f>
        <v/>
      </c>
      <c r="BF453" s="55" t="str">
        <f>IF(ISERROR(SEARCHB(" "&amp;BF$1&amp;" "," "&amp;$L453&amp;" "))=TRUE,"",BF$1)</f>
        <v/>
      </c>
      <c r="BG453" s="55" t="str">
        <f>IF(ISERROR(SEARCHB(" "&amp;BG$1&amp;" "," "&amp;$L453&amp;" "))=TRUE,"",BG$1)</f>
        <v/>
      </c>
      <c r="BH453" s="55" t="str">
        <f>IF(ISERROR(SEARCHB(" "&amp;BH$1&amp;" "," "&amp;$L453&amp;" "))=TRUE,"",BH$1)</f>
        <v/>
      </c>
      <c r="BI453" s="55" t="str">
        <f>IF(ISERROR(SEARCHB(" "&amp;BI$1&amp;" "," "&amp;$L453&amp;" "))=TRUE,"",BI$1)</f>
        <v/>
      </c>
      <c r="BJ453" s="55" t="str">
        <f>IF(ISERROR(SEARCHB(" "&amp;BJ$1&amp;" "," "&amp;$L453&amp;" "))=TRUE,"",BJ$1)</f>
        <v/>
      </c>
      <c r="BK453" s="55" t="str">
        <f>IF(ISERROR(SEARCHB(" "&amp;BK$1&amp;" "," "&amp;$L453&amp;" "))=TRUE,"",BK$1)</f>
        <v/>
      </c>
      <c r="BL453" s="55" t="str">
        <f>IF(ISERROR(SEARCHB(" "&amp;BL$1&amp;" "," "&amp;$L453&amp;" "))=TRUE,"",BL$1)</f>
        <v/>
      </c>
      <c r="BM453" s="55" t="str">
        <f>IF(ISERROR(SEARCHB(" "&amp;BM$1&amp;" "," "&amp;$L453&amp;" "))=TRUE,"",BM$1)</f>
        <v/>
      </c>
      <c r="BN453" s="55" t="str">
        <f>IF(ISERROR(SEARCHB(" "&amp;BN$1&amp;" "," "&amp;$L453&amp;" "))=TRUE,"",BN$1)</f>
        <v/>
      </c>
      <c r="BO453" s="55" t="str">
        <f>IF(ISERROR(SEARCHB(" "&amp;BO$1&amp;" "," "&amp;$L453&amp;" "))=TRUE,"",BO$1)</f>
        <v/>
      </c>
      <c r="BP453" s="55" t="str">
        <f>IF(ISERROR(SEARCHB(" "&amp;BP$1&amp;" "," "&amp;$L453&amp;" "))=TRUE,"",BP$1)</f>
        <v>T150</v>
      </c>
      <c r="BQ453" s="55" t="str">
        <f>IF(ISERROR(SEARCHB(" "&amp;BQ$1&amp;" "," "&amp;$L453&amp;" "))=TRUE,"",BQ$1)</f>
        <v/>
      </c>
      <c r="BR453" s="62" t="str">
        <f t="shared" si="43"/>
        <v>T150</v>
      </c>
      <c r="BS453" s="62" t="str">
        <f t="shared" si="44"/>
        <v/>
      </c>
      <c r="BT453" s="63">
        <f>J453-I453+1</f>
        <v>54</v>
      </c>
      <c r="BU453" s="64">
        <f t="shared" si="45"/>
        <v>2.2399999999999998</v>
      </c>
      <c r="BV453" s="64">
        <f t="shared" si="46"/>
        <v>5.4799999999999995</v>
      </c>
      <c r="BW453" s="64">
        <f t="shared" si="47"/>
        <v>44.519999999999996</v>
      </c>
      <c r="BX453" s="65">
        <f>BU453+I453</f>
        <v>46036.24</v>
      </c>
      <c r="BY453" s="65">
        <f>BV453+I453</f>
        <v>46039.48</v>
      </c>
      <c r="BZ453" s="65">
        <f>IF(WEEKDAY(BW453+I453)=1,BW453+I453+1,IF(WEEKDAY(BW453+I453)=7,BW453+I453+2,BW453+I453))</f>
        <v>46078.52</v>
      </c>
    </row>
    <row r="454" spans="1:78" ht="15.5" x14ac:dyDescent="0.35">
      <c r="A454" t="s">
        <v>1480</v>
      </c>
      <c r="B454" t="s">
        <v>1229</v>
      </c>
      <c r="C454" t="s">
        <v>64</v>
      </c>
      <c r="D454" t="s">
        <v>1173</v>
      </c>
      <c r="E454" t="s">
        <v>665</v>
      </c>
      <c r="F454" t="s">
        <v>401</v>
      </c>
      <c r="G454" t="s">
        <v>287</v>
      </c>
      <c r="H454" t="s">
        <v>64</v>
      </c>
      <c r="I454" s="13" t="s">
        <v>1231</v>
      </c>
      <c r="J454" s="13" t="s">
        <v>1244</v>
      </c>
      <c r="K454" s="13" t="s">
        <v>1245</v>
      </c>
      <c r="L454" t="s">
        <v>360</v>
      </c>
      <c r="M454" t="s">
        <v>162</v>
      </c>
      <c r="N454">
        <v>7</v>
      </c>
      <c r="O454">
        <v>0</v>
      </c>
      <c r="P454">
        <v>0</v>
      </c>
      <c r="Q454">
        <v>0</v>
      </c>
      <c r="R454">
        <v>0</v>
      </c>
      <c r="S454" t="s">
        <v>198</v>
      </c>
      <c r="T454" t="s">
        <v>198</v>
      </c>
      <c r="U454">
        <v>0</v>
      </c>
      <c r="V454" t="s">
        <v>856</v>
      </c>
      <c r="W454">
        <v>4</v>
      </c>
      <c r="X454" t="s">
        <v>298</v>
      </c>
      <c r="Y454" t="s">
        <v>772</v>
      </c>
      <c r="Z454" t="s">
        <v>1479</v>
      </c>
      <c r="AA454" t="s">
        <v>856</v>
      </c>
      <c r="AB454" t="s">
        <v>856</v>
      </c>
      <c r="AC454" t="s">
        <v>856</v>
      </c>
      <c r="AD454" t="s">
        <v>856</v>
      </c>
      <c r="AE454" t="s">
        <v>856</v>
      </c>
      <c r="AF454" s="13" t="s">
        <v>1231</v>
      </c>
      <c r="AG454" s="13" t="s">
        <v>1244</v>
      </c>
      <c r="AH454" t="s">
        <v>856</v>
      </c>
      <c r="AI454" t="s">
        <v>856</v>
      </c>
      <c r="AJ454" t="s">
        <v>204</v>
      </c>
      <c r="AK454" t="s">
        <v>26</v>
      </c>
      <c r="AL454" t="s">
        <v>490</v>
      </c>
      <c r="AM454" s="13" t="s">
        <v>1231</v>
      </c>
      <c r="AN454" s="13" t="s">
        <v>1244</v>
      </c>
      <c r="AO454" t="s">
        <v>856</v>
      </c>
      <c r="AP454" t="s">
        <v>856</v>
      </c>
      <c r="AQ454" t="s">
        <v>204</v>
      </c>
      <c r="AR454" t="s">
        <v>26</v>
      </c>
      <c r="AS454" t="s">
        <v>466</v>
      </c>
      <c r="AT454" s="59">
        <f>VLOOKUP($BR454,Tables!$D$14:$I$27,2,FALSE)*W454</f>
        <v>640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320</v>
      </c>
      <c r="BB454" s="59">
        <f>IF(OR(BR454="T200",BR454="HYBT200"),W454*Tables!$E$24,0)</f>
        <v>0</v>
      </c>
      <c r="BC454" s="61">
        <f t="shared" si="42"/>
        <v>960</v>
      </c>
      <c r="BD454" s="55" t="str">
        <f>IF(ISERROR(SEARCHB(" "&amp;BD$1&amp;" "," "&amp;$L454&amp;" "))=TRUE,"",BD$1)</f>
        <v/>
      </c>
      <c r="BE454" s="55" t="str">
        <f>IF(ISERROR(SEARCHB(" "&amp;BE$1&amp;" "," "&amp;$L454&amp;" "))=TRUE,"",BE$1)</f>
        <v/>
      </c>
      <c r="BF454" s="55" t="str">
        <f>IF(ISERROR(SEARCHB(" "&amp;BF$1&amp;" "," "&amp;$L454&amp;" "))=TRUE,"",BF$1)</f>
        <v/>
      </c>
      <c r="BG454" s="55" t="str">
        <f>IF(ISERROR(SEARCHB(" "&amp;BG$1&amp;" "," "&amp;$L454&amp;" "))=TRUE,"",BG$1)</f>
        <v/>
      </c>
      <c r="BH454" s="55" t="str">
        <f>IF(ISERROR(SEARCHB(" "&amp;BH$1&amp;" "," "&amp;$L454&amp;" "))=TRUE,"",BH$1)</f>
        <v/>
      </c>
      <c r="BI454" s="55" t="str">
        <f>IF(ISERROR(SEARCHB(" "&amp;BI$1&amp;" "," "&amp;$L454&amp;" "))=TRUE,"",BI$1)</f>
        <v/>
      </c>
      <c r="BJ454" s="55" t="str">
        <f>IF(ISERROR(SEARCHB(" "&amp;BJ$1&amp;" "," "&amp;$L454&amp;" "))=TRUE,"",BJ$1)</f>
        <v/>
      </c>
      <c r="BK454" s="55" t="str">
        <f>IF(ISERROR(SEARCHB(" "&amp;BK$1&amp;" "," "&amp;$L454&amp;" "))=TRUE,"",BK$1)</f>
        <v/>
      </c>
      <c r="BL454" s="55" t="str">
        <f>IF(ISERROR(SEARCHB(" "&amp;BL$1&amp;" "," "&amp;$L454&amp;" "))=TRUE,"",BL$1)</f>
        <v/>
      </c>
      <c r="BM454" s="55" t="str">
        <f>IF(ISERROR(SEARCHB(" "&amp;BM$1&amp;" "," "&amp;$L454&amp;" "))=TRUE,"",BM$1)</f>
        <v/>
      </c>
      <c r="BN454" s="55" t="str">
        <f>IF(ISERROR(SEARCHB(" "&amp;BN$1&amp;" "," "&amp;$L454&amp;" "))=TRUE,"",BN$1)</f>
        <v/>
      </c>
      <c r="BO454" s="55" t="str">
        <f>IF(ISERROR(SEARCHB(" "&amp;BO$1&amp;" "," "&amp;$L454&amp;" "))=TRUE,"",BO$1)</f>
        <v/>
      </c>
      <c r="BP454" s="55" t="str">
        <f>IF(ISERROR(SEARCHB(" "&amp;BP$1&amp;" "," "&amp;$L454&amp;" "))=TRUE,"",BP$1)</f>
        <v>T150</v>
      </c>
      <c r="BQ454" s="55" t="str">
        <f>IF(ISERROR(SEARCHB(" "&amp;BQ$1&amp;" "," "&amp;$L454&amp;" "))=TRUE,"",BQ$1)</f>
        <v/>
      </c>
      <c r="BR454" s="62" t="str">
        <f t="shared" si="43"/>
        <v>T150</v>
      </c>
      <c r="BS454" s="62" t="str">
        <f t="shared" si="44"/>
        <v/>
      </c>
      <c r="BT454" s="63">
        <f>J454-I454+1</f>
        <v>54</v>
      </c>
      <c r="BU454" s="64">
        <f t="shared" si="45"/>
        <v>2.2399999999999998</v>
      </c>
      <c r="BV454" s="64">
        <f t="shared" si="46"/>
        <v>5.4799999999999995</v>
      </c>
      <c r="BW454" s="64">
        <f t="shared" si="47"/>
        <v>44.519999999999996</v>
      </c>
      <c r="BX454" s="65">
        <f>BU454+I454</f>
        <v>46036.24</v>
      </c>
      <c r="BY454" s="65">
        <f>BV454+I454</f>
        <v>46039.48</v>
      </c>
      <c r="BZ454" s="65">
        <f>IF(WEEKDAY(BW454+I454)=1,BW454+I454+1,IF(WEEKDAY(BW454+I454)=7,BW454+I454+2,BW454+I454))</f>
        <v>46078.52</v>
      </c>
    </row>
    <row r="455" spans="1:78" ht="15.5" x14ac:dyDescent="0.35">
      <c r="A455" t="s">
        <v>1478</v>
      </c>
      <c r="B455" t="s">
        <v>1229</v>
      </c>
      <c r="C455" t="s">
        <v>64</v>
      </c>
      <c r="D455" t="s">
        <v>1173</v>
      </c>
      <c r="E455" t="s">
        <v>593</v>
      </c>
      <c r="F455" t="s">
        <v>401</v>
      </c>
      <c r="G455" t="s">
        <v>287</v>
      </c>
      <c r="H455" t="s">
        <v>64</v>
      </c>
      <c r="I455" s="13" t="s">
        <v>1235</v>
      </c>
      <c r="J455" s="13" t="s">
        <v>1225</v>
      </c>
      <c r="K455" s="13" t="s">
        <v>1236</v>
      </c>
      <c r="L455" t="s">
        <v>1269</v>
      </c>
      <c r="M455" t="s">
        <v>162</v>
      </c>
      <c r="N455">
        <v>8</v>
      </c>
      <c r="O455">
        <v>0</v>
      </c>
      <c r="P455">
        <v>0</v>
      </c>
      <c r="Q455">
        <v>0</v>
      </c>
      <c r="R455">
        <v>0</v>
      </c>
      <c r="S455" t="s">
        <v>1476</v>
      </c>
      <c r="T455" t="s">
        <v>1475</v>
      </c>
      <c r="U455">
        <v>0</v>
      </c>
      <c r="V455" t="s">
        <v>856</v>
      </c>
      <c r="W455">
        <v>5</v>
      </c>
      <c r="X455" t="s">
        <v>195</v>
      </c>
      <c r="Y455" t="s">
        <v>773</v>
      </c>
      <c r="Z455" t="s">
        <v>1474</v>
      </c>
      <c r="AA455" t="s">
        <v>161</v>
      </c>
      <c r="AB455" t="s">
        <v>199</v>
      </c>
      <c r="AC455" t="s">
        <v>856</v>
      </c>
      <c r="AD455" t="s">
        <v>856</v>
      </c>
      <c r="AE455" t="s">
        <v>856</v>
      </c>
      <c r="AF455" s="13" t="s">
        <v>1235</v>
      </c>
      <c r="AG455" s="13" t="s">
        <v>1225</v>
      </c>
      <c r="AH455" t="s">
        <v>207</v>
      </c>
      <c r="AI455" t="s">
        <v>1171</v>
      </c>
      <c r="AJ455" t="s">
        <v>204</v>
      </c>
      <c r="AK455" t="s">
        <v>26</v>
      </c>
      <c r="AL455" t="s">
        <v>480</v>
      </c>
      <c r="AM455" s="13" t="s">
        <v>1239</v>
      </c>
      <c r="AN455" s="13" t="s">
        <v>1225</v>
      </c>
      <c r="AO455" t="s">
        <v>207</v>
      </c>
      <c r="AP455" t="s">
        <v>999</v>
      </c>
      <c r="AQ455" t="s">
        <v>196</v>
      </c>
      <c r="AR455" t="s">
        <v>197</v>
      </c>
      <c r="AS455" t="s">
        <v>466</v>
      </c>
      <c r="AT455" s="59">
        <f>VLOOKUP($BR455,Tables!$D$14:$I$27,2,FALSE)*W455</f>
        <v>800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400</v>
      </c>
      <c r="BB455" s="59">
        <f>IF(OR(BR455="T200",BR455="HYBT200"),W455*Tables!$E$24,0)</f>
        <v>0</v>
      </c>
      <c r="BC455" s="61">
        <f t="shared" si="42"/>
        <v>1200</v>
      </c>
      <c r="BD455" s="55" t="str">
        <f>IF(ISERROR(SEARCHB(" "&amp;BD$1&amp;" "," "&amp;$L455&amp;" "))=TRUE,"",BD$1)</f>
        <v/>
      </c>
      <c r="BE455" s="55" t="str">
        <f>IF(ISERROR(SEARCHB(" "&amp;BE$1&amp;" "," "&amp;$L455&amp;" "))=TRUE,"",BE$1)</f>
        <v/>
      </c>
      <c r="BF455" s="55" t="str">
        <f>IF(ISERROR(SEARCHB(" "&amp;BF$1&amp;" "," "&amp;$L455&amp;" "))=TRUE,"",BF$1)</f>
        <v/>
      </c>
      <c r="BG455" s="55" t="str">
        <f>IF(ISERROR(SEARCHB(" "&amp;BG$1&amp;" "," "&amp;$L455&amp;" "))=TRUE,"",BG$1)</f>
        <v/>
      </c>
      <c r="BH455" s="55" t="str">
        <f>IF(ISERROR(SEARCHB(" "&amp;BH$1&amp;" "," "&amp;$L455&amp;" "))=TRUE,"",BH$1)</f>
        <v/>
      </c>
      <c r="BI455" s="55" t="str">
        <f>IF(ISERROR(SEARCHB(" "&amp;BI$1&amp;" "," "&amp;$L455&amp;" "))=TRUE,"",BI$1)</f>
        <v/>
      </c>
      <c r="BJ455" s="55" t="str">
        <f>IF(ISERROR(SEARCHB(" "&amp;BJ$1&amp;" "," "&amp;$L455&amp;" "))=TRUE,"",BJ$1)</f>
        <v/>
      </c>
      <c r="BK455" s="55" t="str">
        <f>IF(ISERROR(SEARCHB(" "&amp;BK$1&amp;" "," "&amp;$L455&amp;" "))=TRUE,"",BK$1)</f>
        <v>HYB</v>
      </c>
      <c r="BL455" s="55" t="str">
        <f>IF(ISERROR(SEARCHB(" "&amp;BL$1&amp;" "," "&amp;$L455&amp;" "))=TRUE,"",BL$1)</f>
        <v/>
      </c>
      <c r="BM455" s="55" t="str">
        <f>IF(ISERROR(SEARCHB(" "&amp;BM$1&amp;" "," "&amp;$L455&amp;" "))=TRUE,"",BM$1)</f>
        <v/>
      </c>
      <c r="BN455" s="55" t="str">
        <f>IF(ISERROR(SEARCHB(" "&amp;BN$1&amp;" "," "&amp;$L455&amp;" "))=TRUE,"",BN$1)</f>
        <v/>
      </c>
      <c r="BO455" s="55" t="str">
        <f>IF(ISERROR(SEARCHB(" "&amp;BO$1&amp;" "," "&amp;$L455&amp;" "))=TRUE,"",BO$1)</f>
        <v/>
      </c>
      <c r="BP455" s="55" t="str">
        <f>IF(ISERROR(SEARCHB(" "&amp;BP$1&amp;" "," "&amp;$L455&amp;" "))=TRUE,"",BP$1)</f>
        <v>T150</v>
      </c>
      <c r="BQ455" s="55" t="str">
        <f>IF(ISERROR(SEARCHB(" "&amp;BQ$1&amp;" "," "&amp;$L455&amp;" "))=TRUE,"",BQ$1)</f>
        <v/>
      </c>
      <c r="BR455" s="62" t="str">
        <f t="shared" si="43"/>
        <v>HYBT150</v>
      </c>
      <c r="BS455" s="62" t="str">
        <f t="shared" si="44"/>
        <v/>
      </c>
      <c r="BT455" s="63">
        <f>J455-I455+1</f>
        <v>61</v>
      </c>
      <c r="BU455" s="64">
        <f t="shared" si="45"/>
        <v>2.6599999999999997</v>
      </c>
      <c r="BV455" s="64">
        <f t="shared" si="46"/>
        <v>6.3199999999999994</v>
      </c>
      <c r="BW455" s="64">
        <f t="shared" si="47"/>
        <v>50.4</v>
      </c>
      <c r="BX455" s="65">
        <f>BU455+I455</f>
        <v>46099.66</v>
      </c>
      <c r="BY455" s="65">
        <f>BV455+I455</f>
        <v>46103.32</v>
      </c>
      <c r="BZ455" s="65">
        <f>IF(WEEKDAY(BW455+I455)=1,BW455+I455+1,IF(WEEKDAY(BW455+I455)=7,BW455+I455+2,BW455+I455))</f>
        <v>46147.4</v>
      </c>
    </row>
    <row r="456" spans="1:78" ht="15.5" x14ac:dyDescent="0.35">
      <c r="A456" t="s">
        <v>1477</v>
      </c>
      <c r="B456" t="s">
        <v>1229</v>
      </c>
      <c r="C456" t="s">
        <v>64</v>
      </c>
      <c r="D456" t="s">
        <v>1173</v>
      </c>
      <c r="E456" t="s">
        <v>668</v>
      </c>
      <c r="F456" t="s">
        <v>401</v>
      </c>
      <c r="G456" t="s">
        <v>287</v>
      </c>
      <c r="H456" t="s">
        <v>64</v>
      </c>
      <c r="I456" s="13" t="s">
        <v>1235</v>
      </c>
      <c r="J456" s="13" t="s">
        <v>1225</v>
      </c>
      <c r="K456" s="13" t="s">
        <v>1236</v>
      </c>
      <c r="L456" t="s">
        <v>1269</v>
      </c>
      <c r="M456" t="s">
        <v>162</v>
      </c>
      <c r="N456">
        <v>5</v>
      </c>
      <c r="O456">
        <v>0</v>
      </c>
      <c r="P456">
        <v>0</v>
      </c>
      <c r="Q456">
        <v>0</v>
      </c>
      <c r="R456">
        <v>0</v>
      </c>
      <c r="S456" t="s">
        <v>1476</v>
      </c>
      <c r="T456" t="s">
        <v>1475</v>
      </c>
      <c r="U456">
        <v>0</v>
      </c>
      <c r="V456" t="s">
        <v>856</v>
      </c>
      <c r="W456">
        <v>5</v>
      </c>
      <c r="X456" t="s">
        <v>195</v>
      </c>
      <c r="Y456" t="s">
        <v>774</v>
      </c>
      <c r="Z456" t="s">
        <v>1474</v>
      </c>
      <c r="AA456" t="s">
        <v>161</v>
      </c>
      <c r="AB456" t="s">
        <v>199</v>
      </c>
      <c r="AC456" t="s">
        <v>856</v>
      </c>
      <c r="AD456" t="s">
        <v>856</v>
      </c>
      <c r="AE456" t="s">
        <v>856</v>
      </c>
      <c r="AF456" s="13" t="s">
        <v>1235</v>
      </c>
      <c r="AG456" s="13" t="s">
        <v>1225</v>
      </c>
      <c r="AH456" t="s">
        <v>207</v>
      </c>
      <c r="AI456" t="s">
        <v>1171</v>
      </c>
      <c r="AJ456" t="s">
        <v>204</v>
      </c>
      <c r="AK456" t="s">
        <v>26</v>
      </c>
      <c r="AL456" t="s">
        <v>480</v>
      </c>
      <c r="AM456" s="13" t="s">
        <v>1239</v>
      </c>
      <c r="AN456" s="13" t="s">
        <v>1225</v>
      </c>
      <c r="AO456" t="s">
        <v>207</v>
      </c>
      <c r="AP456" t="s">
        <v>999</v>
      </c>
      <c r="AQ456" t="s">
        <v>212</v>
      </c>
      <c r="AR456" t="s">
        <v>294</v>
      </c>
      <c r="AS456" t="s">
        <v>466</v>
      </c>
      <c r="AT456" s="59">
        <f>VLOOKUP($BR456,Tables!$D$14:$I$27,2,FALSE)*W456</f>
        <v>800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400</v>
      </c>
      <c r="BB456" s="59">
        <f>IF(OR(BR456="T200",BR456="HYBT200"),W456*Tables!$E$24,0)</f>
        <v>0</v>
      </c>
      <c r="BC456" s="61">
        <f t="shared" si="42"/>
        <v>1200</v>
      </c>
      <c r="BD456" s="55" t="str">
        <f>IF(ISERROR(SEARCHB(" "&amp;BD$1&amp;" "," "&amp;$L456&amp;" "))=TRUE,"",BD$1)</f>
        <v/>
      </c>
      <c r="BE456" s="55" t="str">
        <f>IF(ISERROR(SEARCHB(" "&amp;BE$1&amp;" "," "&amp;$L456&amp;" "))=TRUE,"",BE$1)</f>
        <v/>
      </c>
      <c r="BF456" s="55" t="str">
        <f>IF(ISERROR(SEARCHB(" "&amp;BF$1&amp;" "," "&amp;$L456&amp;" "))=TRUE,"",BF$1)</f>
        <v/>
      </c>
      <c r="BG456" s="55" t="str">
        <f>IF(ISERROR(SEARCHB(" "&amp;BG$1&amp;" "," "&amp;$L456&amp;" "))=TRUE,"",BG$1)</f>
        <v/>
      </c>
      <c r="BH456" s="55" t="str">
        <f>IF(ISERROR(SEARCHB(" "&amp;BH$1&amp;" "," "&amp;$L456&amp;" "))=TRUE,"",BH$1)</f>
        <v/>
      </c>
      <c r="BI456" s="55" t="str">
        <f>IF(ISERROR(SEARCHB(" "&amp;BI$1&amp;" "," "&amp;$L456&amp;" "))=TRUE,"",BI$1)</f>
        <v/>
      </c>
      <c r="BJ456" s="55" t="str">
        <f>IF(ISERROR(SEARCHB(" "&amp;BJ$1&amp;" "," "&amp;$L456&amp;" "))=TRUE,"",BJ$1)</f>
        <v/>
      </c>
      <c r="BK456" s="55" t="str">
        <f>IF(ISERROR(SEARCHB(" "&amp;BK$1&amp;" "," "&amp;$L456&amp;" "))=TRUE,"",BK$1)</f>
        <v>HYB</v>
      </c>
      <c r="BL456" s="55" t="str">
        <f>IF(ISERROR(SEARCHB(" "&amp;BL$1&amp;" "," "&amp;$L456&amp;" "))=TRUE,"",BL$1)</f>
        <v/>
      </c>
      <c r="BM456" s="55" t="str">
        <f>IF(ISERROR(SEARCHB(" "&amp;BM$1&amp;" "," "&amp;$L456&amp;" "))=TRUE,"",BM$1)</f>
        <v/>
      </c>
      <c r="BN456" s="55" t="str">
        <f>IF(ISERROR(SEARCHB(" "&amp;BN$1&amp;" "," "&amp;$L456&amp;" "))=TRUE,"",BN$1)</f>
        <v/>
      </c>
      <c r="BO456" s="55" t="str">
        <f>IF(ISERROR(SEARCHB(" "&amp;BO$1&amp;" "," "&amp;$L456&amp;" "))=TRUE,"",BO$1)</f>
        <v/>
      </c>
      <c r="BP456" s="55" t="str">
        <f>IF(ISERROR(SEARCHB(" "&amp;BP$1&amp;" "," "&amp;$L456&amp;" "))=TRUE,"",BP$1)</f>
        <v>T150</v>
      </c>
      <c r="BQ456" s="55" t="str">
        <f>IF(ISERROR(SEARCHB(" "&amp;BQ$1&amp;" "," "&amp;$L456&amp;" "))=TRUE,"",BQ$1)</f>
        <v/>
      </c>
      <c r="BR456" s="62" t="str">
        <f t="shared" si="43"/>
        <v>HYBT150</v>
      </c>
      <c r="BS456" s="62" t="str">
        <f t="shared" si="44"/>
        <v/>
      </c>
      <c r="BT456" s="63">
        <f>J456-I456+1</f>
        <v>61</v>
      </c>
      <c r="BU456" s="64">
        <f t="shared" si="45"/>
        <v>2.6599999999999997</v>
      </c>
      <c r="BV456" s="64">
        <f t="shared" si="46"/>
        <v>6.3199999999999994</v>
      </c>
      <c r="BW456" s="64">
        <f t="shared" si="47"/>
        <v>50.4</v>
      </c>
      <c r="BX456" s="65">
        <f>BU456+I456</f>
        <v>46099.66</v>
      </c>
      <c r="BY456" s="65">
        <f>BV456+I456</f>
        <v>46103.32</v>
      </c>
      <c r="BZ456" s="65">
        <f>IF(WEEKDAY(BW456+I456)=1,BW456+I456+1,IF(WEEKDAY(BW456+I456)=7,BW456+I456+2,BW456+I456))</f>
        <v>46147.4</v>
      </c>
    </row>
    <row r="457" spans="1:78" ht="15.5" x14ac:dyDescent="0.35">
      <c r="A457" t="s">
        <v>1473</v>
      </c>
      <c r="B457" t="s">
        <v>1229</v>
      </c>
      <c r="C457" t="s">
        <v>64</v>
      </c>
      <c r="D457" t="s">
        <v>1177</v>
      </c>
      <c r="E457" t="s">
        <v>591</v>
      </c>
      <c r="F457" t="s">
        <v>402</v>
      </c>
      <c r="G457" t="s">
        <v>287</v>
      </c>
      <c r="H457" t="s">
        <v>64</v>
      </c>
      <c r="I457" s="13" t="s">
        <v>1231</v>
      </c>
      <c r="J457" s="13" t="s">
        <v>1244</v>
      </c>
      <c r="K457" s="13" t="s">
        <v>1245</v>
      </c>
      <c r="L457" t="s">
        <v>1269</v>
      </c>
      <c r="M457" t="s">
        <v>162</v>
      </c>
      <c r="N457">
        <v>8</v>
      </c>
      <c r="O457">
        <v>0</v>
      </c>
      <c r="P457">
        <v>0</v>
      </c>
      <c r="Q457">
        <v>0</v>
      </c>
      <c r="R457">
        <v>0</v>
      </c>
      <c r="S457" t="s">
        <v>1468</v>
      </c>
      <c r="T457" t="s">
        <v>1467</v>
      </c>
      <c r="U457">
        <v>0</v>
      </c>
      <c r="V457" t="s">
        <v>856</v>
      </c>
      <c r="W457">
        <v>5</v>
      </c>
      <c r="X457" t="s">
        <v>195</v>
      </c>
      <c r="Y457" t="s">
        <v>775</v>
      </c>
      <c r="Z457" t="s">
        <v>1471</v>
      </c>
      <c r="AA457" t="s">
        <v>161</v>
      </c>
      <c r="AB457" t="s">
        <v>199</v>
      </c>
      <c r="AC457" t="s">
        <v>856</v>
      </c>
      <c r="AD457" t="s">
        <v>856</v>
      </c>
      <c r="AE457" t="s">
        <v>856</v>
      </c>
      <c r="AF457" s="13" t="s">
        <v>1231</v>
      </c>
      <c r="AG457" s="13" t="s">
        <v>1244</v>
      </c>
      <c r="AH457" t="s">
        <v>207</v>
      </c>
      <c r="AI457" t="s">
        <v>1171</v>
      </c>
      <c r="AJ457" t="s">
        <v>204</v>
      </c>
      <c r="AK457" t="s">
        <v>26</v>
      </c>
      <c r="AL457" t="s">
        <v>480</v>
      </c>
      <c r="AM457" s="13" t="s">
        <v>1226</v>
      </c>
      <c r="AN457" s="13" t="s">
        <v>1244</v>
      </c>
      <c r="AO457" t="s">
        <v>207</v>
      </c>
      <c r="AP457" t="s">
        <v>999</v>
      </c>
      <c r="AQ457" t="s">
        <v>196</v>
      </c>
      <c r="AR457" t="s">
        <v>197</v>
      </c>
      <c r="AS457" t="s">
        <v>466</v>
      </c>
      <c r="AT457" s="59">
        <f>VLOOKUP($BR457,Tables!$D$14:$I$27,2,FALSE)*W457</f>
        <v>800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400</v>
      </c>
      <c r="BB457" s="59">
        <f>IF(OR(BR457="T200",BR457="HYBT200"),W457*Tables!$E$24,0)</f>
        <v>0</v>
      </c>
      <c r="BC457" s="61">
        <f t="shared" si="42"/>
        <v>1200</v>
      </c>
      <c r="BD457" s="55" t="str">
        <f>IF(ISERROR(SEARCHB(" "&amp;BD$1&amp;" "," "&amp;$L457&amp;" "))=TRUE,"",BD$1)</f>
        <v/>
      </c>
      <c r="BE457" s="55" t="str">
        <f>IF(ISERROR(SEARCHB(" "&amp;BE$1&amp;" "," "&amp;$L457&amp;" "))=TRUE,"",BE$1)</f>
        <v/>
      </c>
      <c r="BF457" s="55" t="str">
        <f>IF(ISERROR(SEARCHB(" "&amp;BF$1&amp;" "," "&amp;$L457&amp;" "))=TRUE,"",BF$1)</f>
        <v/>
      </c>
      <c r="BG457" s="55" t="str">
        <f>IF(ISERROR(SEARCHB(" "&amp;BG$1&amp;" "," "&amp;$L457&amp;" "))=TRUE,"",BG$1)</f>
        <v/>
      </c>
      <c r="BH457" s="55" t="str">
        <f>IF(ISERROR(SEARCHB(" "&amp;BH$1&amp;" "," "&amp;$L457&amp;" "))=TRUE,"",BH$1)</f>
        <v/>
      </c>
      <c r="BI457" s="55" t="str">
        <f>IF(ISERROR(SEARCHB(" "&amp;BI$1&amp;" "," "&amp;$L457&amp;" "))=TRUE,"",BI$1)</f>
        <v/>
      </c>
      <c r="BJ457" s="55" t="str">
        <f>IF(ISERROR(SEARCHB(" "&amp;BJ$1&amp;" "," "&amp;$L457&amp;" "))=TRUE,"",BJ$1)</f>
        <v/>
      </c>
      <c r="BK457" s="55" t="str">
        <f>IF(ISERROR(SEARCHB(" "&amp;BK$1&amp;" "," "&amp;$L457&amp;" "))=TRUE,"",BK$1)</f>
        <v>HYB</v>
      </c>
      <c r="BL457" s="55" t="str">
        <f>IF(ISERROR(SEARCHB(" "&amp;BL$1&amp;" "," "&amp;$L457&amp;" "))=TRUE,"",BL$1)</f>
        <v/>
      </c>
      <c r="BM457" s="55" t="str">
        <f>IF(ISERROR(SEARCHB(" "&amp;BM$1&amp;" "," "&amp;$L457&amp;" "))=TRUE,"",BM$1)</f>
        <v/>
      </c>
      <c r="BN457" s="55" t="str">
        <f>IF(ISERROR(SEARCHB(" "&amp;BN$1&amp;" "," "&amp;$L457&amp;" "))=TRUE,"",BN$1)</f>
        <v/>
      </c>
      <c r="BO457" s="55" t="str">
        <f>IF(ISERROR(SEARCHB(" "&amp;BO$1&amp;" "," "&amp;$L457&amp;" "))=TRUE,"",BO$1)</f>
        <v/>
      </c>
      <c r="BP457" s="55" t="str">
        <f>IF(ISERROR(SEARCHB(" "&amp;BP$1&amp;" "," "&amp;$L457&amp;" "))=TRUE,"",BP$1)</f>
        <v>T150</v>
      </c>
      <c r="BQ457" s="55" t="str">
        <f>IF(ISERROR(SEARCHB(" "&amp;BQ$1&amp;" "," "&amp;$L457&amp;" "))=TRUE,"",BQ$1)</f>
        <v/>
      </c>
      <c r="BR457" s="62" t="str">
        <f t="shared" si="43"/>
        <v>HYBT150</v>
      </c>
      <c r="BS457" s="62" t="str">
        <f t="shared" si="44"/>
        <v/>
      </c>
      <c r="BT457" s="63">
        <f>J457-I457+1</f>
        <v>54</v>
      </c>
      <c r="BU457" s="64">
        <f t="shared" si="45"/>
        <v>2.2399999999999998</v>
      </c>
      <c r="BV457" s="64">
        <f t="shared" si="46"/>
        <v>5.4799999999999995</v>
      </c>
      <c r="BW457" s="64">
        <f t="shared" si="47"/>
        <v>44.519999999999996</v>
      </c>
      <c r="BX457" s="65">
        <f>BU457+I457</f>
        <v>46036.24</v>
      </c>
      <c r="BY457" s="65">
        <f>BV457+I457</f>
        <v>46039.48</v>
      </c>
      <c r="BZ457" s="65">
        <f>IF(WEEKDAY(BW457+I457)=1,BW457+I457+1,IF(WEEKDAY(BW457+I457)=7,BW457+I457+2,BW457+I457))</f>
        <v>46078.52</v>
      </c>
    </row>
    <row r="458" spans="1:78" ht="15.5" x14ac:dyDescent="0.35">
      <c r="A458" t="s">
        <v>1472</v>
      </c>
      <c r="B458" t="s">
        <v>1229</v>
      </c>
      <c r="C458" t="s">
        <v>64</v>
      </c>
      <c r="D458" t="s">
        <v>1177</v>
      </c>
      <c r="E458" t="s">
        <v>663</v>
      </c>
      <c r="F458" t="s">
        <v>402</v>
      </c>
      <c r="G458" t="s">
        <v>287</v>
      </c>
      <c r="H458" t="s">
        <v>64</v>
      </c>
      <c r="I458" s="13" t="s">
        <v>1231</v>
      </c>
      <c r="J458" s="13" t="s">
        <v>1244</v>
      </c>
      <c r="K458" s="13" t="s">
        <v>1245</v>
      </c>
      <c r="L458" t="s">
        <v>1269</v>
      </c>
      <c r="M458" t="s">
        <v>162</v>
      </c>
      <c r="N458">
        <v>5</v>
      </c>
      <c r="O458">
        <v>0</v>
      </c>
      <c r="P458">
        <v>0</v>
      </c>
      <c r="Q458">
        <v>0</v>
      </c>
      <c r="R458">
        <v>0</v>
      </c>
      <c r="S458" t="s">
        <v>1468</v>
      </c>
      <c r="T458" t="s">
        <v>1467</v>
      </c>
      <c r="U458">
        <v>0</v>
      </c>
      <c r="V458" t="s">
        <v>856</v>
      </c>
      <c r="W458">
        <v>5</v>
      </c>
      <c r="X458" t="s">
        <v>195</v>
      </c>
      <c r="Y458" t="s">
        <v>776</v>
      </c>
      <c r="Z458" t="s">
        <v>1471</v>
      </c>
      <c r="AA458" t="s">
        <v>161</v>
      </c>
      <c r="AB458" t="s">
        <v>199</v>
      </c>
      <c r="AC458" t="s">
        <v>856</v>
      </c>
      <c r="AD458" t="s">
        <v>856</v>
      </c>
      <c r="AE458" t="s">
        <v>856</v>
      </c>
      <c r="AF458" s="13" t="s">
        <v>1231</v>
      </c>
      <c r="AG458" s="13" t="s">
        <v>1244</v>
      </c>
      <c r="AH458" t="s">
        <v>207</v>
      </c>
      <c r="AI458" t="s">
        <v>1171</v>
      </c>
      <c r="AJ458" t="s">
        <v>204</v>
      </c>
      <c r="AK458" t="s">
        <v>26</v>
      </c>
      <c r="AL458" t="s">
        <v>480</v>
      </c>
      <c r="AM458" s="13" t="s">
        <v>1226</v>
      </c>
      <c r="AN458" s="13" t="s">
        <v>1244</v>
      </c>
      <c r="AO458" t="s">
        <v>207</v>
      </c>
      <c r="AP458" t="s">
        <v>999</v>
      </c>
      <c r="AQ458" t="s">
        <v>212</v>
      </c>
      <c r="AR458" t="s">
        <v>294</v>
      </c>
      <c r="AS458" t="s">
        <v>466</v>
      </c>
      <c r="AT458" s="59">
        <f>VLOOKUP($BR458,Tables!$D$14:$I$27,2,FALSE)*W458</f>
        <v>800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400</v>
      </c>
      <c r="BB458" s="59">
        <f>IF(OR(BR458="T200",BR458="HYBT200"),W458*Tables!$E$24,0)</f>
        <v>0</v>
      </c>
      <c r="BC458" s="61">
        <f t="shared" si="42"/>
        <v>1200</v>
      </c>
      <c r="BD458" s="55" t="str">
        <f>IF(ISERROR(SEARCHB(" "&amp;BD$1&amp;" "," "&amp;$L458&amp;" "))=TRUE,"",BD$1)</f>
        <v/>
      </c>
      <c r="BE458" s="55" t="str">
        <f>IF(ISERROR(SEARCHB(" "&amp;BE$1&amp;" "," "&amp;$L458&amp;" "))=TRUE,"",BE$1)</f>
        <v/>
      </c>
      <c r="BF458" s="55" t="str">
        <f>IF(ISERROR(SEARCHB(" "&amp;BF$1&amp;" "," "&amp;$L458&amp;" "))=TRUE,"",BF$1)</f>
        <v/>
      </c>
      <c r="BG458" s="55" t="str">
        <f>IF(ISERROR(SEARCHB(" "&amp;BG$1&amp;" "," "&amp;$L458&amp;" "))=TRUE,"",BG$1)</f>
        <v/>
      </c>
      <c r="BH458" s="55" t="str">
        <f>IF(ISERROR(SEARCHB(" "&amp;BH$1&amp;" "," "&amp;$L458&amp;" "))=TRUE,"",BH$1)</f>
        <v/>
      </c>
      <c r="BI458" s="55" t="str">
        <f>IF(ISERROR(SEARCHB(" "&amp;BI$1&amp;" "," "&amp;$L458&amp;" "))=TRUE,"",BI$1)</f>
        <v/>
      </c>
      <c r="BJ458" s="55" t="str">
        <f>IF(ISERROR(SEARCHB(" "&amp;BJ$1&amp;" "," "&amp;$L458&amp;" "))=TRUE,"",BJ$1)</f>
        <v/>
      </c>
      <c r="BK458" s="55" t="str">
        <f>IF(ISERROR(SEARCHB(" "&amp;BK$1&amp;" "," "&amp;$L458&amp;" "))=TRUE,"",BK$1)</f>
        <v>HYB</v>
      </c>
      <c r="BL458" s="55" t="str">
        <f>IF(ISERROR(SEARCHB(" "&amp;BL$1&amp;" "," "&amp;$L458&amp;" "))=TRUE,"",BL$1)</f>
        <v/>
      </c>
      <c r="BM458" s="55" t="str">
        <f>IF(ISERROR(SEARCHB(" "&amp;BM$1&amp;" "," "&amp;$L458&amp;" "))=TRUE,"",BM$1)</f>
        <v/>
      </c>
      <c r="BN458" s="55" t="str">
        <f>IF(ISERROR(SEARCHB(" "&amp;BN$1&amp;" "," "&amp;$L458&amp;" "))=TRUE,"",BN$1)</f>
        <v/>
      </c>
      <c r="BO458" s="55" t="str">
        <f>IF(ISERROR(SEARCHB(" "&amp;BO$1&amp;" "," "&amp;$L458&amp;" "))=TRUE,"",BO$1)</f>
        <v/>
      </c>
      <c r="BP458" s="55" t="str">
        <f>IF(ISERROR(SEARCHB(" "&amp;BP$1&amp;" "," "&amp;$L458&amp;" "))=TRUE,"",BP$1)</f>
        <v>T150</v>
      </c>
      <c r="BQ458" s="55" t="str">
        <f>IF(ISERROR(SEARCHB(" "&amp;BQ$1&amp;" "," "&amp;$L458&amp;" "))=TRUE,"",BQ$1)</f>
        <v/>
      </c>
      <c r="BR458" s="62" t="str">
        <f t="shared" si="43"/>
        <v>HYBT150</v>
      </c>
      <c r="BS458" s="62" t="str">
        <f t="shared" si="44"/>
        <v/>
      </c>
      <c r="BT458" s="63">
        <f>J458-I458+1</f>
        <v>54</v>
      </c>
      <c r="BU458" s="64">
        <f t="shared" si="45"/>
        <v>2.2399999999999998</v>
      </c>
      <c r="BV458" s="64">
        <f t="shared" si="46"/>
        <v>5.4799999999999995</v>
      </c>
      <c r="BW458" s="64">
        <f t="shared" si="47"/>
        <v>44.519999999999996</v>
      </c>
      <c r="BX458" s="65">
        <f>BU458+I458</f>
        <v>46036.24</v>
      </c>
      <c r="BY458" s="65">
        <f>BV458+I458</f>
        <v>46039.48</v>
      </c>
      <c r="BZ458" s="65">
        <f>IF(WEEKDAY(BW458+I458)=1,BW458+I458+1,IF(WEEKDAY(BW458+I458)=7,BW458+I458+2,BW458+I458))</f>
        <v>46078.52</v>
      </c>
    </row>
    <row r="459" spans="1:78" ht="15.5" x14ac:dyDescent="0.35">
      <c r="A459" t="s">
        <v>1470</v>
      </c>
      <c r="B459" t="s">
        <v>1229</v>
      </c>
      <c r="C459" t="s">
        <v>64</v>
      </c>
      <c r="D459" t="s">
        <v>1177</v>
      </c>
      <c r="E459" t="s">
        <v>593</v>
      </c>
      <c r="F459" t="s">
        <v>402</v>
      </c>
      <c r="G459" t="s">
        <v>287</v>
      </c>
      <c r="H459" t="s">
        <v>64</v>
      </c>
      <c r="I459" s="13" t="s">
        <v>1235</v>
      </c>
      <c r="J459" s="13" t="s">
        <v>1225</v>
      </c>
      <c r="K459" s="13" t="s">
        <v>1236</v>
      </c>
      <c r="L459" t="s">
        <v>1269</v>
      </c>
      <c r="M459" t="s">
        <v>162</v>
      </c>
      <c r="N459">
        <v>8</v>
      </c>
      <c r="O459">
        <v>0</v>
      </c>
      <c r="P459">
        <v>0</v>
      </c>
      <c r="Q459">
        <v>0</v>
      </c>
      <c r="R459">
        <v>0</v>
      </c>
      <c r="S459" t="s">
        <v>1468</v>
      </c>
      <c r="T459" t="s">
        <v>1467</v>
      </c>
      <c r="U459">
        <v>0</v>
      </c>
      <c r="V459" t="s">
        <v>856</v>
      </c>
      <c r="W459">
        <v>5</v>
      </c>
      <c r="X459" t="s">
        <v>195</v>
      </c>
      <c r="Y459" t="s">
        <v>777</v>
      </c>
      <c r="Z459" t="s">
        <v>1466</v>
      </c>
      <c r="AA459" t="s">
        <v>161</v>
      </c>
      <c r="AB459" t="s">
        <v>199</v>
      </c>
      <c r="AC459" t="s">
        <v>856</v>
      </c>
      <c r="AD459" t="s">
        <v>856</v>
      </c>
      <c r="AE459" t="s">
        <v>856</v>
      </c>
      <c r="AF459" s="13" t="s">
        <v>1235</v>
      </c>
      <c r="AG459" s="13" t="s">
        <v>1225</v>
      </c>
      <c r="AH459" t="s">
        <v>207</v>
      </c>
      <c r="AI459" t="s">
        <v>1175</v>
      </c>
      <c r="AJ459" t="s">
        <v>211</v>
      </c>
      <c r="AK459" t="s">
        <v>383</v>
      </c>
      <c r="AL459" t="s">
        <v>480</v>
      </c>
      <c r="AM459" s="13" t="s">
        <v>1239</v>
      </c>
      <c r="AN459" s="13" t="s">
        <v>1225</v>
      </c>
      <c r="AO459" t="s">
        <v>207</v>
      </c>
      <c r="AP459" t="s">
        <v>999</v>
      </c>
      <c r="AQ459" t="s">
        <v>204</v>
      </c>
      <c r="AR459" t="s">
        <v>333</v>
      </c>
      <c r="AS459" t="s">
        <v>466</v>
      </c>
      <c r="AT459" s="59">
        <f>VLOOKUP($BR459,Tables!$D$14:$I$27,2,FALSE)*W459</f>
        <v>800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400</v>
      </c>
      <c r="BB459" s="59">
        <f>IF(OR(BR459="T200",BR459="HYBT200"),W459*Tables!$E$24,0)</f>
        <v>0</v>
      </c>
      <c r="BC459" s="61">
        <f t="shared" si="42"/>
        <v>1200</v>
      </c>
      <c r="BD459" s="55" t="str">
        <f>IF(ISERROR(SEARCHB(" "&amp;BD$1&amp;" "," "&amp;$L459&amp;" "))=TRUE,"",BD$1)</f>
        <v/>
      </c>
      <c r="BE459" s="55" t="str">
        <f>IF(ISERROR(SEARCHB(" "&amp;BE$1&amp;" "," "&amp;$L459&amp;" "))=TRUE,"",BE$1)</f>
        <v/>
      </c>
      <c r="BF459" s="55" t="str">
        <f>IF(ISERROR(SEARCHB(" "&amp;BF$1&amp;" "," "&amp;$L459&amp;" "))=TRUE,"",BF$1)</f>
        <v/>
      </c>
      <c r="BG459" s="55" t="str">
        <f>IF(ISERROR(SEARCHB(" "&amp;BG$1&amp;" "," "&amp;$L459&amp;" "))=TRUE,"",BG$1)</f>
        <v/>
      </c>
      <c r="BH459" s="55" t="str">
        <f>IF(ISERROR(SEARCHB(" "&amp;BH$1&amp;" "," "&amp;$L459&amp;" "))=TRUE,"",BH$1)</f>
        <v/>
      </c>
      <c r="BI459" s="55" t="str">
        <f>IF(ISERROR(SEARCHB(" "&amp;BI$1&amp;" "," "&amp;$L459&amp;" "))=TRUE,"",BI$1)</f>
        <v/>
      </c>
      <c r="BJ459" s="55" t="str">
        <f>IF(ISERROR(SEARCHB(" "&amp;BJ$1&amp;" "," "&amp;$L459&amp;" "))=TRUE,"",BJ$1)</f>
        <v/>
      </c>
      <c r="BK459" s="55" t="str">
        <f>IF(ISERROR(SEARCHB(" "&amp;BK$1&amp;" "," "&amp;$L459&amp;" "))=TRUE,"",BK$1)</f>
        <v>HYB</v>
      </c>
      <c r="BL459" s="55" t="str">
        <f>IF(ISERROR(SEARCHB(" "&amp;BL$1&amp;" "," "&amp;$L459&amp;" "))=TRUE,"",BL$1)</f>
        <v/>
      </c>
      <c r="BM459" s="55" t="str">
        <f>IF(ISERROR(SEARCHB(" "&amp;BM$1&amp;" "," "&amp;$L459&amp;" "))=TRUE,"",BM$1)</f>
        <v/>
      </c>
      <c r="BN459" s="55" t="str">
        <f>IF(ISERROR(SEARCHB(" "&amp;BN$1&amp;" "," "&amp;$L459&amp;" "))=TRUE,"",BN$1)</f>
        <v/>
      </c>
      <c r="BO459" s="55" t="str">
        <f>IF(ISERROR(SEARCHB(" "&amp;BO$1&amp;" "," "&amp;$L459&amp;" "))=TRUE,"",BO$1)</f>
        <v/>
      </c>
      <c r="BP459" s="55" t="str">
        <f>IF(ISERROR(SEARCHB(" "&amp;BP$1&amp;" "," "&amp;$L459&amp;" "))=TRUE,"",BP$1)</f>
        <v>T150</v>
      </c>
      <c r="BQ459" s="55" t="str">
        <f>IF(ISERROR(SEARCHB(" "&amp;BQ$1&amp;" "," "&amp;$L459&amp;" "))=TRUE,"",BQ$1)</f>
        <v/>
      </c>
      <c r="BR459" s="62" t="str">
        <f t="shared" si="43"/>
        <v>HYBT150</v>
      </c>
      <c r="BS459" s="62" t="str">
        <f t="shared" si="44"/>
        <v/>
      </c>
      <c r="BT459" s="63">
        <f>J459-I459+1</f>
        <v>61</v>
      </c>
      <c r="BU459" s="64">
        <f t="shared" si="45"/>
        <v>2.6599999999999997</v>
      </c>
      <c r="BV459" s="64">
        <f t="shared" si="46"/>
        <v>6.3199999999999994</v>
      </c>
      <c r="BW459" s="64">
        <f t="shared" si="47"/>
        <v>50.4</v>
      </c>
      <c r="BX459" s="65">
        <f>BU459+I459</f>
        <v>46099.66</v>
      </c>
      <c r="BY459" s="65">
        <f>BV459+I459</f>
        <v>46103.32</v>
      </c>
      <c r="BZ459" s="65">
        <f>IF(WEEKDAY(BW459+I459)=1,BW459+I459+1,IF(WEEKDAY(BW459+I459)=7,BW459+I459+2,BW459+I459))</f>
        <v>46147.4</v>
      </c>
    </row>
    <row r="460" spans="1:78" ht="15.5" x14ac:dyDescent="0.35">
      <c r="A460" t="s">
        <v>1469</v>
      </c>
      <c r="B460" t="s">
        <v>1229</v>
      </c>
      <c r="C460" t="s">
        <v>64</v>
      </c>
      <c r="D460" t="s">
        <v>1177</v>
      </c>
      <c r="E460" t="s">
        <v>668</v>
      </c>
      <c r="F460" t="s">
        <v>402</v>
      </c>
      <c r="G460" t="s">
        <v>287</v>
      </c>
      <c r="H460" t="s">
        <v>64</v>
      </c>
      <c r="I460" s="13" t="s">
        <v>1235</v>
      </c>
      <c r="J460" s="13" t="s">
        <v>1225</v>
      </c>
      <c r="K460" s="13" t="s">
        <v>1236</v>
      </c>
      <c r="L460" t="s">
        <v>1269</v>
      </c>
      <c r="M460" t="s">
        <v>162</v>
      </c>
      <c r="N460">
        <v>8</v>
      </c>
      <c r="O460">
        <v>0</v>
      </c>
      <c r="P460">
        <v>0</v>
      </c>
      <c r="Q460">
        <v>0</v>
      </c>
      <c r="R460">
        <v>0</v>
      </c>
      <c r="S460" t="s">
        <v>1468</v>
      </c>
      <c r="T460" t="s">
        <v>1467</v>
      </c>
      <c r="U460">
        <v>0</v>
      </c>
      <c r="V460" t="s">
        <v>856</v>
      </c>
      <c r="W460">
        <v>5</v>
      </c>
      <c r="X460" t="s">
        <v>195</v>
      </c>
      <c r="Y460" t="s">
        <v>778</v>
      </c>
      <c r="Z460" t="s">
        <v>1466</v>
      </c>
      <c r="AA460" t="s">
        <v>161</v>
      </c>
      <c r="AB460" t="s">
        <v>199</v>
      </c>
      <c r="AC460" t="s">
        <v>856</v>
      </c>
      <c r="AD460" t="s">
        <v>856</v>
      </c>
      <c r="AE460" t="s">
        <v>856</v>
      </c>
      <c r="AF460" s="13" t="s">
        <v>1235</v>
      </c>
      <c r="AG460" s="13" t="s">
        <v>1225</v>
      </c>
      <c r="AH460" t="s">
        <v>207</v>
      </c>
      <c r="AI460" t="s">
        <v>1175</v>
      </c>
      <c r="AJ460" t="s">
        <v>211</v>
      </c>
      <c r="AK460" t="s">
        <v>383</v>
      </c>
      <c r="AL460" t="s">
        <v>480</v>
      </c>
      <c r="AM460" s="13" t="s">
        <v>1239</v>
      </c>
      <c r="AN460" s="13" t="s">
        <v>1225</v>
      </c>
      <c r="AO460" t="s">
        <v>207</v>
      </c>
      <c r="AP460" t="s">
        <v>999</v>
      </c>
      <c r="AQ460" t="s">
        <v>214</v>
      </c>
      <c r="AR460" t="s">
        <v>26</v>
      </c>
      <c r="AS460" t="s">
        <v>466</v>
      </c>
      <c r="AT460" s="59">
        <f>VLOOKUP($BR460,Tables!$D$14:$I$27,2,FALSE)*W460</f>
        <v>800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400</v>
      </c>
      <c r="BB460" s="59">
        <f>IF(OR(BR460="T200",BR460="HYBT200"),W460*Tables!$E$24,0)</f>
        <v>0</v>
      </c>
      <c r="BC460" s="61">
        <f t="shared" si="42"/>
        <v>1200</v>
      </c>
      <c r="BD460" s="55" t="str">
        <f>IF(ISERROR(SEARCHB(" "&amp;BD$1&amp;" "," "&amp;$L460&amp;" "))=TRUE,"",BD$1)</f>
        <v/>
      </c>
      <c r="BE460" s="55" t="str">
        <f>IF(ISERROR(SEARCHB(" "&amp;BE$1&amp;" "," "&amp;$L460&amp;" "))=TRUE,"",BE$1)</f>
        <v/>
      </c>
      <c r="BF460" s="55" t="str">
        <f>IF(ISERROR(SEARCHB(" "&amp;BF$1&amp;" "," "&amp;$L460&amp;" "))=TRUE,"",BF$1)</f>
        <v/>
      </c>
      <c r="BG460" s="55" t="str">
        <f>IF(ISERROR(SEARCHB(" "&amp;BG$1&amp;" "," "&amp;$L460&amp;" "))=TRUE,"",BG$1)</f>
        <v/>
      </c>
      <c r="BH460" s="55" t="str">
        <f>IF(ISERROR(SEARCHB(" "&amp;BH$1&amp;" "," "&amp;$L460&amp;" "))=TRUE,"",BH$1)</f>
        <v/>
      </c>
      <c r="BI460" s="55" t="str">
        <f>IF(ISERROR(SEARCHB(" "&amp;BI$1&amp;" "," "&amp;$L460&amp;" "))=TRUE,"",BI$1)</f>
        <v/>
      </c>
      <c r="BJ460" s="55" t="str">
        <f>IF(ISERROR(SEARCHB(" "&amp;BJ$1&amp;" "," "&amp;$L460&amp;" "))=TRUE,"",BJ$1)</f>
        <v/>
      </c>
      <c r="BK460" s="55" t="str">
        <f>IF(ISERROR(SEARCHB(" "&amp;BK$1&amp;" "," "&amp;$L460&amp;" "))=TRUE,"",BK$1)</f>
        <v>HYB</v>
      </c>
      <c r="BL460" s="55" t="str">
        <f>IF(ISERROR(SEARCHB(" "&amp;BL$1&amp;" "," "&amp;$L460&amp;" "))=TRUE,"",BL$1)</f>
        <v/>
      </c>
      <c r="BM460" s="55" t="str">
        <f>IF(ISERROR(SEARCHB(" "&amp;BM$1&amp;" "," "&amp;$L460&amp;" "))=TRUE,"",BM$1)</f>
        <v/>
      </c>
      <c r="BN460" s="55" t="str">
        <f>IF(ISERROR(SEARCHB(" "&amp;BN$1&amp;" "," "&amp;$L460&amp;" "))=TRUE,"",BN$1)</f>
        <v/>
      </c>
      <c r="BO460" s="55" t="str">
        <f>IF(ISERROR(SEARCHB(" "&amp;BO$1&amp;" "," "&amp;$L460&amp;" "))=TRUE,"",BO$1)</f>
        <v/>
      </c>
      <c r="BP460" s="55" t="str">
        <f>IF(ISERROR(SEARCHB(" "&amp;BP$1&amp;" "," "&amp;$L460&amp;" "))=TRUE,"",BP$1)</f>
        <v>T150</v>
      </c>
      <c r="BQ460" s="55" t="str">
        <f>IF(ISERROR(SEARCHB(" "&amp;BQ$1&amp;" "," "&amp;$L460&amp;" "))=TRUE,"",BQ$1)</f>
        <v/>
      </c>
      <c r="BR460" s="62" t="str">
        <f t="shared" si="43"/>
        <v>HYBT150</v>
      </c>
      <c r="BS460" s="62" t="str">
        <f t="shared" si="44"/>
        <v/>
      </c>
      <c r="BT460" s="63">
        <f>J460-I460+1</f>
        <v>61</v>
      </c>
      <c r="BU460" s="64">
        <f t="shared" si="45"/>
        <v>2.6599999999999997</v>
      </c>
      <c r="BV460" s="64">
        <f t="shared" si="46"/>
        <v>6.3199999999999994</v>
      </c>
      <c r="BW460" s="64">
        <f t="shared" si="47"/>
        <v>50.4</v>
      </c>
      <c r="BX460" s="65">
        <f>BU460+I460</f>
        <v>46099.66</v>
      </c>
      <c r="BY460" s="65">
        <f>BV460+I460</f>
        <v>46103.32</v>
      </c>
      <c r="BZ460" s="65">
        <f>IF(WEEKDAY(BW460+I460)=1,BW460+I460+1,IF(WEEKDAY(BW460+I460)=7,BW460+I460+2,BW460+I460))</f>
        <v>46147.4</v>
      </c>
    </row>
    <row r="461" spans="1:78" ht="15.5" x14ac:dyDescent="0.35">
      <c r="A461" t="s">
        <v>1465</v>
      </c>
      <c r="B461" t="s">
        <v>1229</v>
      </c>
      <c r="C461" t="s">
        <v>64</v>
      </c>
      <c r="D461" t="s">
        <v>1177</v>
      </c>
      <c r="E461" t="s">
        <v>779</v>
      </c>
      <c r="F461" t="s">
        <v>402</v>
      </c>
      <c r="G461" t="s">
        <v>287</v>
      </c>
      <c r="H461" t="s">
        <v>64</v>
      </c>
      <c r="I461" s="13" t="s">
        <v>1235</v>
      </c>
      <c r="J461" s="13" t="s">
        <v>1225</v>
      </c>
      <c r="K461" s="13" t="s">
        <v>1236</v>
      </c>
      <c r="L461" t="s">
        <v>360</v>
      </c>
      <c r="M461" t="s">
        <v>162</v>
      </c>
      <c r="N461">
        <v>8</v>
      </c>
      <c r="O461">
        <v>0</v>
      </c>
      <c r="P461">
        <v>0</v>
      </c>
      <c r="Q461">
        <v>0</v>
      </c>
      <c r="R461">
        <v>0</v>
      </c>
      <c r="S461" t="s">
        <v>198</v>
      </c>
      <c r="T461" t="s">
        <v>198</v>
      </c>
      <c r="U461">
        <v>0</v>
      </c>
      <c r="V461" t="s">
        <v>856</v>
      </c>
      <c r="W461">
        <v>4</v>
      </c>
      <c r="X461" t="s">
        <v>298</v>
      </c>
      <c r="Y461" t="s">
        <v>780</v>
      </c>
      <c r="Z461" t="s">
        <v>781</v>
      </c>
      <c r="AA461" t="s">
        <v>856</v>
      </c>
      <c r="AB461" t="s">
        <v>856</v>
      </c>
      <c r="AC461" t="s">
        <v>856</v>
      </c>
      <c r="AD461" t="s">
        <v>856</v>
      </c>
      <c r="AE461" t="s">
        <v>856</v>
      </c>
      <c r="AF461" s="13" t="s">
        <v>1235</v>
      </c>
      <c r="AG461" s="13" t="s">
        <v>1225</v>
      </c>
      <c r="AH461" t="s">
        <v>856</v>
      </c>
      <c r="AI461" t="s">
        <v>856</v>
      </c>
      <c r="AJ461" t="s">
        <v>204</v>
      </c>
      <c r="AK461" t="s">
        <v>26</v>
      </c>
      <c r="AL461" t="s">
        <v>490</v>
      </c>
      <c r="AM461" s="13" t="s">
        <v>1235</v>
      </c>
      <c r="AN461" s="13" t="s">
        <v>1225</v>
      </c>
      <c r="AO461" t="s">
        <v>856</v>
      </c>
      <c r="AP461" t="s">
        <v>856</v>
      </c>
      <c r="AQ461" t="s">
        <v>204</v>
      </c>
      <c r="AR461" t="s">
        <v>26</v>
      </c>
      <c r="AS461" t="s">
        <v>466</v>
      </c>
      <c r="AT461" s="59">
        <f>VLOOKUP($BR461,Tables!$D$14:$I$27,2,FALSE)*W461</f>
        <v>640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320</v>
      </c>
      <c r="BB461" s="59">
        <f>IF(OR(BR461="T200",BR461="HYBT200"),W461*Tables!$E$24,0)</f>
        <v>0</v>
      </c>
      <c r="BC461" s="61">
        <f t="shared" si="42"/>
        <v>960</v>
      </c>
      <c r="BD461" s="55" t="str">
        <f>IF(ISERROR(SEARCHB(" "&amp;BD$1&amp;" "," "&amp;$L461&amp;" "))=TRUE,"",BD$1)</f>
        <v/>
      </c>
      <c r="BE461" s="55" t="str">
        <f>IF(ISERROR(SEARCHB(" "&amp;BE$1&amp;" "," "&amp;$L461&amp;" "))=TRUE,"",BE$1)</f>
        <v/>
      </c>
      <c r="BF461" s="55" t="str">
        <f>IF(ISERROR(SEARCHB(" "&amp;BF$1&amp;" "," "&amp;$L461&amp;" "))=TRUE,"",BF$1)</f>
        <v/>
      </c>
      <c r="BG461" s="55" t="str">
        <f>IF(ISERROR(SEARCHB(" "&amp;BG$1&amp;" "," "&amp;$L461&amp;" "))=TRUE,"",BG$1)</f>
        <v/>
      </c>
      <c r="BH461" s="55" t="str">
        <f>IF(ISERROR(SEARCHB(" "&amp;BH$1&amp;" "," "&amp;$L461&amp;" "))=TRUE,"",BH$1)</f>
        <v/>
      </c>
      <c r="BI461" s="55" t="str">
        <f>IF(ISERROR(SEARCHB(" "&amp;BI$1&amp;" "," "&amp;$L461&amp;" "))=TRUE,"",BI$1)</f>
        <v/>
      </c>
      <c r="BJ461" s="55" t="str">
        <f>IF(ISERROR(SEARCHB(" "&amp;BJ$1&amp;" "," "&amp;$L461&amp;" "))=TRUE,"",BJ$1)</f>
        <v/>
      </c>
      <c r="BK461" s="55" t="str">
        <f>IF(ISERROR(SEARCHB(" "&amp;BK$1&amp;" "," "&amp;$L461&amp;" "))=TRUE,"",BK$1)</f>
        <v/>
      </c>
      <c r="BL461" s="55" t="str">
        <f>IF(ISERROR(SEARCHB(" "&amp;BL$1&amp;" "," "&amp;$L461&amp;" "))=TRUE,"",BL$1)</f>
        <v/>
      </c>
      <c r="BM461" s="55" t="str">
        <f>IF(ISERROR(SEARCHB(" "&amp;BM$1&amp;" "," "&amp;$L461&amp;" "))=TRUE,"",BM$1)</f>
        <v/>
      </c>
      <c r="BN461" s="55" t="str">
        <f>IF(ISERROR(SEARCHB(" "&amp;BN$1&amp;" "," "&amp;$L461&amp;" "))=TRUE,"",BN$1)</f>
        <v/>
      </c>
      <c r="BO461" s="55" t="str">
        <f>IF(ISERROR(SEARCHB(" "&amp;BO$1&amp;" "," "&amp;$L461&amp;" "))=TRUE,"",BO$1)</f>
        <v/>
      </c>
      <c r="BP461" s="55" t="str">
        <f>IF(ISERROR(SEARCHB(" "&amp;BP$1&amp;" "," "&amp;$L461&amp;" "))=TRUE,"",BP$1)</f>
        <v>T150</v>
      </c>
      <c r="BQ461" s="55" t="str">
        <f>IF(ISERROR(SEARCHB(" "&amp;BQ$1&amp;" "," "&amp;$L461&amp;" "))=TRUE,"",BQ$1)</f>
        <v/>
      </c>
      <c r="BR461" s="62" t="str">
        <f t="shared" si="43"/>
        <v>T150</v>
      </c>
      <c r="BS461" s="62" t="str">
        <f t="shared" si="44"/>
        <v/>
      </c>
      <c r="BT461" s="63">
        <f>J461-I461+1</f>
        <v>61</v>
      </c>
      <c r="BU461" s="64">
        <f t="shared" si="45"/>
        <v>2.6599999999999997</v>
      </c>
      <c r="BV461" s="64">
        <f t="shared" si="46"/>
        <v>6.3199999999999994</v>
      </c>
      <c r="BW461" s="64">
        <f t="shared" si="47"/>
        <v>50.4</v>
      </c>
      <c r="BX461" s="65">
        <f>BU461+I461</f>
        <v>46099.66</v>
      </c>
      <c r="BY461" s="65">
        <f>BV461+I461</f>
        <v>46103.32</v>
      </c>
      <c r="BZ461" s="65">
        <f>IF(WEEKDAY(BW461+I461)=1,BW461+I461+1,IF(WEEKDAY(BW461+I461)=7,BW461+I461+2,BW461+I461))</f>
        <v>46147.4</v>
      </c>
    </row>
    <row r="462" spans="1:78" ht="15.5" x14ac:dyDescent="0.35">
      <c r="A462" t="s">
        <v>1464</v>
      </c>
      <c r="B462" t="s">
        <v>1229</v>
      </c>
      <c r="C462" t="s">
        <v>64</v>
      </c>
      <c r="D462" t="s">
        <v>1177</v>
      </c>
      <c r="E462" t="s">
        <v>782</v>
      </c>
      <c r="F462" t="s">
        <v>402</v>
      </c>
      <c r="G462" t="s">
        <v>287</v>
      </c>
      <c r="H462" t="s">
        <v>64</v>
      </c>
      <c r="I462" s="13" t="s">
        <v>1235</v>
      </c>
      <c r="J462" s="13" t="s">
        <v>1225</v>
      </c>
      <c r="K462" s="13" t="s">
        <v>1236</v>
      </c>
      <c r="L462" t="s">
        <v>360</v>
      </c>
      <c r="M462" t="s">
        <v>162</v>
      </c>
      <c r="N462">
        <v>7</v>
      </c>
      <c r="O462">
        <v>0</v>
      </c>
      <c r="P462">
        <v>0</v>
      </c>
      <c r="Q462">
        <v>0</v>
      </c>
      <c r="R462">
        <v>0</v>
      </c>
      <c r="S462" t="s">
        <v>198</v>
      </c>
      <c r="T462" t="s">
        <v>198</v>
      </c>
      <c r="U462">
        <v>0</v>
      </c>
      <c r="V462" t="s">
        <v>856</v>
      </c>
      <c r="W462">
        <v>4</v>
      </c>
      <c r="X462" t="s">
        <v>298</v>
      </c>
      <c r="Y462" t="s">
        <v>783</v>
      </c>
      <c r="Z462" t="s">
        <v>781</v>
      </c>
      <c r="AA462" t="s">
        <v>856</v>
      </c>
      <c r="AB462" t="s">
        <v>856</v>
      </c>
      <c r="AC462" t="s">
        <v>856</v>
      </c>
      <c r="AD462" t="s">
        <v>856</v>
      </c>
      <c r="AE462" t="s">
        <v>856</v>
      </c>
      <c r="AF462" s="13" t="s">
        <v>1235</v>
      </c>
      <c r="AG462" s="13" t="s">
        <v>1225</v>
      </c>
      <c r="AH462" t="s">
        <v>856</v>
      </c>
      <c r="AI462" t="s">
        <v>856</v>
      </c>
      <c r="AJ462" t="s">
        <v>204</v>
      </c>
      <c r="AK462" t="s">
        <v>26</v>
      </c>
      <c r="AL462" t="s">
        <v>490</v>
      </c>
      <c r="AM462" s="13" t="s">
        <v>1235</v>
      </c>
      <c r="AN462" s="13" t="s">
        <v>1225</v>
      </c>
      <c r="AO462" t="s">
        <v>856</v>
      </c>
      <c r="AP462" t="s">
        <v>856</v>
      </c>
      <c r="AQ462" t="s">
        <v>204</v>
      </c>
      <c r="AR462" t="s">
        <v>26</v>
      </c>
      <c r="AS462" t="s">
        <v>466</v>
      </c>
      <c r="AT462" s="59">
        <f>VLOOKUP($BR462,Tables!$D$14:$I$27,2,FALSE)*W462</f>
        <v>640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320</v>
      </c>
      <c r="BB462" s="59">
        <f>IF(OR(BR462="T200",BR462="HYBT200"),W462*Tables!$E$24,0)</f>
        <v>0</v>
      </c>
      <c r="BC462" s="61">
        <f t="shared" si="42"/>
        <v>960</v>
      </c>
      <c r="BD462" s="55" t="str">
        <f>IF(ISERROR(SEARCHB(" "&amp;BD$1&amp;" "," "&amp;$L462&amp;" "))=TRUE,"",BD$1)</f>
        <v/>
      </c>
      <c r="BE462" s="55" t="str">
        <f>IF(ISERROR(SEARCHB(" "&amp;BE$1&amp;" "," "&amp;$L462&amp;" "))=TRUE,"",BE$1)</f>
        <v/>
      </c>
      <c r="BF462" s="55" t="str">
        <f>IF(ISERROR(SEARCHB(" "&amp;BF$1&amp;" "," "&amp;$L462&amp;" "))=TRUE,"",BF$1)</f>
        <v/>
      </c>
      <c r="BG462" s="55" t="str">
        <f>IF(ISERROR(SEARCHB(" "&amp;BG$1&amp;" "," "&amp;$L462&amp;" "))=TRUE,"",BG$1)</f>
        <v/>
      </c>
      <c r="BH462" s="55" t="str">
        <f>IF(ISERROR(SEARCHB(" "&amp;BH$1&amp;" "," "&amp;$L462&amp;" "))=TRUE,"",BH$1)</f>
        <v/>
      </c>
      <c r="BI462" s="55" t="str">
        <f>IF(ISERROR(SEARCHB(" "&amp;BI$1&amp;" "," "&amp;$L462&amp;" "))=TRUE,"",BI$1)</f>
        <v/>
      </c>
      <c r="BJ462" s="55" t="str">
        <f>IF(ISERROR(SEARCHB(" "&amp;BJ$1&amp;" "," "&amp;$L462&amp;" "))=TRUE,"",BJ$1)</f>
        <v/>
      </c>
      <c r="BK462" s="55" t="str">
        <f>IF(ISERROR(SEARCHB(" "&amp;BK$1&amp;" "," "&amp;$L462&amp;" "))=TRUE,"",BK$1)</f>
        <v/>
      </c>
      <c r="BL462" s="55" t="str">
        <f>IF(ISERROR(SEARCHB(" "&amp;BL$1&amp;" "," "&amp;$L462&amp;" "))=TRUE,"",BL$1)</f>
        <v/>
      </c>
      <c r="BM462" s="55" t="str">
        <f>IF(ISERROR(SEARCHB(" "&amp;BM$1&amp;" "," "&amp;$L462&amp;" "))=TRUE,"",BM$1)</f>
        <v/>
      </c>
      <c r="BN462" s="55" t="str">
        <f>IF(ISERROR(SEARCHB(" "&amp;BN$1&amp;" "," "&amp;$L462&amp;" "))=TRUE,"",BN$1)</f>
        <v/>
      </c>
      <c r="BO462" s="55" t="str">
        <f>IF(ISERROR(SEARCHB(" "&amp;BO$1&amp;" "," "&amp;$L462&amp;" "))=TRUE,"",BO$1)</f>
        <v/>
      </c>
      <c r="BP462" s="55" t="str">
        <f>IF(ISERROR(SEARCHB(" "&amp;BP$1&amp;" "," "&amp;$L462&amp;" "))=TRUE,"",BP$1)</f>
        <v>T150</v>
      </c>
      <c r="BQ462" s="55" t="str">
        <f>IF(ISERROR(SEARCHB(" "&amp;BQ$1&amp;" "," "&amp;$L462&amp;" "))=TRUE,"",BQ$1)</f>
        <v/>
      </c>
      <c r="BR462" s="62" t="str">
        <f t="shared" si="43"/>
        <v>T150</v>
      </c>
      <c r="BS462" s="62" t="str">
        <f t="shared" si="44"/>
        <v/>
      </c>
      <c r="BT462" s="63">
        <f>J462-I462+1</f>
        <v>61</v>
      </c>
      <c r="BU462" s="64">
        <f t="shared" si="45"/>
        <v>2.6599999999999997</v>
      </c>
      <c r="BV462" s="64">
        <f t="shared" si="46"/>
        <v>6.3199999999999994</v>
      </c>
      <c r="BW462" s="64">
        <f t="shared" si="47"/>
        <v>50.4</v>
      </c>
      <c r="BX462" s="65">
        <f>BU462+I462</f>
        <v>46099.66</v>
      </c>
      <c r="BY462" s="65">
        <f>BV462+I462</f>
        <v>46103.32</v>
      </c>
      <c r="BZ462" s="65">
        <f>IF(WEEKDAY(BW462+I462)=1,BW462+I462+1,IF(WEEKDAY(BW462+I462)=7,BW462+I462+2,BW462+I462))</f>
        <v>46147.4</v>
      </c>
    </row>
    <row r="463" spans="1:78" ht="15.5" x14ac:dyDescent="0.35">
      <c r="A463" t="s">
        <v>1463</v>
      </c>
      <c r="B463" t="s">
        <v>1229</v>
      </c>
      <c r="C463" t="s">
        <v>64</v>
      </c>
      <c r="D463" t="s">
        <v>1178</v>
      </c>
      <c r="E463" t="s">
        <v>591</v>
      </c>
      <c r="F463" t="s">
        <v>403</v>
      </c>
      <c r="G463" t="s">
        <v>287</v>
      </c>
      <c r="H463" t="s">
        <v>64</v>
      </c>
      <c r="I463" s="13" t="s">
        <v>1231</v>
      </c>
      <c r="J463" s="13" t="s">
        <v>1244</v>
      </c>
      <c r="K463" s="13" t="s">
        <v>1245</v>
      </c>
      <c r="L463" t="s">
        <v>1269</v>
      </c>
      <c r="M463" t="s">
        <v>162</v>
      </c>
      <c r="N463">
        <v>7</v>
      </c>
      <c r="O463">
        <v>0</v>
      </c>
      <c r="P463">
        <v>0</v>
      </c>
      <c r="Q463">
        <v>0</v>
      </c>
      <c r="R463">
        <v>0</v>
      </c>
      <c r="S463" t="s">
        <v>1453</v>
      </c>
      <c r="T463" t="s">
        <v>1452</v>
      </c>
      <c r="U463">
        <v>0</v>
      </c>
      <c r="V463" t="s">
        <v>856</v>
      </c>
      <c r="W463">
        <v>4.5</v>
      </c>
      <c r="X463" t="s">
        <v>195</v>
      </c>
      <c r="Y463" t="s">
        <v>784</v>
      </c>
      <c r="Z463" t="s">
        <v>1461</v>
      </c>
      <c r="AA463" t="s">
        <v>161</v>
      </c>
      <c r="AB463" t="s">
        <v>199</v>
      </c>
      <c r="AC463" t="s">
        <v>856</v>
      </c>
      <c r="AD463" t="s">
        <v>856</v>
      </c>
      <c r="AE463" t="s">
        <v>856</v>
      </c>
      <c r="AF463" s="13" t="s">
        <v>1231</v>
      </c>
      <c r="AG463" s="13" t="s">
        <v>1244</v>
      </c>
      <c r="AH463" t="s">
        <v>207</v>
      </c>
      <c r="AI463" t="s">
        <v>1168</v>
      </c>
      <c r="AJ463" t="s">
        <v>206</v>
      </c>
      <c r="AK463" t="s">
        <v>202</v>
      </c>
      <c r="AL463" t="s">
        <v>480</v>
      </c>
      <c r="AM463" s="13" t="s">
        <v>1226</v>
      </c>
      <c r="AN463" s="13" t="s">
        <v>1244</v>
      </c>
      <c r="AO463" t="s">
        <v>207</v>
      </c>
      <c r="AP463" t="s">
        <v>967</v>
      </c>
      <c r="AQ463" t="s">
        <v>204</v>
      </c>
      <c r="AR463" t="s">
        <v>333</v>
      </c>
      <c r="AS463" t="s">
        <v>490</v>
      </c>
      <c r="AT463" s="59">
        <f>VLOOKUP($BR463,Tables!$D$14:$I$27,2,FALSE)*W463</f>
        <v>720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360</v>
      </c>
      <c r="BB463" s="59">
        <f>IF(OR(BR463="T200",BR463="HYBT200"),W463*Tables!$E$24,0)</f>
        <v>0</v>
      </c>
      <c r="BC463" s="61">
        <f t="shared" si="42"/>
        <v>1080</v>
      </c>
      <c r="BD463" s="55" t="str">
        <f>IF(ISERROR(SEARCHB(" "&amp;BD$1&amp;" "," "&amp;$L463&amp;" "))=TRUE,"",BD$1)</f>
        <v/>
      </c>
      <c r="BE463" s="55" t="str">
        <f>IF(ISERROR(SEARCHB(" "&amp;BE$1&amp;" "," "&amp;$L463&amp;" "))=TRUE,"",BE$1)</f>
        <v/>
      </c>
      <c r="BF463" s="55" t="str">
        <f>IF(ISERROR(SEARCHB(" "&amp;BF$1&amp;" "," "&amp;$L463&amp;" "))=TRUE,"",BF$1)</f>
        <v/>
      </c>
      <c r="BG463" s="55" t="str">
        <f>IF(ISERROR(SEARCHB(" "&amp;BG$1&amp;" "," "&amp;$L463&amp;" "))=TRUE,"",BG$1)</f>
        <v/>
      </c>
      <c r="BH463" s="55" t="str">
        <f>IF(ISERROR(SEARCHB(" "&amp;BH$1&amp;" "," "&amp;$L463&amp;" "))=TRUE,"",BH$1)</f>
        <v/>
      </c>
      <c r="BI463" s="55" t="str">
        <f>IF(ISERROR(SEARCHB(" "&amp;BI$1&amp;" "," "&amp;$L463&amp;" "))=TRUE,"",BI$1)</f>
        <v/>
      </c>
      <c r="BJ463" s="55" t="str">
        <f>IF(ISERROR(SEARCHB(" "&amp;BJ$1&amp;" "," "&amp;$L463&amp;" "))=TRUE,"",BJ$1)</f>
        <v/>
      </c>
      <c r="BK463" s="55" t="str">
        <f>IF(ISERROR(SEARCHB(" "&amp;BK$1&amp;" "," "&amp;$L463&amp;" "))=TRUE,"",BK$1)</f>
        <v>HYB</v>
      </c>
      <c r="BL463" s="55" t="str">
        <f>IF(ISERROR(SEARCHB(" "&amp;BL$1&amp;" "," "&amp;$L463&amp;" "))=TRUE,"",BL$1)</f>
        <v/>
      </c>
      <c r="BM463" s="55" t="str">
        <f>IF(ISERROR(SEARCHB(" "&amp;BM$1&amp;" "," "&amp;$L463&amp;" "))=TRUE,"",BM$1)</f>
        <v/>
      </c>
      <c r="BN463" s="55" t="str">
        <f>IF(ISERROR(SEARCHB(" "&amp;BN$1&amp;" "," "&amp;$L463&amp;" "))=TRUE,"",BN$1)</f>
        <v/>
      </c>
      <c r="BO463" s="55" t="str">
        <f>IF(ISERROR(SEARCHB(" "&amp;BO$1&amp;" "," "&amp;$L463&amp;" "))=TRUE,"",BO$1)</f>
        <v/>
      </c>
      <c r="BP463" s="55" t="str">
        <f>IF(ISERROR(SEARCHB(" "&amp;BP$1&amp;" "," "&amp;$L463&amp;" "))=TRUE,"",BP$1)</f>
        <v>T150</v>
      </c>
      <c r="BQ463" s="55" t="str">
        <f>IF(ISERROR(SEARCHB(" "&amp;BQ$1&amp;" "," "&amp;$L463&amp;" "))=TRUE,"",BQ$1)</f>
        <v/>
      </c>
      <c r="BR463" s="62" t="str">
        <f t="shared" si="43"/>
        <v>HYBT150</v>
      </c>
      <c r="BS463" s="62" t="str">
        <f t="shared" si="44"/>
        <v/>
      </c>
      <c r="BT463" s="63">
        <f>J463-I463+1</f>
        <v>54</v>
      </c>
      <c r="BU463" s="64">
        <f t="shared" si="45"/>
        <v>2.2399999999999998</v>
      </c>
      <c r="BV463" s="64">
        <f t="shared" si="46"/>
        <v>5.4799999999999995</v>
      </c>
      <c r="BW463" s="64">
        <f t="shared" si="47"/>
        <v>44.519999999999996</v>
      </c>
      <c r="BX463" s="65">
        <f>BU463+I463</f>
        <v>46036.24</v>
      </c>
      <c r="BY463" s="65">
        <f>BV463+I463</f>
        <v>46039.48</v>
      </c>
      <c r="BZ463" s="65">
        <f>IF(WEEKDAY(BW463+I463)=1,BW463+I463+1,IF(WEEKDAY(BW463+I463)=7,BW463+I463+2,BW463+I463))</f>
        <v>46078.52</v>
      </c>
    </row>
    <row r="464" spans="1:78" ht="15.5" x14ac:dyDescent="0.35">
      <c r="A464" t="s">
        <v>1462</v>
      </c>
      <c r="B464" t="s">
        <v>1229</v>
      </c>
      <c r="C464" t="s">
        <v>64</v>
      </c>
      <c r="D464" t="s">
        <v>1178</v>
      </c>
      <c r="E464" t="s">
        <v>663</v>
      </c>
      <c r="F464" t="s">
        <v>403</v>
      </c>
      <c r="G464" t="s">
        <v>287</v>
      </c>
      <c r="H464" t="s">
        <v>64</v>
      </c>
      <c r="I464" s="13" t="s">
        <v>1231</v>
      </c>
      <c r="J464" s="13" t="s">
        <v>1244</v>
      </c>
      <c r="K464" s="13" t="s">
        <v>1245</v>
      </c>
      <c r="L464" t="s">
        <v>1269</v>
      </c>
      <c r="M464" t="s">
        <v>162</v>
      </c>
      <c r="N464">
        <v>8</v>
      </c>
      <c r="O464">
        <v>0</v>
      </c>
      <c r="P464">
        <v>0</v>
      </c>
      <c r="Q464">
        <v>0</v>
      </c>
      <c r="R464">
        <v>0</v>
      </c>
      <c r="S464" t="s">
        <v>1453</v>
      </c>
      <c r="T464" t="s">
        <v>1452</v>
      </c>
      <c r="U464">
        <v>0</v>
      </c>
      <c r="V464" t="s">
        <v>856</v>
      </c>
      <c r="W464">
        <v>4.5</v>
      </c>
      <c r="X464" t="s">
        <v>195</v>
      </c>
      <c r="Y464" t="s">
        <v>785</v>
      </c>
      <c r="Z464" t="s">
        <v>1461</v>
      </c>
      <c r="AA464" t="s">
        <v>161</v>
      </c>
      <c r="AB464" t="s">
        <v>199</v>
      </c>
      <c r="AC464" t="s">
        <v>856</v>
      </c>
      <c r="AD464" t="s">
        <v>856</v>
      </c>
      <c r="AE464" t="s">
        <v>856</v>
      </c>
      <c r="AF464" s="13" t="s">
        <v>1231</v>
      </c>
      <c r="AG464" s="13" t="s">
        <v>1244</v>
      </c>
      <c r="AH464" t="s">
        <v>207</v>
      </c>
      <c r="AI464" t="s">
        <v>1168</v>
      </c>
      <c r="AJ464" t="s">
        <v>206</v>
      </c>
      <c r="AK464" t="s">
        <v>202</v>
      </c>
      <c r="AL464" t="s">
        <v>480</v>
      </c>
      <c r="AM464" s="13" t="s">
        <v>1226</v>
      </c>
      <c r="AN464" s="13" t="s">
        <v>1244</v>
      </c>
      <c r="AO464" t="s">
        <v>207</v>
      </c>
      <c r="AP464" t="s">
        <v>967</v>
      </c>
      <c r="AQ464" t="s">
        <v>308</v>
      </c>
      <c r="AR464" t="s">
        <v>339</v>
      </c>
      <c r="AS464" t="s">
        <v>490</v>
      </c>
      <c r="AT464" s="59">
        <f>VLOOKUP($BR464,Tables!$D$14:$I$27,2,FALSE)*W464</f>
        <v>720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360</v>
      </c>
      <c r="BB464" s="59">
        <f>IF(OR(BR464="T200",BR464="HYBT200"),W464*Tables!$E$24,0)</f>
        <v>0</v>
      </c>
      <c r="BC464" s="61">
        <f t="shared" si="42"/>
        <v>1080</v>
      </c>
      <c r="BD464" s="55" t="str">
        <f>IF(ISERROR(SEARCHB(" "&amp;BD$1&amp;" "," "&amp;$L464&amp;" "))=TRUE,"",BD$1)</f>
        <v/>
      </c>
      <c r="BE464" s="55" t="str">
        <f>IF(ISERROR(SEARCHB(" "&amp;BE$1&amp;" "," "&amp;$L464&amp;" "))=TRUE,"",BE$1)</f>
        <v/>
      </c>
      <c r="BF464" s="55" t="str">
        <f>IF(ISERROR(SEARCHB(" "&amp;BF$1&amp;" "," "&amp;$L464&amp;" "))=TRUE,"",BF$1)</f>
        <v/>
      </c>
      <c r="BG464" s="55" t="str">
        <f>IF(ISERROR(SEARCHB(" "&amp;BG$1&amp;" "," "&amp;$L464&amp;" "))=TRUE,"",BG$1)</f>
        <v/>
      </c>
      <c r="BH464" s="55" t="str">
        <f>IF(ISERROR(SEARCHB(" "&amp;BH$1&amp;" "," "&amp;$L464&amp;" "))=TRUE,"",BH$1)</f>
        <v/>
      </c>
      <c r="BI464" s="55" t="str">
        <f>IF(ISERROR(SEARCHB(" "&amp;BI$1&amp;" "," "&amp;$L464&amp;" "))=TRUE,"",BI$1)</f>
        <v/>
      </c>
      <c r="BJ464" s="55" t="str">
        <f>IF(ISERROR(SEARCHB(" "&amp;BJ$1&amp;" "," "&amp;$L464&amp;" "))=TRUE,"",BJ$1)</f>
        <v/>
      </c>
      <c r="BK464" s="55" t="str">
        <f>IF(ISERROR(SEARCHB(" "&amp;BK$1&amp;" "," "&amp;$L464&amp;" "))=TRUE,"",BK$1)</f>
        <v>HYB</v>
      </c>
      <c r="BL464" s="55" t="str">
        <f>IF(ISERROR(SEARCHB(" "&amp;BL$1&amp;" "," "&amp;$L464&amp;" "))=TRUE,"",BL$1)</f>
        <v/>
      </c>
      <c r="BM464" s="55" t="str">
        <f>IF(ISERROR(SEARCHB(" "&amp;BM$1&amp;" "," "&amp;$L464&amp;" "))=TRUE,"",BM$1)</f>
        <v/>
      </c>
      <c r="BN464" s="55" t="str">
        <f>IF(ISERROR(SEARCHB(" "&amp;BN$1&amp;" "," "&amp;$L464&amp;" "))=TRUE,"",BN$1)</f>
        <v/>
      </c>
      <c r="BO464" s="55" t="str">
        <f>IF(ISERROR(SEARCHB(" "&amp;BO$1&amp;" "," "&amp;$L464&amp;" "))=TRUE,"",BO$1)</f>
        <v/>
      </c>
      <c r="BP464" s="55" t="str">
        <f>IF(ISERROR(SEARCHB(" "&amp;BP$1&amp;" "," "&amp;$L464&amp;" "))=TRUE,"",BP$1)</f>
        <v>T150</v>
      </c>
      <c r="BQ464" s="55" t="str">
        <f>IF(ISERROR(SEARCHB(" "&amp;BQ$1&amp;" "," "&amp;$L464&amp;" "))=TRUE,"",BQ$1)</f>
        <v/>
      </c>
      <c r="BR464" s="62" t="str">
        <f t="shared" si="43"/>
        <v>HYBT150</v>
      </c>
      <c r="BS464" s="62" t="str">
        <f t="shared" si="44"/>
        <v/>
      </c>
      <c r="BT464" s="63">
        <f>J464-I464+1</f>
        <v>54</v>
      </c>
      <c r="BU464" s="64">
        <f t="shared" si="45"/>
        <v>2.2399999999999998</v>
      </c>
      <c r="BV464" s="64">
        <f t="shared" si="46"/>
        <v>5.4799999999999995</v>
      </c>
      <c r="BW464" s="64">
        <f t="shared" si="47"/>
        <v>44.519999999999996</v>
      </c>
      <c r="BX464" s="65">
        <f>BU464+I464</f>
        <v>46036.24</v>
      </c>
      <c r="BY464" s="65">
        <f>BV464+I464</f>
        <v>46039.48</v>
      </c>
      <c r="BZ464" s="65">
        <f>IF(WEEKDAY(BW464+I464)=1,BW464+I464+1,IF(WEEKDAY(BW464+I464)=7,BW464+I464+2,BW464+I464))</f>
        <v>46078.52</v>
      </c>
    </row>
    <row r="465" spans="1:78" ht="15.5" x14ac:dyDescent="0.35">
      <c r="A465" t="s">
        <v>1460</v>
      </c>
      <c r="B465" t="s">
        <v>1229</v>
      </c>
      <c r="C465" t="s">
        <v>64</v>
      </c>
      <c r="D465" t="s">
        <v>1178</v>
      </c>
      <c r="E465" t="s">
        <v>664</v>
      </c>
      <c r="F465" t="s">
        <v>403</v>
      </c>
      <c r="G465" t="s">
        <v>287</v>
      </c>
      <c r="H465" t="s">
        <v>64</v>
      </c>
      <c r="I465" s="13" t="s">
        <v>1231</v>
      </c>
      <c r="J465" s="13" t="s">
        <v>1458</v>
      </c>
      <c r="K465" s="13" t="s">
        <v>1247</v>
      </c>
      <c r="L465" t="s">
        <v>1269</v>
      </c>
      <c r="M465" t="s">
        <v>162</v>
      </c>
      <c r="N465">
        <v>12</v>
      </c>
      <c r="O465">
        <v>0</v>
      </c>
      <c r="P465">
        <v>0</v>
      </c>
      <c r="Q465">
        <v>0</v>
      </c>
      <c r="R465">
        <v>0</v>
      </c>
      <c r="S465" t="s">
        <v>1172</v>
      </c>
      <c r="T465" t="s">
        <v>786</v>
      </c>
      <c r="U465">
        <v>0</v>
      </c>
      <c r="V465" t="s">
        <v>856</v>
      </c>
      <c r="W465">
        <v>4.5</v>
      </c>
      <c r="X465" t="s">
        <v>195</v>
      </c>
      <c r="Y465" t="s">
        <v>856</v>
      </c>
      <c r="Z465" t="s">
        <v>1459</v>
      </c>
      <c r="AA465" t="s">
        <v>161</v>
      </c>
      <c r="AB465" t="s">
        <v>199</v>
      </c>
      <c r="AC465" t="s">
        <v>856</v>
      </c>
      <c r="AD465" t="s">
        <v>856</v>
      </c>
      <c r="AE465" t="s">
        <v>856</v>
      </c>
      <c r="AF465" s="13" t="s">
        <v>1231</v>
      </c>
      <c r="AG465" s="13" t="s">
        <v>1458</v>
      </c>
      <c r="AH465" t="s">
        <v>207</v>
      </c>
      <c r="AI465" t="s">
        <v>967</v>
      </c>
      <c r="AJ465" t="s">
        <v>1</v>
      </c>
      <c r="AK465" t="s">
        <v>559</v>
      </c>
      <c r="AL465" t="s">
        <v>490</v>
      </c>
      <c r="AM465" s="13" t="s">
        <v>1226</v>
      </c>
      <c r="AN465" s="13" t="s">
        <v>1458</v>
      </c>
      <c r="AO465" t="s">
        <v>207</v>
      </c>
      <c r="AP465" t="s">
        <v>1168</v>
      </c>
      <c r="AQ465" t="s">
        <v>205</v>
      </c>
      <c r="AR465" t="s">
        <v>558</v>
      </c>
      <c r="AS465" t="s">
        <v>490</v>
      </c>
      <c r="AT465" s="59">
        <f>VLOOKUP($BR465,Tables!$D$14:$I$27,2,FALSE)*W465</f>
        <v>720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360</v>
      </c>
      <c r="BB465" s="59">
        <f>IF(OR(BR465="T200",BR465="HYBT200"),W465*Tables!$E$24,0)</f>
        <v>0</v>
      </c>
      <c r="BC465" s="61">
        <f t="shared" si="42"/>
        <v>1080</v>
      </c>
      <c r="BD465" s="55" t="str">
        <f>IF(ISERROR(SEARCHB(" "&amp;BD$1&amp;" "," "&amp;$L465&amp;" "))=TRUE,"",BD$1)</f>
        <v/>
      </c>
      <c r="BE465" s="55" t="str">
        <f>IF(ISERROR(SEARCHB(" "&amp;BE$1&amp;" "," "&amp;$L465&amp;" "))=TRUE,"",BE$1)</f>
        <v/>
      </c>
      <c r="BF465" s="55" t="str">
        <f>IF(ISERROR(SEARCHB(" "&amp;BF$1&amp;" "," "&amp;$L465&amp;" "))=TRUE,"",BF$1)</f>
        <v/>
      </c>
      <c r="BG465" s="55" t="str">
        <f>IF(ISERROR(SEARCHB(" "&amp;BG$1&amp;" "," "&amp;$L465&amp;" "))=TRUE,"",BG$1)</f>
        <v/>
      </c>
      <c r="BH465" s="55" t="str">
        <f>IF(ISERROR(SEARCHB(" "&amp;BH$1&amp;" "," "&amp;$L465&amp;" "))=TRUE,"",BH$1)</f>
        <v/>
      </c>
      <c r="BI465" s="55" t="str">
        <f>IF(ISERROR(SEARCHB(" "&amp;BI$1&amp;" "," "&amp;$L465&amp;" "))=TRUE,"",BI$1)</f>
        <v/>
      </c>
      <c r="BJ465" s="55" t="str">
        <f>IF(ISERROR(SEARCHB(" "&amp;BJ$1&amp;" "," "&amp;$L465&amp;" "))=TRUE,"",BJ$1)</f>
        <v/>
      </c>
      <c r="BK465" s="55" t="str">
        <f>IF(ISERROR(SEARCHB(" "&amp;BK$1&amp;" "," "&amp;$L465&amp;" "))=TRUE,"",BK$1)</f>
        <v>HYB</v>
      </c>
      <c r="BL465" s="55" t="str">
        <f>IF(ISERROR(SEARCHB(" "&amp;BL$1&amp;" "," "&amp;$L465&amp;" "))=TRUE,"",BL$1)</f>
        <v/>
      </c>
      <c r="BM465" s="55" t="str">
        <f>IF(ISERROR(SEARCHB(" "&amp;BM$1&amp;" "," "&amp;$L465&amp;" "))=TRUE,"",BM$1)</f>
        <v/>
      </c>
      <c r="BN465" s="55" t="str">
        <f>IF(ISERROR(SEARCHB(" "&amp;BN$1&amp;" "," "&amp;$L465&amp;" "))=TRUE,"",BN$1)</f>
        <v/>
      </c>
      <c r="BO465" s="55" t="str">
        <f>IF(ISERROR(SEARCHB(" "&amp;BO$1&amp;" "," "&amp;$L465&amp;" "))=TRUE,"",BO$1)</f>
        <v/>
      </c>
      <c r="BP465" s="55" t="str">
        <f>IF(ISERROR(SEARCHB(" "&amp;BP$1&amp;" "," "&amp;$L465&amp;" "))=TRUE,"",BP$1)</f>
        <v>T150</v>
      </c>
      <c r="BQ465" s="55" t="str">
        <f>IF(ISERROR(SEARCHB(" "&amp;BQ$1&amp;" "," "&amp;$L465&amp;" "))=TRUE,"",BQ$1)</f>
        <v/>
      </c>
      <c r="BR465" s="62" t="str">
        <f t="shared" si="43"/>
        <v>HYBT150</v>
      </c>
      <c r="BS465" s="62" t="str">
        <f t="shared" si="44"/>
        <v/>
      </c>
      <c r="BT465" s="63">
        <f>J465-I465+1</f>
        <v>55</v>
      </c>
      <c r="BU465" s="64">
        <f t="shared" si="45"/>
        <v>2.2999999999999998</v>
      </c>
      <c r="BV465" s="64">
        <f t="shared" si="46"/>
        <v>5.6</v>
      </c>
      <c r="BW465" s="64">
        <f t="shared" si="47"/>
        <v>45.36</v>
      </c>
      <c r="BX465" s="65">
        <f>BU465+I465</f>
        <v>46036.3</v>
      </c>
      <c r="BY465" s="65">
        <f>BV465+I465</f>
        <v>46039.6</v>
      </c>
      <c r="BZ465" s="65">
        <f>IF(WEEKDAY(BW465+I465)=1,BW465+I465+1,IF(WEEKDAY(BW465+I465)=7,BW465+I465+2,BW465+I465))</f>
        <v>46079.360000000001</v>
      </c>
    </row>
    <row r="466" spans="1:78" ht="15.5" x14ac:dyDescent="0.35">
      <c r="A466" t="s">
        <v>1457</v>
      </c>
      <c r="B466" t="s">
        <v>1229</v>
      </c>
      <c r="C466" t="s">
        <v>64</v>
      </c>
      <c r="D466" t="s">
        <v>1178</v>
      </c>
      <c r="E466" t="s">
        <v>665</v>
      </c>
      <c r="F466" t="s">
        <v>403</v>
      </c>
      <c r="G466" t="s">
        <v>287</v>
      </c>
      <c r="H466" t="s">
        <v>64</v>
      </c>
      <c r="I466" s="13" t="s">
        <v>1231</v>
      </c>
      <c r="J466" s="13" t="s">
        <v>1244</v>
      </c>
      <c r="K466" s="13" t="s">
        <v>1245</v>
      </c>
      <c r="L466" t="s">
        <v>360</v>
      </c>
      <c r="M466" t="s">
        <v>162</v>
      </c>
      <c r="N466">
        <v>1</v>
      </c>
      <c r="O466">
        <v>0</v>
      </c>
      <c r="P466">
        <v>0</v>
      </c>
      <c r="Q466">
        <v>0</v>
      </c>
      <c r="R466">
        <v>0</v>
      </c>
      <c r="S466" t="s">
        <v>198</v>
      </c>
      <c r="T466" t="s">
        <v>198</v>
      </c>
      <c r="U466">
        <v>0</v>
      </c>
      <c r="V466" t="s">
        <v>856</v>
      </c>
      <c r="W466">
        <v>4</v>
      </c>
      <c r="X466" t="s">
        <v>298</v>
      </c>
      <c r="Y466" t="s">
        <v>856</v>
      </c>
      <c r="Z466" t="s">
        <v>1456</v>
      </c>
      <c r="AA466" t="s">
        <v>856</v>
      </c>
      <c r="AB466" t="s">
        <v>856</v>
      </c>
      <c r="AC466" t="s">
        <v>856</v>
      </c>
      <c r="AD466" t="s">
        <v>856</v>
      </c>
      <c r="AE466" t="s">
        <v>856</v>
      </c>
      <c r="AF466" s="13" t="s">
        <v>1231</v>
      </c>
      <c r="AG466" s="13" t="s">
        <v>1244</v>
      </c>
      <c r="AH466" t="s">
        <v>856</v>
      </c>
      <c r="AI466" t="s">
        <v>856</v>
      </c>
      <c r="AJ466" t="s">
        <v>1</v>
      </c>
      <c r="AK466" t="s">
        <v>770</v>
      </c>
      <c r="AL466" t="s">
        <v>490</v>
      </c>
      <c r="AM466" s="13" t="s">
        <v>1231</v>
      </c>
      <c r="AN466" s="13" t="s">
        <v>1244</v>
      </c>
      <c r="AO466" t="s">
        <v>856</v>
      </c>
      <c r="AP466" t="s">
        <v>856</v>
      </c>
      <c r="AQ466" t="s">
        <v>530</v>
      </c>
      <c r="AR466" t="s">
        <v>53</v>
      </c>
      <c r="AS466" t="s">
        <v>490</v>
      </c>
      <c r="AT466" s="59">
        <f>VLOOKUP($BR466,Tables!$D$14:$I$27,2,FALSE)*W466</f>
        <v>640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320</v>
      </c>
      <c r="BB466" s="59">
        <f>IF(OR(BR466="T200",BR466="HYBT200"),W466*Tables!$E$24,0)</f>
        <v>0</v>
      </c>
      <c r="BC466" s="61">
        <f t="shared" si="42"/>
        <v>960</v>
      </c>
      <c r="BD466" s="55" t="str">
        <f>IF(ISERROR(SEARCHB(" "&amp;BD$1&amp;" "," "&amp;$L466&amp;" "))=TRUE,"",BD$1)</f>
        <v/>
      </c>
      <c r="BE466" s="55" t="str">
        <f>IF(ISERROR(SEARCHB(" "&amp;BE$1&amp;" "," "&amp;$L466&amp;" "))=TRUE,"",BE$1)</f>
        <v/>
      </c>
      <c r="BF466" s="55" t="str">
        <f>IF(ISERROR(SEARCHB(" "&amp;BF$1&amp;" "," "&amp;$L466&amp;" "))=TRUE,"",BF$1)</f>
        <v/>
      </c>
      <c r="BG466" s="55" t="str">
        <f>IF(ISERROR(SEARCHB(" "&amp;BG$1&amp;" "," "&amp;$L466&amp;" "))=TRUE,"",BG$1)</f>
        <v/>
      </c>
      <c r="BH466" s="55" t="str">
        <f>IF(ISERROR(SEARCHB(" "&amp;BH$1&amp;" "," "&amp;$L466&amp;" "))=TRUE,"",BH$1)</f>
        <v/>
      </c>
      <c r="BI466" s="55" t="str">
        <f>IF(ISERROR(SEARCHB(" "&amp;BI$1&amp;" "," "&amp;$L466&amp;" "))=TRUE,"",BI$1)</f>
        <v/>
      </c>
      <c r="BJ466" s="55" t="str">
        <f>IF(ISERROR(SEARCHB(" "&amp;BJ$1&amp;" "," "&amp;$L466&amp;" "))=TRUE,"",BJ$1)</f>
        <v/>
      </c>
      <c r="BK466" s="55" t="str">
        <f>IF(ISERROR(SEARCHB(" "&amp;BK$1&amp;" "," "&amp;$L466&amp;" "))=TRUE,"",BK$1)</f>
        <v/>
      </c>
      <c r="BL466" s="55" t="str">
        <f>IF(ISERROR(SEARCHB(" "&amp;BL$1&amp;" "," "&amp;$L466&amp;" "))=TRUE,"",BL$1)</f>
        <v/>
      </c>
      <c r="BM466" s="55" t="str">
        <f>IF(ISERROR(SEARCHB(" "&amp;BM$1&amp;" "," "&amp;$L466&amp;" "))=TRUE,"",BM$1)</f>
        <v/>
      </c>
      <c r="BN466" s="55" t="str">
        <f>IF(ISERROR(SEARCHB(" "&amp;BN$1&amp;" "," "&amp;$L466&amp;" "))=TRUE,"",BN$1)</f>
        <v/>
      </c>
      <c r="BO466" s="55" t="str">
        <f>IF(ISERROR(SEARCHB(" "&amp;BO$1&amp;" "," "&amp;$L466&amp;" "))=TRUE,"",BO$1)</f>
        <v/>
      </c>
      <c r="BP466" s="55" t="str">
        <f>IF(ISERROR(SEARCHB(" "&amp;BP$1&amp;" "," "&amp;$L466&amp;" "))=TRUE,"",BP$1)</f>
        <v>T150</v>
      </c>
      <c r="BQ466" s="55" t="str">
        <f>IF(ISERROR(SEARCHB(" "&amp;BQ$1&amp;" "," "&amp;$L466&amp;" "))=TRUE,"",BQ$1)</f>
        <v/>
      </c>
      <c r="BR466" s="62" t="str">
        <f t="shared" si="43"/>
        <v>T150</v>
      </c>
      <c r="BS466" s="62" t="str">
        <f t="shared" si="44"/>
        <v/>
      </c>
      <c r="BT466" s="63">
        <f>J466-I466+1</f>
        <v>54</v>
      </c>
      <c r="BU466" s="64">
        <f t="shared" si="45"/>
        <v>2.2399999999999998</v>
      </c>
      <c r="BV466" s="64">
        <f t="shared" si="46"/>
        <v>5.4799999999999995</v>
      </c>
      <c r="BW466" s="64">
        <f t="shared" si="47"/>
        <v>44.519999999999996</v>
      </c>
      <c r="BX466" s="65">
        <f>BU466+I466</f>
        <v>46036.24</v>
      </c>
      <c r="BY466" s="65">
        <f>BV466+I466</f>
        <v>46039.48</v>
      </c>
      <c r="BZ466" s="65">
        <f>IF(WEEKDAY(BW466+I466)=1,BW466+I466+1,IF(WEEKDAY(BW466+I466)=7,BW466+I466+2,BW466+I466))</f>
        <v>46078.52</v>
      </c>
    </row>
    <row r="467" spans="1:78" ht="15.5" x14ac:dyDescent="0.35">
      <c r="A467" t="s">
        <v>1455</v>
      </c>
      <c r="B467" t="s">
        <v>1229</v>
      </c>
      <c r="C467" t="s">
        <v>64</v>
      </c>
      <c r="D467" t="s">
        <v>1178</v>
      </c>
      <c r="E467" t="s">
        <v>593</v>
      </c>
      <c r="F467" t="s">
        <v>403</v>
      </c>
      <c r="G467" t="s">
        <v>287</v>
      </c>
      <c r="H467" t="s">
        <v>64</v>
      </c>
      <c r="I467" s="13" t="s">
        <v>1235</v>
      </c>
      <c r="J467" s="13" t="s">
        <v>1225</v>
      </c>
      <c r="K467" s="13" t="s">
        <v>1236</v>
      </c>
      <c r="L467" t="s">
        <v>1269</v>
      </c>
      <c r="M467" t="s">
        <v>162</v>
      </c>
      <c r="N467">
        <v>7</v>
      </c>
      <c r="O467">
        <v>0</v>
      </c>
      <c r="P467">
        <v>0</v>
      </c>
      <c r="Q467">
        <v>0</v>
      </c>
      <c r="R467">
        <v>0</v>
      </c>
      <c r="S467" t="s">
        <v>1453</v>
      </c>
      <c r="T467" t="s">
        <v>1452</v>
      </c>
      <c r="U467">
        <v>0</v>
      </c>
      <c r="V467" t="s">
        <v>856</v>
      </c>
      <c r="W467">
        <v>4.5</v>
      </c>
      <c r="X467" t="s">
        <v>195</v>
      </c>
      <c r="Y467" t="s">
        <v>1179</v>
      </c>
      <c r="Z467" t="s">
        <v>1451</v>
      </c>
      <c r="AA467" t="s">
        <v>161</v>
      </c>
      <c r="AB467" t="s">
        <v>199</v>
      </c>
      <c r="AC467" t="s">
        <v>856</v>
      </c>
      <c r="AD467" t="s">
        <v>856</v>
      </c>
      <c r="AE467" t="s">
        <v>856</v>
      </c>
      <c r="AF467" s="13" t="s">
        <v>1235</v>
      </c>
      <c r="AG467" s="13" t="s">
        <v>1225</v>
      </c>
      <c r="AH467" t="s">
        <v>207</v>
      </c>
      <c r="AI467" t="s">
        <v>1168</v>
      </c>
      <c r="AJ467" t="s">
        <v>206</v>
      </c>
      <c r="AK467" t="s">
        <v>202</v>
      </c>
      <c r="AL467" t="s">
        <v>480</v>
      </c>
      <c r="AM467" s="13" t="s">
        <v>1239</v>
      </c>
      <c r="AN467" s="13" t="s">
        <v>1225</v>
      </c>
      <c r="AO467" t="s">
        <v>207</v>
      </c>
      <c r="AP467" t="s">
        <v>967</v>
      </c>
      <c r="AQ467" t="s">
        <v>204</v>
      </c>
      <c r="AR467" t="s">
        <v>333</v>
      </c>
      <c r="AS467" t="s">
        <v>490</v>
      </c>
      <c r="AT467" s="59">
        <f>VLOOKUP($BR467,Tables!$D$14:$I$27,2,FALSE)*W467</f>
        <v>720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360</v>
      </c>
      <c r="BB467" s="59">
        <f>IF(OR(BR467="T200",BR467="HYBT200"),W467*Tables!$E$24,0)</f>
        <v>0</v>
      </c>
      <c r="BC467" s="61">
        <f t="shared" si="42"/>
        <v>1080</v>
      </c>
      <c r="BD467" s="55" t="str">
        <f>IF(ISERROR(SEARCHB(" "&amp;BD$1&amp;" "," "&amp;$L467&amp;" "))=TRUE,"",BD$1)</f>
        <v/>
      </c>
      <c r="BE467" s="55" t="str">
        <f>IF(ISERROR(SEARCHB(" "&amp;BE$1&amp;" "," "&amp;$L467&amp;" "))=TRUE,"",BE$1)</f>
        <v/>
      </c>
      <c r="BF467" s="55" t="str">
        <f>IF(ISERROR(SEARCHB(" "&amp;BF$1&amp;" "," "&amp;$L467&amp;" "))=TRUE,"",BF$1)</f>
        <v/>
      </c>
      <c r="BG467" s="55" t="str">
        <f>IF(ISERROR(SEARCHB(" "&amp;BG$1&amp;" "," "&amp;$L467&amp;" "))=TRUE,"",BG$1)</f>
        <v/>
      </c>
      <c r="BH467" s="55" t="str">
        <f>IF(ISERROR(SEARCHB(" "&amp;BH$1&amp;" "," "&amp;$L467&amp;" "))=TRUE,"",BH$1)</f>
        <v/>
      </c>
      <c r="BI467" s="55" t="str">
        <f>IF(ISERROR(SEARCHB(" "&amp;BI$1&amp;" "," "&amp;$L467&amp;" "))=TRUE,"",BI$1)</f>
        <v/>
      </c>
      <c r="BJ467" s="55" t="str">
        <f>IF(ISERROR(SEARCHB(" "&amp;BJ$1&amp;" "," "&amp;$L467&amp;" "))=TRUE,"",BJ$1)</f>
        <v/>
      </c>
      <c r="BK467" s="55" t="str">
        <f>IF(ISERROR(SEARCHB(" "&amp;BK$1&amp;" "," "&amp;$L467&amp;" "))=TRUE,"",BK$1)</f>
        <v>HYB</v>
      </c>
      <c r="BL467" s="55" t="str">
        <f>IF(ISERROR(SEARCHB(" "&amp;BL$1&amp;" "," "&amp;$L467&amp;" "))=TRUE,"",BL$1)</f>
        <v/>
      </c>
      <c r="BM467" s="55" t="str">
        <f>IF(ISERROR(SEARCHB(" "&amp;BM$1&amp;" "," "&amp;$L467&amp;" "))=TRUE,"",BM$1)</f>
        <v/>
      </c>
      <c r="BN467" s="55" t="str">
        <f>IF(ISERROR(SEARCHB(" "&amp;BN$1&amp;" "," "&amp;$L467&amp;" "))=TRUE,"",BN$1)</f>
        <v/>
      </c>
      <c r="BO467" s="55" t="str">
        <f>IF(ISERROR(SEARCHB(" "&amp;BO$1&amp;" "," "&amp;$L467&amp;" "))=TRUE,"",BO$1)</f>
        <v/>
      </c>
      <c r="BP467" s="55" t="str">
        <f>IF(ISERROR(SEARCHB(" "&amp;BP$1&amp;" "," "&amp;$L467&amp;" "))=TRUE,"",BP$1)</f>
        <v>T150</v>
      </c>
      <c r="BQ467" s="55" t="str">
        <f>IF(ISERROR(SEARCHB(" "&amp;BQ$1&amp;" "," "&amp;$L467&amp;" "))=TRUE,"",BQ$1)</f>
        <v/>
      </c>
      <c r="BR467" s="62" t="str">
        <f t="shared" si="43"/>
        <v>HYBT150</v>
      </c>
      <c r="BS467" s="62" t="str">
        <f t="shared" si="44"/>
        <v/>
      </c>
      <c r="BT467" s="63">
        <f>J467-I467+1</f>
        <v>61</v>
      </c>
      <c r="BU467" s="64">
        <f t="shared" si="45"/>
        <v>2.6599999999999997</v>
      </c>
      <c r="BV467" s="64">
        <f t="shared" si="46"/>
        <v>6.3199999999999994</v>
      </c>
      <c r="BW467" s="64">
        <f t="shared" si="47"/>
        <v>50.4</v>
      </c>
      <c r="BX467" s="65">
        <f>BU467+I467</f>
        <v>46099.66</v>
      </c>
      <c r="BY467" s="65">
        <f>BV467+I467</f>
        <v>46103.32</v>
      </c>
      <c r="BZ467" s="65">
        <f>IF(WEEKDAY(BW467+I467)=1,BW467+I467+1,IF(WEEKDAY(BW467+I467)=7,BW467+I467+2,BW467+I467))</f>
        <v>46147.4</v>
      </c>
    </row>
    <row r="468" spans="1:78" ht="15.5" x14ac:dyDescent="0.35">
      <c r="A468" t="s">
        <v>1454</v>
      </c>
      <c r="B468" t="s">
        <v>1229</v>
      </c>
      <c r="C468" t="s">
        <v>64</v>
      </c>
      <c r="D468" t="s">
        <v>1178</v>
      </c>
      <c r="E468" t="s">
        <v>668</v>
      </c>
      <c r="F468" t="s">
        <v>403</v>
      </c>
      <c r="G468" t="s">
        <v>287</v>
      </c>
      <c r="H468" t="s">
        <v>64</v>
      </c>
      <c r="I468" s="13" t="s">
        <v>1235</v>
      </c>
      <c r="J468" s="13" t="s">
        <v>1225</v>
      </c>
      <c r="K468" s="13" t="s">
        <v>1236</v>
      </c>
      <c r="L468" t="s">
        <v>1269</v>
      </c>
      <c r="M468" t="s">
        <v>162</v>
      </c>
      <c r="N468">
        <v>7</v>
      </c>
      <c r="O468">
        <v>0</v>
      </c>
      <c r="P468">
        <v>0</v>
      </c>
      <c r="Q468">
        <v>0</v>
      </c>
      <c r="R468">
        <v>0</v>
      </c>
      <c r="S468" t="s">
        <v>1453</v>
      </c>
      <c r="T468" t="s">
        <v>1452</v>
      </c>
      <c r="U468">
        <v>0</v>
      </c>
      <c r="V468" t="s">
        <v>856</v>
      </c>
      <c r="W468">
        <v>4.5</v>
      </c>
      <c r="X468" t="s">
        <v>195</v>
      </c>
      <c r="Y468" t="s">
        <v>1180</v>
      </c>
      <c r="Z468" t="s">
        <v>1451</v>
      </c>
      <c r="AA468" t="s">
        <v>161</v>
      </c>
      <c r="AB468" t="s">
        <v>199</v>
      </c>
      <c r="AC468" t="s">
        <v>856</v>
      </c>
      <c r="AD468" t="s">
        <v>856</v>
      </c>
      <c r="AE468" t="s">
        <v>856</v>
      </c>
      <c r="AF468" s="13" t="s">
        <v>1235</v>
      </c>
      <c r="AG468" s="13" t="s">
        <v>1225</v>
      </c>
      <c r="AH468" t="s">
        <v>207</v>
      </c>
      <c r="AI468" t="s">
        <v>1168</v>
      </c>
      <c r="AJ468" t="s">
        <v>206</v>
      </c>
      <c r="AK468" t="s">
        <v>202</v>
      </c>
      <c r="AL468" t="s">
        <v>480</v>
      </c>
      <c r="AM468" s="13" t="s">
        <v>1239</v>
      </c>
      <c r="AN468" s="13" t="s">
        <v>1225</v>
      </c>
      <c r="AO468" t="s">
        <v>207</v>
      </c>
      <c r="AP468" t="s">
        <v>967</v>
      </c>
      <c r="AQ468" t="s">
        <v>308</v>
      </c>
      <c r="AR468" t="s">
        <v>339</v>
      </c>
      <c r="AS468" t="s">
        <v>490</v>
      </c>
      <c r="AT468" s="59">
        <f>VLOOKUP($BR468,Tables!$D$14:$I$27,2,FALSE)*W468</f>
        <v>720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360</v>
      </c>
      <c r="BB468" s="59">
        <f>IF(OR(BR468="T200",BR468="HYBT200"),W468*Tables!$E$24,0)</f>
        <v>0</v>
      </c>
      <c r="BC468" s="61">
        <f t="shared" si="42"/>
        <v>1080</v>
      </c>
      <c r="BD468" s="55" t="str">
        <f>IF(ISERROR(SEARCHB(" "&amp;BD$1&amp;" "," "&amp;$L468&amp;" "))=TRUE,"",BD$1)</f>
        <v/>
      </c>
      <c r="BE468" s="55" t="str">
        <f>IF(ISERROR(SEARCHB(" "&amp;BE$1&amp;" "," "&amp;$L468&amp;" "))=TRUE,"",BE$1)</f>
        <v/>
      </c>
      <c r="BF468" s="55" t="str">
        <f>IF(ISERROR(SEARCHB(" "&amp;BF$1&amp;" "," "&amp;$L468&amp;" "))=TRUE,"",BF$1)</f>
        <v/>
      </c>
      <c r="BG468" s="55" t="str">
        <f>IF(ISERROR(SEARCHB(" "&amp;BG$1&amp;" "," "&amp;$L468&amp;" "))=TRUE,"",BG$1)</f>
        <v/>
      </c>
      <c r="BH468" s="55" t="str">
        <f>IF(ISERROR(SEARCHB(" "&amp;BH$1&amp;" "," "&amp;$L468&amp;" "))=TRUE,"",BH$1)</f>
        <v/>
      </c>
      <c r="BI468" s="55" t="str">
        <f>IF(ISERROR(SEARCHB(" "&amp;BI$1&amp;" "," "&amp;$L468&amp;" "))=TRUE,"",BI$1)</f>
        <v/>
      </c>
      <c r="BJ468" s="55" t="str">
        <f>IF(ISERROR(SEARCHB(" "&amp;BJ$1&amp;" "," "&amp;$L468&amp;" "))=TRUE,"",BJ$1)</f>
        <v/>
      </c>
      <c r="BK468" s="55" t="str">
        <f>IF(ISERROR(SEARCHB(" "&amp;BK$1&amp;" "," "&amp;$L468&amp;" "))=TRUE,"",BK$1)</f>
        <v>HYB</v>
      </c>
      <c r="BL468" s="55" t="str">
        <f>IF(ISERROR(SEARCHB(" "&amp;BL$1&amp;" "," "&amp;$L468&amp;" "))=TRUE,"",BL$1)</f>
        <v/>
      </c>
      <c r="BM468" s="55" t="str">
        <f>IF(ISERROR(SEARCHB(" "&amp;BM$1&amp;" "," "&amp;$L468&amp;" "))=TRUE,"",BM$1)</f>
        <v/>
      </c>
      <c r="BN468" s="55" t="str">
        <f>IF(ISERROR(SEARCHB(" "&amp;BN$1&amp;" "," "&amp;$L468&amp;" "))=TRUE,"",BN$1)</f>
        <v/>
      </c>
      <c r="BO468" s="55" t="str">
        <f>IF(ISERROR(SEARCHB(" "&amp;BO$1&amp;" "," "&amp;$L468&amp;" "))=TRUE,"",BO$1)</f>
        <v/>
      </c>
      <c r="BP468" s="55" t="str">
        <f>IF(ISERROR(SEARCHB(" "&amp;BP$1&amp;" "," "&amp;$L468&amp;" "))=TRUE,"",BP$1)</f>
        <v>T150</v>
      </c>
      <c r="BQ468" s="55" t="str">
        <f>IF(ISERROR(SEARCHB(" "&amp;BQ$1&amp;" "," "&amp;$L468&amp;" "))=TRUE,"",BQ$1)</f>
        <v/>
      </c>
      <c r="BR468" s="62" t="str">
        <f t="shared" si="43"/>
        <v>HYBT150</v>
      </c>
      <c r="BS468" s="62" t="str">
        <f t="shared" si="44"/>
        <v/>
      </c>
      <c r="BT468" s="63">
        <f>J468-I468+1</f>
        <v>61</v>
      </c>
      <c r="BU468" s="64">
        <f t="shared" si="45"/>
        <v>2.6599999999999997</v>
      </c>
      <c r="BV468" s="64">
        <f t="shared" si="46"/>
        <v>6.3199999999999994</v>
      </c>
      <c r="BW468" s="64">
        <f t="shared" si="47"/>
        <v>50.4</v>
      </c>
      <c r="BX468" s="65">
        <f>BU468+I468</f>
        <v>46099.66</v>
      </c>
      <c r="BY468" s="65">
        <f>BV468+I468</f>
        <v>46103.32</v>
      </c>
      <c r="BZ468" s="65">
        <f>IF(WEEKDAY(BW468+I468)=1,BW468+I468+1,IF(WEEKDAY(BW468+I468)=7,BW468+I468+2,BW468+I468))</f>
        <v>46147.4</v>
      </c>
    </row>
    <row r="469" spans="1:78" ht="15.5" x14ac:dyDescent="0.35">
      <c r="A469" t="s">
        <v>1450</v>
      </c>
      <c r="B469" t="s">
        <v>1229</v>
      </c>
      <c r="C469" t="s">
        <v>64</v>
      </c>
      <c r="D469" t="s">
        <v>903</v>
      </c>
      <c r="E469" t="s">
        <v>591</v>
      </c>
      <c r="F469" t="s">
        <v>404</v>
      </c>
      <c r="G469" t="s">
        <v>287</v>
      </c>
      <c r="H469" t="s">
        <v>64</v>
      </c>
      <c r="I469" s="13" t="s">
        <v>1231</v>
      </c>
      <c r="J469" s="13" t="s">
        <v>1244</v>
      </c>
      <c r="K469" s="13" t="s">
        <v>1245</v>
      </c>
      <c r="L469" t="s">
        <v>1269</v>
      </c>
      <c r="M469" t="s">
        <v>162</v>
      </c>
      <c r="N469">
        <v>7</v>
      </c>
      <c r="O469">
        <v>0</v>
      </c>
      <c r="P469">
        <v>0</v>
      </c>
      <c r="Q469">
        <v>0</v>
      </c>
      <c r="R469">
        <v>0</v>
      </c>
      <c r="S469" t="s">
        <v>1181</v>
      </c>
      <c r="T469" t="s">
        <v>439</v>
      </c>
      <c r="U469">
        <v>0</v>
      </c>
      <c r="V469" t="s">
        <v>856</v>
      </c>
      <c r="W469">
        <v>4.5</v>
      </c>
      <c r="X469" t="s">
        <v>195</v>
      </c>
      <c r="Y469" t="s">
        <v>787</v>
      </c>
      <c r="Z469" t="s">
        <v>1446</v>
      </c>
      <c r="AA469" t="s">
        <v>161</v>
      </c>
      <c r="AB469" t="s">
        <v>199</v>
      </c>
      <c r="AC469" t="s">
        <v>856</v>
      </c>
      <c r="AD469" t="s">
        <v>856</v>
      </c>
      <c r="AE469" t="s">
        <v>856</v>
      </c>
      <c r="AF469" s="13" t="s">
        <v>1231</v>
      </c>
      <c r="AG469" s="13" t="s">
        <v>1244</v>
      </c>
      <c r="AH469" t="s">
        <v>207</v>
      </c>
      <c r="AI469" t="s">
        <v>1171</v>
      </c>
      <c r="AJ469" t="s">
        <v>206</v>
      </c>
      <c r="AK469" t="s">
        <v>202</v>
      </c>
      <c r="AL469" t="s">
        <v>560</v>
      </c>
      <c r="AM469" s="13" t="s">
        <v>1231</v>
      </c>
      <c r="AN469" s="13" t="s">
        <v>1244</v>
      </c>
      <c r="AO469" t="s">
        <v>207</v>
      </c>
      <c r="AP469" t="s">
        <v>967</v>
      </c>
      <c r="AQ469" t="s">
        <v>204</v>
      </c>
      <c r="AR469" t="s">
        <v>333</v>
      </c>
      <c r="AS469" t="s">
        <v>466</v>
      </c>
      <c r="AT469" s="59">
        <f>VLOOKUP($BR469,Tables!$D$14:$I$27,2,FALSE)*W469</f>
        <v>720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360</v>
      </c>
      <c r="BB469" s="59">
        <f>IF(OR(BR469="T200",BR469="HYBT200"),W469*Tables!$E$24,0)</f>
        <v>0</v>
      </c>
      <c r="BC469" s="61">
        <f t="shared" si="42"/>
        <v>1080</v>
      </c>
      <c r="BD469" s="55" t="str">
        <f>IF(ISERROR(SEARCHB(" "&amp;BD$1&amp;" "," "&amp;$L469&amp;" "))=TRUE,"",BD$1)</f>
        <v/>
      </c>
      <c r="BE469" s="55" t="str">
        <f>IF(ISERROR(SEARCHB(" "&amp;BE$1&amp;" "," "&amp;$L469&amp;" "))=TRUE,"",BE$1)</f>
        <v/>
      </c>
      <c r="BF469" s="55" t="str">
        <f>IF(ISERROR(SEARCHB(" "&amp;BF$1&amp;" "," "&amp;$L469&amp;" "))=TRUE,"",BF$1)</f>
        <v/>
      </c>
      <c r="BG469" s="55" t="str">
        <f>IF(ISERROR(SEARCHB(" "&amp;BG$1&amp;" "," "&amp;$L469&amp;" "))=TRUE,"",BG$1)</f>
        <v/>
      </c>
      <c r="BH469" s="55" t="str">
        <f>IF(ISERROR(SEARCHB(" "&amp;BH$1&amp;" "," "&amp;$L469&amp;" "))=TRUE,"",BH$1)</f>
        <v/>
      </c>
      <c r="BI469" s="55" t="str">
        <f>IF(ISERROR(SEARCHB(" "&amp;BI$1&amp;" "," "&amp;$L469&amp;" "))=TRUE,"",BI$1)</f>
        <v/>
      </c>
      <c r="BJ469" s="55" t="str">
        <f>IF(ISERROR(SEARCHB(" "&amp;BJ$1&amp;" "," "&amp;$L469&amp;" "))=TRUE,"",BJ$1)</f>
        <v/>
      </c>
      <c r="BK469" s="55" t="str">
        <f>IF(ISERROR(SEARCHB(" "&amp;BK$1&amp;" "," "&amp;$L469&amp;" "))=TRUE,"",BK$1)</f>
        <v>HYB</v>
      </c>
      <c r="BL469" s="55" t="str">
        <f>IF(ISERROR(SEARCHB(" "&amp;BL$1&amp;" "," "&amp;$L469&amp;" "))=TRUE,"",BL$1)</f>
        <v/>
      </c>
      <c r="BM469" s="55" t="str">
        <f>IF(ISERROR(SEARCHB(" "&amp;BM$1&amp;" "," "&amp;$L469&amp;" "))=TRUE,"",BM$1)</f>
        <v/>
      </c>
      <c r="BN469" s="55" t="str">
        <f>IF(ISERROR(SEARCHB(" "&amp;BN$1&amp;" "," "&amp;$L469&amp;" "))=TRUE,"",BN$1)</f>
        <v/>
      </c>
      <c r="BO469" s="55" t="str">
        <f>IF(ISERROR(SEARCHB(" "&amp;BO$1&amp;" "," "&amp;$L469&amp;" "))=TRUE,"",BO$1)</f>
        <v/>
      </c>
      <c r="BP469" s="55" t="str">
        <f>IF(ISERROR(SEARCHB(" "&amp;BP$1&amp;" "," "&amp;$L469&amp;" "))=TRUE,"",BP$1)</f>
        <v>T150</v>
      </c>
      <c r="BQ469" s="55" t="str">
        <f>IF(ISERROR(SEARCHB(" "&amp;BQ$1&amp;" "," "&amp;$L469&amp;" "))=TRUE,"",BQ$1)</f>
        <v/>
      </c>
      <c r="BR469" s="62" t="str">
        <f t="shared" si="43"/>
        <v>HYBT150</v>
      </c>
      <c r="BS469" s="62" t="str">
        <f t="shared" si="44"/>
        <v/>
      </c>
      <c r="BT469" s="63">
        <f>J469-I469+1</f>
        <v>54</v>
      </c>
      <c r="BU469" s="64">
        <f t="shared" si="45"/>
        <v>2.2399999999999998</v>
      </c>
      <c r="BV469" s="64">
        <f t="shared" si="46"/>
        <v>5.4799999999999995</v>
      </c>
      <c r="BW469" s="64">
        <f t="shared" si="47"/>
        <v>44.519999999999996</v>
      </c>
      <c r="BX469" s="65">
        <f>BU469+I469</f>
        <v>46036.24</v>
      </c>
      <c r="BY469" s="65">
        <f>BV469+I469</f>
        <v>46039.48</v>
      </c>
      <c r="BZ469" s="65">
        <f>IF(WEEKDAY(BW469+I469)=1,BW469+I469+1,IF(WEEKDAY(BW469+I469)=7,BW469+I469+2,BW469+I469))</f>
        <v>46078.52</v>
      </c>
    </row>
    <row r="470" spans="1:78" ht="15.5" x14ac:dyDescent="0.35">
      <c r="A470" t="s">
        <v>1449</v>
      </c>
      <c r="B470" t="s">
        <v>1229</v>
      </c>
      <c r="C470" t="s">
        <v>64</v>
      </c>
      <c r="D470" t="s">
        <v>903</v>
      </c>
      <c r="E470" t="s">
        <v>663</v>
      </c>
      <c r="F470" t="s">
        <v>404</v>
      </c>
      <c r="G470" t="s">
        <v>287</v>
      </c>
      <c r="H470" t="s">
        <v>64</v>
      </c>
      <c r="I470" s="13" t="s">
        <v>1231</v>
      </c>
      <c r="J470" s="13" t="s">
        <v>1244</v>
      </c>
      <c r="K470" s="13" t="s">
        <v>1245</v>
      </c>
      <c r="L470" t="s">
        <v>1269</v>
      </c>
      <c r="M470" t="s">
        <v>162</v>
      </c>
      <c r="N470">
        <v>7</v>
      </c>
      <c r="O470">
        <v>0</v>
      </c>
      <c r="P470">
        <v>0</v>
      </c>
      <c r="Q470">
        <v>0</v>
      </c>
      <c r="R470">
        <v>0</v>
      </c>
      <c r="S470" t="s">
        <v>1181</v>
      </c>
      <c r="T470" t="s">
        <v>439</v>
      </c>
      <c r="U470">
        <v>0</v>
      </c>
      <c r="V470" t="s">
        <v>856</v>
      </c>
      <c r="W470">
        <v>4.5</v>
      </c>
      <c r="X470" t="s">
        <v>195</v>
      </c>
      <c r="Y470" t="s">
        <v>788</v>
      </c>
      <c r="Z470" t="s">
        <v>1446</v>
      </c>
      <c r="AA470" t="s">
        <v>161</v>
      </c>
      <c r="AB470" t="s">
        <v>199</v>
      </c>
      <c r="AC470" t="s">
        <v>856</v>
      </c>
      <c r="AD470" t="s">
        <v>856</v>
      </c>
      <c r="AE470" t="s">
        <v>856</v>
      </c>
      <c r="AF470" s="13" t="s">
        <v>1231</v>
      </c>
      <c r="AG470" s="13" t="s">
        <v>1244</v>
      </c>
      <c r="AH470" t="s">
        <v>207</v>
      </c>
      <c r="AI470" t="s">
        <v>1171</v>
      </c>
      <c r="AJ470" t="s">
        <v>206</v>
      </c>
      <c r="AK470" t="s">
        <v>202</v>
      </c>
      <c r="AL470" t="s">
        <v>560</v>
      </c>
      <c r="AM470" s="13" t="s">
        <v>1231</v>
      </c>
      <c r="AN470" s="13" t="s">
        <v>1244</v>
      </c>
      <c r="AO470" t="s">
        <v>207</v>
      </c>
      <c r="AP470" t="s">
        <v>967</v>
      </c>
      <c r="AQ470" t="s">
        <v>204</v>
      </c>
      <c r="AR470" t="s">
        <v>333</v>
      </c>
      <c r="AS470" t="s">
        <v>466</v>
      </c>
      <c r="AT470" s="59">
        <f>VLOOKUP($BR470,Tables!$D$14:$I$27,2,FALSE)*W470</f>
        <v>720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360</v>
      </c>
      <c r="BB470" s="59">
        <f>IF(OR(BR470="T200",BR470="HYBT200"),W470*Tables!$E$24,0)</f>
        <v>0</v>
      </c>
      <c r="BC470" s="61">
        <f t="shared" si="42"/>
        <v>1080</v>
      </c>
      <c r="BD470" s="55" t="str">
        <f>IF(ISERROR(SEARCHB(" "&amp;BD$1&amp;" "," "&amp;$L470&amp;" "))=TRUE,"",BD$1)</f>
        <v/>
      </c>
      <c r="BE470" s="55" t="str">
        <f>IF(ISERROR(SEARCHB(" "&amp;BE$1&amp;" "," "&amp;$L470&amp;" "))=TRUE,"",BE$1)</f>
        <v/>
      </c>
      <c r="BF470" s="55" t="str">
        <f>IF(ISERROR(SEARCHB(" "&amp;BF$1&amp;" "," "&amp;$L470&amp;" "))=TRUE,"",BF$1)</f>
        <v/>
      </c>
      <c r="BG470" s="55" t="str">
        <f>IF(ISERROR(SEARCHB(" "&amp;BG$1&amp;" "," "&amp;$L470&amp;" "))=TRUE,"",BG$1)</f>
        <v/>
      </c>
      <c r="BH470" s="55" t="str">
        <f>IF(ISERROR(SEARCHB(" "&amp;BH$1&amp;" "," "&amp;$L470&amp;" "))=TRUE,"",BH$1)</f>
        <v/>
      </c>
      <c r="BI470" s="55" t="str">
        <f>IF(ISERROR(SEARCHB(" "&amp;BI$1&amp;" "," "&amp;$L470&amp;" "))=TRUE,"",BI$1)</f>
        <v/>
      </c>
      <c r="BJ470" s="55" t="str">
        <f>IF(ISERROR(SEARCHB(" "&amp;BJ$1&amp;" "," "&amp;$L470&amp;" "))=TRUE,"",BJ$1)</f>
        <v/>
      </c>
      <c r="BK470" s="55" t="str">
        <f>IF(ISERROR(SEARCHB(" "&amp;BK$1&amp;" "," "&amp;$L470&amp;" "))=TRUE,"",BK$1)</f>
        <v>HYB</v>
      </c>
      <c r="BL470" s="55" t="str">
        <f>IF(ISERROR(SEARCHB(" "&amp;BL$1&amp;" "," "&amp;$L470&amp;" "))=TRUE,"",BL$1)</f>
        <v/>
      </c>
      <c r="BM470" s="55" t="str">
        <f>IF(ISERROR(SEARCHB(" "&amp;BM$1&amp;" "," "&amp;$L470&amp;" "))=TRUE,"",BM$1)</f>
        <v/>
      </c>
      <c r="BN470" s="55" t="str">
        <f>IF(ISERROR(SEARCHB(" "&amp;BN$1&amp;" "," "&amp;$L470&amp;" "))=TRUE,"",BN$1)</f>
        <v/>
      </c>
      <c r="BO470" s="55" t="str">
        <f>IF(ISERROR(SEARCHB(" "&amp;BO$1&amp;" "," "&amp;$L470&amp;" "))=TRUE,"",BO$1)</f>
        <v/>
      </c>
      <c r="BP470" s="55" t="str">
        <f>IF(ISERROR(SEARCHB(" "&amp;BP$1&amp;" "," "&amp;$L470&amp;" "))=TRUE,"",BP$1)</f>
        <v>T150</v>
      </c>
      <c r="BQ470" s="55" t="str">
        <f>IF(ISERROR(SEARCHB(" "&amp;BQ$1&amp;" "," "&amp;$L470&amp;" "))=TRUE,"",BQ$1)</f>
        <v/>
      </c>
      <c r="BR470" s="62" t="str">
        <f t="shared" si="43"/>
        <v>HYBT150</v>
      </c>
      <c r="BS470" s="62" t="str">
        <f t="shared" si="44"/>
        <v/>
      </c>
      <c r="BT470" s="63">
        <f>J470-I470+1</f>
        <v>54</v>
      </c>
      <c r="BU470" s="64">
        <f t="shared" si="45"/>
        <v>2.2399999999999998</v>
      </c>
      <c r="BV470" s="64">
        <f t="shared" si="46"/>
        <v>5.4799999999999995</v>
      </c>
      <c r="BW470" s="64">
        <f t="shared" si="47"/>
        <v>44.519999999999996</v>
      </c>
      <c r="BX470" s="65">
        <f>BU470+I470</f>
        <v>46036.24</v>
      </c>
      <c r="BY470" s="65">
        <f>BV470+I470</f>
        <v>46039.48</v>
      </c>
      <c r="BZ470" s="65">
        <f>IF(WEEKDAY(BW470+I470)=1,BW470+I470+1,IF(WEEKDAY(BW470+I470)=7,BW470+I470+2,BW470+I470))</f>
        <v>46078.52</v>
      </c>
    </row>
    <row r="471" spans="1:78" ht="15.5" x14ac:dyDescent="0.35">
      <c r="A471" t="s">
        <v>1448</v>
      </c>
      <c r="B471" t="s">
        <v>1229</v>
      </c>
      <c r="C471" t="s">
        <v>64</v>
      </c>
      <c r="D471" t="s">
        <v>903</v>
      </c>
      <c r="E471" t="s">
        <v>593</v>
      </c>
      <c r="F471" t="s">
        <v>404</v>
      </c>
      <c r="G471" t="s">
        <v>287</v>
      </c>
      <c r="H471" t="s">
        <v>64</v>
      </c>
      <c r="I471" s="13" t="s">
        <v>1235</v>
      </c>
      <c r="J471" s="13" t="s">
        <v>1225</v>
      </c>
      <c r="K471" s="13" t="s">
        <v>1236</v>
      </c>
      <c r="L471" t="s">
        <v>1269</v>
      </c>
      <c r="M471" t="s">
        <v>162</v>
      </c>
      <c r="N471">
        <v>7</v>
      </c>
      <c r="O471">
        <v>0</v>
      </c>
      <c r="P471">
        <v>0</v>
      </c>
      <c r="Q471">
        <v>0</v>
      </c>
      <c r="R471">
        <v>0</v>
      </c>
      <c r="S471" t="s">
        <v>1181</v>
      </c>
      <c r="T471" t="s">
        <v>439</v>
      </c>
      <c r="U471">
        <v>0</v>
      </c>
      <c r="V471" t="s">
        <v>856</v>
      </c>
      <c r="W471">
        <v>4.5</v>
      </c>
      <c r="X471" t="s">
        <v>195</v>
      </c>
      <c r="Y471" t="s">
        <v>789</v>
      </c>
      <c r="Z471" t="s">
        <v>1446</v>
      </c>
      <c r="AA471" t="s">
        <v>161</v>
      </c>
      <c r="AB471" t="s">
        <v>199</v>
      </c>
      <c r="AC471" t="s">
        <v>856</v>
      </c>
      <c r="AD471" t="s">
        <v>856</v>
      </c>
      <c r="AE471" t="s">
        <v>856</v>
      </c>
      <c r="AF471" s="13" t="s">
        <v>1235</v>
      </c>
      <c r="AG471" s="13" t="s">
        <v>1225</v>
      </c>
      <c r="AH471" t="s">
        <v>207</v>
      </c>
      <c r="AI471" t="s">
        <v>1171</v>
      </c>
      <c r="AJ471" t="s">
        <v>206</v>
      </c>
      <c r="AK471" t="s">
        <v>202</v>
      </c>
      <c r="AL471" t="s">
        <v>560</v>
      </c>
      <c r="AM471" s="13" t="s">
        <v>1235</v>
      </c>
      <c r="AN471" s="13" t="s">
        <v>1225</v>
      </c>
      <c r="AO471" t="s">
        <v>207</v>
      </c>
      <c r="AP471" t="s">
        <v>967</v>
      </c>
      <c r="AQ471" t="s">
        <v>204</v>
      </c>
      <c r="AR471" t="s">
        <v>333</v>
      </c>
      <c r="AS471" t="s">
        <v>466</v>
      </c>
      <c r="AT471" s="59">
        <f>VLOOKUP($BR471,Tables!$D$14:$I$27,2,FALSE)*W471</f>
        <v>720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360</v>
      </c>
      <c r="BB471" s="59">
        <f>IF(OR(BR471="T200",BR471="HYBT200"),W471*Tables!$E$24,0)</f>
        <v>0</v>
      </c>
      <c r="BC471" s="61">
        <f t="shared" si="42"/>
        <v>1080</v>
      </c>
      <c r="BD471" s="55" t="str">
        <f>IF(ISERROR(SEARCHB(" "&amp;BD$1&amp;" "," "&amp;$L471&amp;" "))=TRUE,"",BD$1)</f>
        <v/>
      </c>
      <c r="BE471" s="55" t="str">
        <f>IF(ISERROR(SEARCHB(" "&amp;BE$1&amp;" "," "&amp;$L471&amp;" "))=TRUE,"",BE$1)</f>
        <v/>
      </c>
      <c r="BF471" s="55" t="str">
        <f>IF(ISERROR(SEARCHB(" "&amp;BF$1&amp;" "," "&amp;$L471&amp;" "))=TRUE,"",BF$1)</f>
        <v/>
      </c>
      <c r="BG471" s="55" t="str">
        <f>IF(ISERROR(SEARCHB(" "&amp;BG$1&amp;" "," "&amp;$L471&amp;" "))=TRUE,"",BG$1)</f>
        <v/>
      </c>
      <c r="BH471" s="55" t="str">
        <f>IF(ISERROR(SEARCHB(" "&amp;BH$1&amp;" "," "&amp;$L471&amp;" "))=TRUE,"",BH$1)</f>
        <v/>
      </c>
      <c r="BI471" s="55" t="str">
        <f>IF(ISERROR(SEARCHB(" "&amp;BI$1&amp;" "," "&amp;$L471&amp;" "))=TRUE,"",BI$1)</f>
        <v/>
      </c>
      <c r="BJ471" s="55" t="str">
        <f>IF(ISERROR(SEARCHB(" "&amp;BJ$1&amp;" "," "&amp;$L471&amp;" "))=TRUE,"",BJ$1)</f>
        <v/>
      </c>
      <c r="BK471" s="55" t="str">
        <f>IF(ISERROR(SEARCHB(" "&amp;BK$1&amp;" "," "&amp;$L471&amp;" "))=TRUE,"",BK$1)</f>
        <v>HYB</v>
      </c>
      <c r="BL471" s="55" t="str">
        <f>IF(ISERROR(SEARCHB(" "&amp;BL$1&amp;" "," "&amp;$L471&amp;" "))=TRUE,"",BL$1)</f>
        <v/>
      </c>
      <c r="BM471" s="55" t="str">
        <f>IF(ISERROR(SEARCHB(" "&amp;BM$1&amp;" "," "&amp;$L471&amp;" "))=TRUE,"",BM$1)</f>
        <v/>
      </c>
      <c r="BN471" s="55" t="str">
        <f>IF(ISERROR(SEARCHB(" "&amp;BN$1&amp;" "," "&amp;$L471&amp;" "))=TRUE,"",BN$1)</f>
        <v/>
      </c>
      <c r="BO471" s="55" t="str">
        <f>IF(ISERROR(SEARCHB(" "&amp;BO$1&amp;" "," "&amp;$L471&amp;" "))=TRUE,"",BO$1)</f>
        <v/>
      </c>
      <c r="BP471" s="55" t="str">
        <f>IF(ISERROR(SEARCHB(" "&amp;BP$1&amp;" "," "&amp;$L471&amp;" "))=TRUE,"",BP$1)</f>
        <v>T150</v>
      </c>
      <c r="BQ471" s="55" t="str">
        <f>IF(ISERROR(SEARCHB(" "&amp;BQ$1&amp;" "," "&amp;$L471&amp;" "))=TRUE,"",BQ$1)</f>
        <v/>
      </c>
      <c r="BR471" s="62" t="str">
        <f t="shared" si="43"/>
        <v>HYBT150</v>
      </c>
      <c r="BS471" s="62" t="str">
        <f t="shared" si="44"/>
        <v/>
      </c>
      <c r="BT471" s="63">
        <f>J471-I471+1</f>
        <v>61</v>
      </c>
      <c r="BU471" s="64">
        <f t="shared" si="45"/>
        <v>2.6599999999999997</v>
      </c>
      <c r="BV471" s="64">
        <f t="shared" si="46"/>
        <v>6.3199999999999994</v>
      </c>
      <c r="BW471" s="64">
        <f t="shared" si="47"/>
        <v>50.4</v>
      </c>
      <c r="BX471" s="65">
        <f>BU471+I471</f>
        <v>46099.66</v>
      </c>
      <c r="BY471" s="65">
        <f>BV471+I471</f>
        <v>46103.32</v>
      </c>
      <c r="BZ471" s="65">
        <f>IF(WEEKDAY(BW471+I471)=1,BW471+I471+1,IF(WEEKDAY(BW471+I471)=7,BW471+I471+2,BW471+I471))</f>
        <v>46147.4</v>
      </c>
    </row>
    <row r="472" spans="1:78" ht="15.5" x14ac:dyDescent="0.35">
      <c r="A472" t="s">
        <v>1447</v>
      </c>
      <c r="B472" t="s">
        <v>1229</v>
      </c>
      <c r="C472" t="s">
        <v>64</v>
      </c>
      <c r="D472" t="s">
        <v>903</v>
      </c>
      <c r="E472" t="s">
        <v>668</v>
      </c>
      <c r="F472" t="s">
        <v>404</v>
      </c>
      <c r="G472" t="s">
        <v>287</v>
      </c>
      <c r="H472" t="s">
        <v>64</v>
      </c>
      <c r="I472" s="13" t="s">
        <v>1235</v>
      </c>
      <c r="J472" s="13" t="s">
        <v>1225</v>
      </c>
      <c r="K472" s="13" t="s">
        <v>1236</v>
      </c>
      <c r="L472" t="s">
        <v>1269</v>
      </c>
      <c r="M472" t="s">
        <v>162</v>
      </c>
      <c r="N472">
        <v>8</v>
      </c>
      <c r="O472">
        <v>0</v>
      </c>
      <c r="P472">
        <v>0</v>
      </c>
      <c r="Q472">
        <v>0</v>
      </c>
      <c r="R472">
        <v>0</v>
      </c>
      <c r="S472" t="s">
        <v>1181</v>
      </c>
      <c r="T472" t="s">
        <v>439</v>
      </c>
      <c r="U472">
        <v>0</v>
      </c>
      <c r="V472" t="s">
        <v>856</v>
      </c>
      <c r="W472">
        <v>4.5</v>
      </c>
      <c r="X472" t="s">
        <v>195</v>
      </c>
      <c r="Y472" t="s">
        <v>790</v>
      </c>
      <c r="Z472" t="s">
        <v>1446</v>
      </c>
      <c r="AA472" t="s">
        <v>161</v>
      </c>
      <c r="AB472" t="s">
        <v>199</v>
      </c>
      <c r="AC472" t="s">
        <v>856</v>
      </c>
      <c r="AD472" t="s">
        <v>856</v>
      </c>
      <c r="AE472" t="s">
        <v>856</v>
      </c>
      <c r="AF472" s="13" t="s">
        <v>1235</v>
      </c>
      <c r="AG472" s="13" t="s">
        <v>1225</v>
      </c>
      <c r="AH472" t="s">
        <v>207</v>
      </c>
      <c r="AI472" t="s">
        <v>1171</v>
      </c>
      <c r="AJ472" t="s">
        <v>206</v>
      </c>
      <c r="AK472" t="s">
        <v>202</v>
      </c>
      <c r="AL472" t="s">
        <v>560</v>
      </c>
      <c r="AM472" s="13" t="s">
        <v>1235</v>
      </c>
      <c r="AN472" s="13" t="s">
        <v>1225</v>
      </c>
      <c r="AO472" t="s">
        <v>207</v>
      </c>
      <c r="AP472" t="s">
        <v>967</v>
      </c>
      <c r="AQ472" t="s">
        <v>204</v>
      </c>
      <c r="AR472" t="s">
        <v>333</v>
      </c>
      <c r="AS472" t="s">
        <v>466</v>
      </c>
      <c r="AT472" s="59">
        <f>VLOOKUP($BR472,Tables!$D$14:$I$27,2,FALSE)*W472</f>
        <v>720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360</v>
      </c>
      <c r="BB472" s="59">
        <f>IF(OR(BR472="T200",BR472="HYBT200"),W472*Tables!$E$24,0)</f>
        <v>0</v>
      </c>
      <c r="BC472" s="61">
        <f t="shared" si="42"/>
        <v>1080</v>
      </c>
      <c r="BD472" s="55" t="str">
        <f>IF(ISERROR(SEARCHB(" "&amp;BD$1&amp;" "," "&amp;$L472&amp;" "))=TRUE,"",BD$1)</f>
        <v/>
      </c>
      <c r="BE472" s="55" t="str">
        <f>IF(ISERROR(SEARCHB(" "&amp;BE$1&amp;" "," "&amp;$L472&amp;" "))=TRUE,"",BE$1)</f>
        <v/>
      </c>
      <c r="BF472" s="55" t="str">
        <f>IF(ISERROR(SEARCHB(" "&amp;BF$1&amp;" "," "&amp;$L472&amp;" "))=TRUE,"",BF$1)</f>
        <v/>
      </c>
      <c r="BG472" s="55" t="str">
        <f>IF(ISERROR(SEARCHB(" "&amp;BG$1&amp;" "," "&amp;$L472&amp;" "))=TRUE,"",BG$1)</f>
        <v/>
      </c>
      <c r="BH472" s="55" t="str">
        <f>IF(ISERROR(SEARCHB(" "&amp;BH$1&amp;" "," "&amp;$L472&amp;" "))=TRUE,"",BH$1)</f>
        <v/>
      </c>
      <c r="BI472" s="55" t="str">
        <f>IF(ISERROR(SEARCHB(" "&amp;BI$1&amp;" "," "&amp;$L472&amp;" "))=TRUE,"",BI$1)</f>
        <v/>
      </c>
      <c r="BJ472" s="55" t="str">
        <f>IF(ISERROR(SEARCHB(" "&amp;BJ$1&amp;" "," "&amp;$L472&amp;" "))=TRUE,"",BJ$1)</f>
        <v/>
      </c>
      <c r="BK472" s="55" t="str">
        <f>IF(ISERROR(SEARCHB(" "&amp;BK$1&amp;" "," "&amp;$L472&amp;" "))=TRUE,"",BK$1)</f>
        <v>HYB</v>
      </c>
      <c r="BL472" s="55" t="str">
        <f>IF(ISERROR(SEARCHB(" "&amp;BL$1&amp;" "," "&amp;$L472&amp;" "))=TRUE,"",BL$1)</f>
        <v/>
      </c>
      <c r="BM472" s="55" t="str">
        <f>IF(ISERROR(SEARCHB(" "&amp;BM$1&amp;" "," "&amp;$L472&amp;" "))=TRUE,"",BM$1)</f>
        <v/>
      </c>
      <c r="BN472" s="55" t="str">
        <f>IF(ISERROR(SEARCHB(" "&amp;BN$1&amp;" "," "&amp;$L472&amp;" "))=TRUE,"",BN$1)</f>
        <v/>
      </c>
      <c r="BO472" s="55" t="str">
        <f>IF(ISERROR(SEARCHB(" "&amp;BO$1&amp;" "," "&amp;$L472&amp;" "))=TRUE,"",BO$1)</f>
        <v/>
      </c>
      <c r="BP472" s="55" t="str">
        <f>IF(ISERROR(SEARCHB(" "&amp;BP$1&amp;" "," "&amp;$L472&amp;" "))=TRUE,"",BP$1)</f>
        <v>T150</v>
      </c>
      <c r="BQ472" s="55" t="str">
        <f>IF(ISERROR(SEARCHB(" "&amp;BQ$1&amp;" "," "&amp;$L472&amp;" "))=TRUE,"",BQ$1)</f>
        <v/>
      </c>
      <c r="BR472" s="62" t="str">
        <f t="shared" si="43"/>
        <v>HYBT150</v>
      </c>
      <c r="BS472" s="62" t="str">
        <f t="shared" si="44"/>
        <v/>
      </c>
      <c r="BT472" s="63">
        <f>J472-I472+1</f>
        <v>61</v>
      </c>
      <c r="BU472" s="64">
        <f t="shared" si="45"/>
        <v>2.6599999999999997</v>
      </c>
      <c r="BV472" s="64">
        <f t="shared" si="46"/>
        <v>6.3199999999999994</v>
      </c>
      <c r="BW472" s="64">
        <f t="shared" si="47"/>
        <v>50.4</v>
      </c>
      <c r="BX472" s="65">
        <f>BU472+I472</f>
        <v>46099.66</v>
      </c>
      <c r="BY472" s="65">
        <f>BV472+I472</f>
        <v>46103.32</v>
      </c>
      <c r="BZ472" s="65">
        <f>IF(WEEKDAY(BW472+I472)=1,BW472+I472+1,IF(WEEKDAY(BW472+I472)=7,BW472+I472+2,BW472+I472))</f>
        <v>46147.4</v>
      </c>
    </row>
    <row r="473" spans="1:78" ht="15.5" x14ac:dyDescent="0.35">
      <c r="A473" t="s">
        <v>1445</v>
      </c>
      <c r="B473" t="s">
        <v>1229</v>
      </c>
      <c r="C473" t="s">
        <v>64</v>
      </c>
      <c r="D473" t="s">
        <v>903</v>
      </c>
      <c r="E473" t="s">
        <v>779</v>
      </c>
      <c r="F473" t="s">
        <v>404</v>
      </c>
      <c r="G473" t="s">
        <v>287</v>
      </c>
      <c r="H473" t="s">
        <v>64</v>
      </c>
      <c r="I473" s="13" t="s">
        <v>1235</v>
      </c>
      <c r="J473" s="13" t="s">
        <v>1225</v>
      </c>
      <c r="K473" s="13" t="s">
        <v>1236</v>
      </c>
      <c r="L473" t="s">
        <v>1269</v>
      </c>
      <c r="M473" t="s">
        <v>162</v>
      </c>
      <c r="N473">
        <v>12</v>
      </c>
      <c r="O473">
        <v>0</v>
      </c>
      <c r="P473">
        <v>0</v>
      </c>
      <c r="Q473">
        <v>0</v>
      </c>
      <c r="R473">
        <v>0</v>
      </c>
      <c r="S473" t="s">
        <v>1172</v>
      </c>
      <c r="T473" t="s">
        <v>786</v>
      </c>
      <c r="U473">
        <v>0</v>
      </c>
      <c r="V473" t="s">
        <v>856</v>
      </c>
      <c r="W473">
        <v>4.5</v>
      </c>
      <c r="X473" t="s">
        <v>195</v>
      </c>
      <c r="Y473" t="s">
        <v>856</v>
      </c>
      <c r="Z473" t="s">
        <v>1444</v>
      </c>
      <c r="AA473" t="s">
        <v>161</v>
      </c>
      <c r="AB473" t="s">
        <v>199</v>
      </c>
      <c r="AC473" t="s">
        <v>856</v>
      </c>
      <c r="AD473" t="s">
        <v>856</v>
      </c>
      <c r="AE473" t="s">
        <v>856</v>
      </c>
      <c r="AF473" s="13" t="s">
        <v>1235</v>
      </c>
      <c r="AG473" s="13" t="s">
        <v>1225</v>
      </c>
      <c r="AH473" t="s">
        <v>207</v>
      </c>
      <c r="AI473" t="s">
        <v>1169</v>
      </c>
      <c r="AJ473" t="s">
        <v>1</v>
      </c>
      <c r="AK473" t="s">
        <v>1443</v>
      </c>
      <c r="AL473" t="s">
        <v>490</v>
      </c>
      <c r="AM473" s="13" t="s">
        <v>1239</v>
      </c>
      <c r="AN473" s="13" t="s">
        <v>1225</v>
      </c>
      <c r="AO473" t="s">
        <v>207</v>
      </c>
      <c r="AP473" t="s">
        <v>967</v>
      </c>
      <c r="AQ473" t="s">
        <v>1442</v>
      </c>
      <c r="AR473" t="s">
        <v>1441</v>
      </c>
      <c r="AS473" t="s">
        <v>490</v>
      </c>
      <c r="AT473" s="59">
        <f>VLOOKUP($BR473,Tables!$D$14:$I$27,2,FALSE)*W473</f>
        <v>720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360</v>
      </c>
      <c r="BB473" s="59">
        <f>IF(OR(BR473="T200",BR473="HYBT200"),W473*Tables!$E$24,0)</f>
        <v>0</v>
      </c>
      <c r="BC473" s="61">
        <f t="shared" si="42"/>
        <v>1080</v>
      </c>
      <c r="BD473" s="55" t="str">
        <f>IF(ISERROR(SEARCHB(" "&amp;BD$1&amp;" "," "&amp;$L473&amp;" "))=TRUE,"",BD$1)</f>
        <v/>
      </c>
      <c r="BE473" s="55" t="str">
        <f>IF(ISERROR(SEARCHB(" "&amp;BE$1&amp;" "," "&amp;$L473&amp;" "))=TRUE,"",BE$1)</f>
        <v/>
      </c>
      <c r="BF473" s="55" t="str">
        <f>IF(ISERROR(SEARCHB(" "&amp;BF$1&amp;" "," "&amp;$L473&amp;" "))=TRUE,"",BF$1)</f>
        <v/>
      </c>
      <c r="BG473" s="55" t="str">
        <f>IF(ISERROR(SEARCHB(" "&amp;BG$1&amp;" "," "&amp;$L473&amp;" "))=TRUE,"",BG$1)</f>
        <v/>
      </c>
      <c r="BH473" s="55" t="str">
        <f>IF(ISERROR(SEARCHB(" "&amp;BH$1&amp;" "," "&amp;$L473&amp;" "))=TRUE,"",BH$1)</f>
        <v/>
      </c>
      <c r="BI473" s="55" t="str">
        <f>IF(ISERROR(SEARCHB(" "&amp;BI$1&amp;" "," "&amp;$L473&amp;" "))=TRUE,"",BI$1)</f>
        <v/>
      </c>
      <c r="BJ473" s="55" t="str">
        <f>IF(ISERROR(SEARCHB(" "&amp;BJ$1&amp;" "," "&amp;$L473&amp;" "))=TRUE,"",BJ$1)</f>
        <v/>
      </c>
      <c r="BK473" s="55" t="str">
        <f>IF(ISERROR(SEARCHB(" "&amp;BK$1&amp;" "," "&amp;$L473&amp;" "))=TRUE,"",BK$1)</f>
        <v>HYB</v>
      </c>
      <c r="BL473" s="55" t="str">
        <f>IF(ISERROR(SEARCHB(" "&amp;BL$1&amp;" "," "&amp;$L473&amp;" "))=TRUE,"",BL$1)</f>
        <v/>
      </c>
      <c r="BM473" s="55" t="str">
        <f>IF(ISERROR(SEARCHB(" "&amp;BM$1&amp;" "," "&amp;$L473&amp;" "))=TRUE,"",BM$1)</f>
        <v/>
      </c>
      <c r="BN473" s="55" t="str">
        <f>IF(ISERROR(SEARCHB(" "&amp;BN$1&amp;" "," "&amp;$L473&amp;" "))=TRUE,"",BN$1)</f>
        <v/>
      </c>
      <c r="BO473" s="55" t="str">
        <f>IF(ISERROR(SEARCHB(" "&amp;BO$1&amp;" "," "&amp;$L473&amp;" "))=TRUE,"",BO$1)</f>
        <v/>
      </c>
      <c r="BP473" s="55" t="str">
        <f>IF(ISERROR(SEARCHB(" "&amp;BP$1&amp;" "," "&amp;$L473&amp;" "))=TRUE,"",BP$1)</f>
        <v>T150</v>
      </c>
      <c r="BQ473" s="55" t="str">
        <f>IF(ISERROR(SEARCHB(" "&amp;BQ$1&amp;" "," "&amp;$L473&amp;" "))=TRUE,"",BQ$1)</f>
        <v/>
      </c>
      <c r="BR473" s="62" t="str">
        <f t="shared" si="43"/>
        <v>HYBT150</v>
      </c>
      <c r="BS473" s="62" t="str">
        <f t="shared" si="44"/>
        <v/>
      </c>
      <c r="BT473" s="63">
        <f>J473-I473+1</f>
        <v>61</v>
      </c>
      <c r="BU473" s="64">
        <f t="shared" si="45"/>
        <v>2.6599999999999997</v>
      </c>
      <c r="BV473" s="64">
        <f t="shared" si="46"/>
        <v>6.3199999999999994</v>
      </c>
      <c r="BW473" s="64">
        <f t="shared" si="47"/>
        <v>50.4</v>
      </c>
      <c r="BX473" s="65">
        <f>BU473+I473</f>
        <v>46099.66</v>
      </c>
      <c r="BY473" s="65">
        <f>BV473+I473</f>
        <v>46103.32</v>
      </c>
      <c r="BZ473" s="65">
        <f>IF(WEEKDAY(BW473+I473)=1,BW473+I473+1,IF(WEEKDAY(BW473+I473)=7,BW473+I473+2,BW473+I473))</f>
        <v>46147.4</v>
      </c>
    </row>
    <row r="474" spans="1:78" ht="15.5" x14ac:dyDescent="0.35">
      <c r="A474" t="s">
        <v>1440</v>
      </c>
      <c r="B474" t="s">
        <v>1229</v>
      </c>
      <c r="C474" t="s">
        <v>64</v>
      </c>
      <c r="D474" t="s">
        <v>903</v>
      </c>
      <c r="E474" t="s">
        <v>782</v>
      </c>
      <c r="F474" t="s">
        <v>404</v>
      </c>
      <c r="G474" t="s">
        <v>287</v>
      </c>
      <c r="H474" t="s">
        <v>64</v>
      </c>
      <c r="I474" s="13" t="s">
        <v>1235</v>
      </c>
      <c r="J474" s="13" t="s">
        <v>1225</v>
      </c>
      <c r="K474" s="13" t="s">
        <v>1236</v>
      </c>
      <c r="L474" t="s">
        <v>360</v>
      </c>
      <c r="M474" t="s">
        <v>162</v>
      </c>
      <c r="N474">
        <v>1</v>
      </c>
      <c r="O474">
        <v>0</v>
      </c>
      <c r="P474">
        <v>0</v>
      </c>
      <c r="Q474">
        <v>0</v>
      </c>
      <c r="R474">
        <v>0</v>
      </c>
      <c r="S474" t="s">
        <v>198</v>
      </c>
      <c r="T474" t="s">
        <v>198</v>
      </c>
      <c r="U474">
        <v>0</v>
      </c>
      <c r="V474" t="s">
        <v>856</v>
      </c>
      <c r="W474">
        <v>4</v>
      </c>
      <c r="X474" t="s">
        <v>298</v>
      </c>
      <c r="Y474" t="s">
        <v>856</v>
      </c>
      <c r="Z474" t="s">
        <v>1439</v>
      </c>
      <c r="AA474" t="s">
        <v>856</v>
      </c>
      <c r="AB474" t="s">
        <v>856</v>
      </c>
      <c r="AC474" t="s">
        <v>856</v>
      </c>
      <c r="AD474" t="s">
        <v>856</v>
      </c>
      <c r="AE474" t="s">
        <v>856</v>
      </c>
      <c r="AF474" s="13" t="s">
        <v>1235</v>
      </c>
      <c r="AG474" s="13" t="s">
        <v>1225</v>
      </c>
      <c r="AH474" t="s">
        <v>856</v>
      </c>
      <c r="AI474" t="s">
        <v>856</v>
      </c>
      <c r="AJ474" t="s">
        <v>1</v>
      </c>
      <c r="AK474" t="s">
        <v>770</v>
      </c>
      <c r="AL474" t="s">
        <v>490</v>
      </c>
      <c r="AM474" s="13" t="s">
        <v>1235</v>
      </c>
      <c r="AN474" s="13" t="s">
        <v>1225</v>
      </c>
      <c r="AO474" t="s">
        <v>856</v>
      </c>
      <c r="AP474" t="s">
        <v>856</v>
      </c>
      <c r="AQ474" t="s">
        <v>530</v>
      </c>
      <c r="AR474" t="s">
        <v>53</v>
      </c>
      <c r="AS474" t="s">
        <v>490</v>
      </c>
      <c r="AT474" s="59">
        <f>VLOOKUP($BR474,Tables!$D$14:$I$27,2,FALSE)*W474</f>
        <v>640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320</v>
      </c>
      <c r="BB474" s="59">
        <f>IF(OR(BR474="T200",BR474="HYBT200"),W474*Tables!$E$24,0)</f>
        <v>0</v>
      </c>
      <c r="BC474" s="61">
        <f t="shared" si="42"/>
        <v>960</v>
      </c>
      <c r="BD474" s="55" t="str">
        <f>IF(ISERROR(SEARCHB(" "&amp;BD$1&amp;" "," "&amp;$L474&amp;" "))=TRUE,"",BD$1)</f>
        <v/>
      </c>
      <c r="BE474" s="55" t="str">
        <f>IF(ISERROR(SEARCHB(" "&amp;BE$1&amp;" "," "&amp;$L474&amp;" "))=TRUE,"",BE$1)</f>
        <v/>
      </c>
      <c r="BF474" s="55" t="str">
        <f>IF(ISERROR(SEARCHB(" "&amp;BF$1&amp;" "," "&amp;$L474&amp;" "))=TRUE,"",BF$1)</f>
        <v/>
      </c>
      <c r="BG474" s="55" t="str">
        <f>IF(ISERROR(SEARCHB(" "&amp;BG$1&amp;" "," "&amp;$L474&amp;" "))=TRUE,"",BG$1)</f>
        <v/>
      </c>
      <c r="BH474" s="55" t="str">
        <f>IF(ISERROR(SEARCHB(" "&amp;BH$1&amp;" "," "&amp;$L474&amp;" "))=TRUE,"",BH$1)</f>
        <v/>
      </c>
      <c r="BI474" s="55" t="str">
        <f>IF(ISERROR(SEARCHB(" "&amp;BI$1&amp;" "," "&amp;$L474&amp;" "))=TRUE,"",BI$1)</f>
        <v/>
      </c>
      <c r="BJ474" s="55" t="str">
        <f>IF(ISERROR(SEARCHB(" "&amp;BJ$1&amp;" "," "&amp;$L474&amp;" "))=TRUE,"",BJ$1)</f>
        <v/>
      </c>
      <c r="BK474" s="55" t="str">
        <f>IF(ISERROR(SEARCHB(" "&amp;BK$1&amp;" "," "&amp;$L474&amp;" "))=TRUE,"",BK$1)</f>
        <v/>
      </c>
      <c r="BL474" s="55" t="str">
        <f>IF(ISERROR(SEARCHB(" "&amp;BL$1&amp;" "," "&amp;$L474&amp;" "))=TRUE,"",BL$1)</f>
        <v/>
      </c>
      <c r="BM474" s="55" t="str">
        <f>IF(ISERROR(SEARCHB(" "&amp;BM$1&amp;" "," "&amp;$L474&amp;" "))=TRUE,"",BM$1)</f>
        <v/>
      </c>
      <c r="BN474" s="55" t="str">
        <f>IF(ISERROR(SEARCHB(" "&amp;BN$1&amp;" "," "&amp;$L474&amp;" "))=TRUE,"",BN$1)</f>
        <v/>
      </c>
      <c r="BO474" s="55" t="str">
        <f>IF(ISERROR(SEARCHB(" "&amp;BO$1&amp;" "," "&amp;$L474&amp;" "))=TRUE,"",BO$1)</f>
        <v/>
      </c>
      <c r="BP474" s="55" t="str">
        <f>IF(ISERROR(SEARCHB(" "&amp;BP$1&amp;" "," "&amp;$L474&amp;" "))=TRUE,"",BP$1)</f>
        <v>T150</v>
      </c>
      <c r="BQ474" s="55" t="str">
        <f>IF(ISERROR(SEARCHB(" "&amp;BQ$1&amp;" "," "&amp;$L474&amp;" "))=TRUE,"",BQ$1)</f>
        <v/>
      </c>
      <c r="BR474" s="62" t="str">
        <f t="shared" si="43"/>
        <v>T150</v>
      </c>
      <c r="BS474" s="62" t="str">
        <f t="shared" si="44"/>
        <v/>
      </c>
      <c r="BT474" s="63">
        <f>J474-I474+1</f>
        <v>61</v>
      </c>
      <c r="BU474" s="64">
        <f t="shared" si="45"/>
        <v>2.6599999999999997</v>
      </c>
      <c r="BV474" s="64">
        <f t="shared" si="46"/>
        <v>6.3199999999999994</v>
      </c>
      <c r="BW474" s="64">
        <f t="shared" si="47"/>
        <v>50.4</v>
      </c>
      <c r="BX474" s="65">
        <f>BU474+I474</f>
        <v>46099.66</v>
      </c>
      <c r="BY474" s="65">
        <f>BV474+I474</f>
        <v>46103.32</v>
      </c>
      <c r="BZ474" s="65">
        <f>IF(WEEKDAY(BW474+I474)=1,BW474+I474+1,IF(WEEKDAY(BW474+I474)=7,BW474+I474+2,BW474+I474))</f>
        <v>46147.4</v>
      </c>
    </row>
    <row r="475" spans="1:78" ht="15.5" x14ac:dyDescent="0.35">
      <c r="A475" t="s">
        <v>1438</v>
      </c>
      <c r="B475" t="s">
        <v>1229</v>
      </c>
      <c r="C475" t="s">
        <v>64</v>
      </c>
      <c r="D475" t="s">
        <v>1182</v>
      </c>
      <c r="E475" t="s">
        <v>591</v>
      </c>
      <c r="F475" t="s">
        <v>405</v>
      </c>
      <c r="G475" t="s">
        <v>287</v>
      </c>
      <c r="H475" t="s">
        <v>64</v>
      </c>
      <c r="I475" s="13" t="s">
        <v>1231</v>
      </c>
      <c r="J475" s="13" t="s">
        <v>1244</v>
      </c>
      <c r="K475" s="13" t="s">
        <v>1245</v>
      </c>
      <c r="L475" t="s">
        <v>1269</v>
      </c>
      <c r="M475" t="s">
        <v>162</v>
      </c>
      <c r="N475">
        <v>6</v>
      </c>
      <c r="O475">
        <v>0</v>
      </c>
      <c r="P475">
        <v>0</v>
      </c>
      <c r="Q475">
        <v>0</v>
      </c>
      <c r="R475">
        <v>0</v>
      </c>
      <c r="S475" t="s">
        <v>1432</v>
      </c>
      <c r="T475" t="s">
        <v>1431</v>
      </c>
      <c r="U475">
        <v>0</v>
      </c>
      <c r="V475" t="s">
        <v>856</v>
      </c>
      <c r="W475">
        <v>5</v>
      </c>
      <c r="X475" t="s">
        <v>195</v>
      </c>
      <c r="Y475" t="s">
        <v>791</v>
      </c>
      <c r="Z475" t="s">
        <v>1436</v>
      </c>
      <c r="AA475" t="s">
        <v>161</v>
      </c>
      <c r="AB475" t="s">
        <v>199</v>
      </c>
      <c r="AC475" t="s">
        <v>856</v>
      </c>
      <c r="AD475" t="s">
        <v>856</v>
      </c>
      <c r="AE475" t="s">
        <v>856</v>
      </c>
      <c r="AF475" s="13" t="s">
        <v>1231</v>
      </c>
      <c r="AG475" s="13" t="s">
        <v>1244</v>
      </c>
      <c r="AH475" t="s">
        <v>207</v>
      </c>
      <c r="AI475" t="s">
        <v>1168</v>
      </c>
      <c r="AJ475" t="s">
        <v>208</v>
      </c>
      <c r="AK475" t="s">
        <v>197</v>
      </c>
      <c r="AL475" t="s">
        <v>490</v>
      </c>
      <c r="AM475" s="13" t="s">
        <v>1226</v>
      </c>
      <c r="AN475" s="13" t="s">
        <v>1244</v>
      </c>
      <c r="AO475" t="s">
        <v>207</v>
      </c>
      <c r="AP475" t="s">
        <v>967</v>
      </c>
      <c r="AQ475" t="s">
        <v>206</v>
      </c>
      <c r="AR475" t="s">
        <v>383</v>
      </c>
      <c r="AS475" t="s">
        <v>490</v>
      </c>
      <c r="AT475" s="59">
        <f>VLOOKUP($BR475,Tables!$D$14:$I$27,2,FALSE)*W475</f>
        <v>800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400</v>
      </c>
      <c r="BB475" s="59">
        <f>IF(OR(BR475="T200",BR475="HYBT200"),W475*Tables!$E$24,0)</f>
        <v>0</v>
      </c>
      <c r="BC475" s="61">
        <f t="shared" si="42"/>
        <v>1200</v>
      </c>
      <c r="BD475" s="55" t="str">
        <f>IF(ISERROR(SEARCHB(" "&amp;BD$1&amp;" "," "&amp;$L475&amp;" "))=TRUE,"",BD$1)</f>
        <v/>
      </c>
      <c r="BE475" s="55" t="str">
        <f>IF(ISERROR(SEARCHB(" "&amp;BE$1&amp;" "," "&amp;$L475&amp;" "))=TRUE,"",BE$1)</f>
        <v/>
      </c>
      <c r="BF475" s="55" t="str">
        <f>IF(ISERROR(SEARCHB(" "&amp;BF$1&amp;" "," "&amp;$L475&amp;" "))=TRUE,"",BF$1)</f>
        <v/>
      </c>
      <c r="BG475" s="55" t="str">
        <f>IF(ISERROR(SEARCHB(" "&amp;BG$1&amp;" "," "&amp;$L475&amp;" "))=TRUE,"",BG$1)</f>
        <v/>
      </c>
      <c r="BH475" s="55" t="str">
        <f>IF(ISERROR(SEARCHB(" "&amp;BH$1&amp;" "," "&amp;$L475&amp;" "))=TRUE,"",BH$1)</f>
        <v/>
      </c>
      <c r="BI475" s="55" t="str">
        <f>IF(ISERROR(SEARCHB(" "&amp;BI$1&amp;" "," "&amp;$L475&amp;" "))=TRUE,"",BI$1)</f>
        <v/>
      </c>
      <c r="BJ475" s="55" t="str">
        <f>IF(ISERROR(SEARCHB(" "&amp;BJ$1&amp;" "," "&amp;$L475&amp;" "))=TRUE,"",BJ$1)</f>
        <v/>
      </c>
      <c r="BK475" s="55" t="str">
        <f>IF(ISERROR(SEARCHB(" "&amp;BK$1&amp;" "," "&amp;$L475&amp;" "))=TRUE,"",BK$1)</f>
        <v>HYB</v>
      </c>
      <c r="BL475" s="55" t="str">
        <f>IF(ISERROR(SEARCHB(" "&amp;BL$1&amp;" "," "&amp;$L475&amp;" "))=TRUE,"",BL$1)</f>
        <v/>
      </c>
      <c r="BM475" s="55" t="str">
        <f>IF(ISERROR(SEARCHB(" "&amp;BM$1&amp;" "," "&amp;$L475&amp;" "))=TRUE,"",BM$1)</f>
        <v/>
      </c>
      <c r="BN475" s="55" t="str">
        <f>IF(ISERROR(SEARCHB(" "&amp;BN$1&amp;" "," "&amp;$L475&amp;" "))=TRUE,"",BN$1)</f>
        <v/>
      </c>
      <c r="BO475" s="55" t="str">
        <f>IF(ISERROR(SEARCHB(" "&amp;BO$1&amp;" "," "&amp;$L475&amp;" "))=TRUE,"",BO$1)</f>
        <v/>
      </c>
      <c r="BP475" s="55" t="str">
        <f>IF(ISERROR(SEARCHB(" "&amp;BP$1&amp;" "," "&amp;$L475&amp;" "))=TRUE,"",BP$1)</f>
        <v>T150</v>
      </c>
      <c r="BQ475" s="55" t="str">
        <f>IF(ISERROR(SEARCHB(" "&amp;BQ$1&amp;" "," "&amp;$L475&amp;" "))=TRUE,"",BQ$1)</f>
        <v/>
      </c>
      <c r="BR475" s="62" t="str">
        <f t="shared" si="43"/>
        <v>HYBT150</v>
      </c>
      <c r="BS475" s="62" t="str">
        <f t="shared" si="44"/>
        <v/>
      </c>
      <c r="BT475" s="63">
        <f>J475-I475+1</f>
        <v>54</v>
      </c>
      <c r="BU475" s="64">
        <f t="shared" si="45"/>
        <v>2.2399999999999998</v>
      </c>
      <c r="BV475" s="64">
        <f t="shared" si="46"/>
        <v>5.4799999999999995</v>
      </c>
      <c r="BW475" s="64">
        <f t="shared" si="47"/>
        <v>44.519999999999996</v>
      </c>
      <c r="BX475" s="65">
        <f>BU475+I475</f>
        <v>46036.24</v>
      </c>
      <c r="BY475" s="65">
        <f>BV475+I475</f>
        <v>46039.48</v>
      </c>
      <c r="BZ475" s="65">
        <f>IF(WEEKDAY(BW475+I475)=1,BW475+I475+1,IF(WEEKDAY(BW475+I475)=7,BW475+I475+2,BW475+I475))</f>
        <v>46078.52</v>
      </c>
    </row>
    <row r="476" spans="1:78" ht="15.5" x14ac:dyDescent="0.35">
      <c r="A476" t="s">
        <v>1437</v>
      </c>
      <c r="B476" t="s">
        <v>1229</v>
      </c>
      <c r="C476" t="s">
        <v>64</v>
      </c>
      <c r="D476" t="s">
        <v>1182</v>
      </c>
      <c r="E476" t="s">
        <v>663</v>
      </c>
      <c r="F476" t="s">
        <v>405</v>
      </c>
      <c r="G476" t="s">
        <v>287</v>
      </c>
      <c r="H476" t="s">
        <v>64</v>
      </c>
      <c r="I476" s="13" t="s">
        <v>1231</v>
      </c>
      <c r="J476" s="13" t="s">
        <v>1244</v>
      </c>
      <c r="K476" s="13" t="s">
        <v>1245</v>
      </c>
      <c r="L476" t="s">
        <v>1269</v>
      </c>
      <c r="M476" t="s">
        <v>162</v>
      </c>
      <c r="N476">
        <v>7</v>
      </c>
      <c r="O476">
        <v>0</v>
      </c>
      <c r="P476">
        <v>0</v>
      </c>
      <c r="Q476">
        <v>0</v>
      </c>
      <c r="R476">
        <v>0</v>
      </c>
      <c r="S476" t="s">
        <v>1432</v>
      </c>
      <c r="T476" t="s">
        <v>1431</v>
      </c>
      <c r="U476">
        <v>0</v>
      </c>
      <c r="V476" t="s">
        <v>856</v>
      </c>
      <c r="W476">
        <v>5</v>
      </c>
      <c r="X476" t="s">
        <v>195</v>
      </c>
      <c r="Y476" t="s">
        <v>792</v>
      </c>
      <c r="Z476" t="s">
        <v>1436</v>
      </c>
      <c r="AA476" t="s">
        <v>161</v>
      </c>
      <c r="AB476" t="s">
        <v>199</v>
      </c>
      <c r="AC476" t="s">
        <v>856</v>
      </c>
      <c r="AD476" t="s">
        <v>856</v>
      </c>
      <c r="AE476" t="s">
        <v>856</v>
      </c>
      <c r="AF476" s="13" t="s">
        <v>1231</v>
      </c>
      <c r="AG476" s="13" t="s">
        <v>1244</v>
      </c>
      <c r="AH476" t="s">
        <v>207</v>
      </c>
      <c r="AI476" t="s">
        <v>1168</v>
      </c>
      <c r="AJ476" t="s">
        <v>208</v>
      </c>
      <c r="AK476" t="s">
        <v>197</v>
      </c>
      <c r="AL476" t="s">
        <v>490</v>
      </c>
      <c r="AM476" s="13" t="s">
        <v>1226</v>
      </c>
      <c r="AN476" s="13" t="s">
        <v>1244</v>
      </c>
      <c r="AO476" t="s">
        <v>207</v>
      </c>
      <c r="AP476" t="s">
        <v>967</v>
      </c>
      <c r="AQ476" t="s">
        <v>201</v>
      </c>
      <c r="AR476" t="s">
        <v>202</v>
      </c>
      <c r="AS476" t="s">
        <v>490</v>
      </c>
      <c r="AT476" s="59">
        <f>VLOOKUP($BR476,Tables!$D$14:$I$27,2,FALSE)*W476</f>
        <v>800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400</v>
      </c>
      <c r="BB476" s="59">
        <f>IF(OR(BR476="T200",BR476="HYBT200"),W476*Tables!$E$24,0)</f>
        <v>0</v>
      </c>
      <c r="BC476" s="61">
        <f t="shared" si="42"/>
        <v>1200</v>
      </c>
      <c r="BD476" s="55" t="str">
        <f>IF(ISERROR(SEARCHB(" "&amp;BD$1&amp;" "," "&amp;$L476&amp;" "))=TRUE,"",BD$1)</f>
        <v/>
      </c>
      <c r="BE476" s="55" t="str">
        <f>IF(ISERROR(SEARCHB(" "&amp;BE$1&amp;" "," "&amp;$L476&amp;" "))=TRUE,"",BE$1)</f>
        <v/>
      </c>
      <c r="BF476" s="55" t="str">
        <f>IF(ISERROR(SEARCHB(" "&amp;BF$1&amp;" "," "&amp;$L476&amp;" "))=TRUE,"",BF$1)</f>
        <v/>
      </c>
      <c r="BG476" s="55" t="str">
        <f>IF(ISERROR(SEARCHB(" "&amp;BG$1&amp;" "," "&amp;$L476&amp;" "))=TRUE,"",BG$1)</f>
        <v/>
      </c>
      <c r="BH476" s="55" t="str">
        <f>IF(ISERROR(SEARCHB(" "&amp;BH$1&amp;" "," "&amp;$L476&amp;" "))=TRUE,"",BH$1)</f>
        <v/>
      </c>
      <c r="BI476" s="55" t="str">
        <f>IF(ISERROR(SEARCHB(" "&amp;BI$1&amp;" "," "&amp;$L476&amp;" "))=TRUE,"",BI$1)</f>
        <v/>
      </c>
      <c r="BJ476" s="55" t="str">
        <f>IF(ISERROR(SEARCHB(" "&amp;BJ$1&amp;" "," "&amp;$L476&amp;" "))=TRUE,"",BJ$1)</f>
        <v/>
      </c>
      <c r="BK476" s="55" t="str">
        <f>IF(ISERROR(SEARCHB(" "&amp;BK$1&amp;" "," "&amp;$L476&amp;" "))=TRUE,"",BK$1)</f>
        <v>HYB</v>
      </c>
      <c r="BL476" s="55" t="str">
        <f>IF(ISERROR(SEARCHB(" "&amp;BL$1&amp;" "," "&amp;$L476&amp;" "))=TRUE,"",BL$1)</f>
        <v/>
      </c>
      <c r="BM476" s="55" t="str">
        <f>IF(ISERROR(SEARCHB(" "&amp;BM$1&amp;" "," "&amp;$L476&amp;" "))=TRUE,"",BM$1)</f>
        <v/>
      </c>
      <c r="BN476" s="55" t="str">
        <f>IF(ISERROR(SEARCHB(" "&amp;BN$1&amp;" "," "&amp;$L476&amp;" "))=TRUE,"",BN$1)</f>
        <v/>
      </c>
      <c r="BO476" s="55" t="str">
        <f>IF(ISERROR(SEARCHB(" "&amp;BO$1&amp;" "," "&amp;$L476&amp;" "))=TRUE,"",BO$1)</f>
        <v/>
      </c>
      <c r="BP476" s="55" t="str">
        <f>IF(ISERROR(SEARCHB(" "&amp;BP$1&amp;" "," "&amp;$L476&amp;" "))=TRUE,"",BP$1)</f>
        <v>T150</v>
      </c>
      <c r="BQ476" s="55" t="str">
        <f>IF(ISERROR(SEARCHB(" "&amp;BQ$1&amp;" "," "&amp;$L476&amp;" "))=TRUE,"",BQ$1)</f>
        <v/>
      </c>
      <c r="BR476" s="62" t="str">
        <f t="shared" si="43"/>
        <v>HYBT150</v>
      </c>
      <c r="BS476" s="62" t="str">
        <f t="shared" si="44"/>
        <v/>
      </c>
      <c r="BT476" s="63">
        <f>J476-I476+1</f>
        <v>54</v>
      </c>
      <c r="BU476" s="64">
        <f t="shared" si="45"/>
        <v>2.2399999999999998</v>
      </c>
      <c r="BV476" s="64">
        <f t="shared" si="46"/>
        <v>5.4799999999999995</v>
      </c>
      <c r="BW476" s="64">
        <f t="shared" si="47"/>
        <v>44.519999999999996</v>
      </c>
      <c r="BX476" s="65">
        <f>BU476+I476</f>
        <v>46036.24</v>
      </c>
      <c r="BY476" s="65">
        <f>BV476+I476</f>
        <v>46039.48</v>
      </c>
      <c r="BZ476" s="65">
        <f>IF(WEEKDAY(BW476+I476)=1,BW476+I476+1,IF(WEEKDAY(BW476+I476)=7,BW476+I476+2,BW476+I476))</f>
        <v>46078.52</v>
      </c>
    </row>
    <row r="477" spans="1:78" ht="15.5" x14ac:dyDescent="0.35">
      <c r="A477" t="s">
        <v>1435</v>
      </c>
      <c r="B477" t="s">
        <v>1229</v>
      </c>
      <c r="C477" t="s">
        <v>64</v>
      </c>
      <c r="D477" t="s">
        <v>1182</v>
      </c>
      <c r="E477" t="s">
        <v>593</v>
      </c>
      <c r="F477" t="s">
        <v>405</v>
      </c>
      <c r="G477" t="s">
        <v>287</v>
      </c>
      <c r="H477" t="s">
        <v>64</v>
      </c>
      <c r="I477" s="13" t="s">
        <v>1235</v>
      </c>
      <c r="J477" s="13" t="s">
        <v>1225</v>
      </c>
      <c r="K477" s="13" t="s">
        <v>1236</v>
      </c>
      <c r="L477" t="s">
        <v>1269</v>
      </c>
      <c r="M477" t="s">
        <v>162</v>
      </c>
      <c r="N477">
        <v>7</v>
      </c>
      <c r="O477">
        <v>0</v>
      </c>
      <c r="P477">
        <v>0</v>
      </c>
      <c r="Q477">
        <v>0</v>
      </c>
      <c r="R477">
        <v>0</v>
      </c>
      <c r="S477" t="s">
        <v>1432</v>
      </c>
      <c r="T477" t="s">
        <v>1431</v>
      </c>
      <c r="U477">
        <v>0</v>
      </c>
      <c r="V477" t="s">
        <v>856</v>
      </c>
      <c r="W477">
        <v>5</v>
      </c>
      <c r="X477" t="s">
        <v>195</v>
      </c>
      <c r="Y477" t="s">
        <v>793</v>
      </c>
      <c r="Z477" t="s">
        <v>1434</v>
      </c>
      <c r="AA477" t="s">
        <v>161</v>
      </c>
      <c r="AB477" t="s">
        <v>199</v>
      </c>
      <c r="AC477" t="s">
        <v>856</v>
      </c>
      <c r="AD477" t="s">
        <v>856</v>
      </c>
      <c r="AE477" t="s">
        <v>856</v>
      </c>
      <c r="AF477" s="13" t="s">
        <v>1235</v>
      </c>
      <c r="AG477" s="13" t="s">
        <v>1225</v>
      </c>
      <c r="AH477" t="s">
        <v>207</v>
      </c>
      <c r="AI477" t="s">
        <v>1168</v>
      </c>
      <c r="AJ477" t="s">
        <v>208</v>
      </c>
      <c r="AK477" t="s">
        <v>197</v>
      </c>
      <c r="AL477" t="s">
        <v>490</v>
      </c>
      <c r="AM477" s="13" t="s">
        <v>1239</v>
      </c>
      <c r="AN477" s="13" t="s">
        <v>1225</v>
      </c>
      <c r="AO477" t="s">
        <v>207</v>
      </c>
      <c r="AP477" t="s">
        <v>967</v>
      </c>
      <c r="AQ477" t="s">
        <v>206</v>
      </c>
      <c r="AR477" t="s">
        <v>383</v>
      </c>
      <c r="AS477" t="s">
        <v>490</v>
      </c>
      <c r="AT477" s="59">
        <f>VLOOKUP($BR477,Tables!$D$14:$I$27,2,FALSE)*W477</f>
        <v>800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400</v>
      </c>
      <c r="BB477" s="59">
        <f>IF(OR(BR477="T200",BR477="HYBT200"),W477*Tables!$E$24,0)</f>
        <v>0</v>
      </c>
      <c r="BC477" s="61">
        <f t="shared" si="42"/>
        <v>1200</v>
      </c>
      <c r="BD477" s="55" t="str">
        <f>IF(ISERROR(SEARCHB(" "&amp;BD$1&amp;" "," "&amp;$L477&amp;" "))=TRUE,"",BD$1)</f>
        <v/>
      </c>
      <c r="BE477" s="55" t="str">
        <f>IF(ISERROR(SEARCHB(" "&amp;BE$1&amp;" "," "&amp;$L477&amp;" "))=TRUE,"",BE$1)</f>
        <v/>
      </c>
      <c r="BF477" s="55" t="str">
        <f>IF(ISERROR(SEARCHB(" "&amp;BF$1&amp;" "," "&amp;$L477&amp;" "))=TRUE,"",BF$1)</f>
        <v/>
      </c>
      <c r="BG477" s="55" t="str">
        <f>IF(ISERROR(SEARCHB(" "&amp;BG$1&amp;" "," "&amp;$L477&amp;" "))=TRUE,"",BG$1)</f>
        <v/>
      </c>
      <c r="BH477" s="55" t="str">
        <f>IF(ISERROR(SEARCHB(" "&amp;BH$1&amp;" "," "&amp;$L477&amp;" "))=TRUE,"",BH$1)</f>
        <v/>
      </c>
      <c r="BI477" s="55" t="str">
        <f>IF(ISERROR(SEARCHB(" "&amp;BI$1&amp;" "," "&amp;$L477&amp;" "))=TRUE,"",BI$1)</f>
        <v/>
      </c>
      <c r="BJ477" s="55" t="str">
        <f>IF(ISERROR(SEARCHB(" "&amp;BJ$1&amp;" "," "&amp;$L477&amp;" "))=TRUE,"",BJ$1)</f>
        <v/>
      </c>
      <c r="BK477" s="55" t="str">
        <f>IF(ISERROR(SEARCHB(" "&amp;BK$1&amp;" "," "&amp;$L477&amp;" "))=TRUE,"",BK$1)</f>
        <v>HYB</v>
      </c>
      <c r="BL477" s="55" t="str">
        <f>IF(ISERROR(SEARCHB(" "&amp;BL$1&amp;" "," "&amp;$L477&amp;" "))=TRUE,"",BL$1)</f>
        <v/>
      </c>
      <c r="BM477" s="55" t="str">
        <f>IF(ISERROR(SEARCHB(" "&amp;BM$1&amp;" "," "&amp;$L477&amp;" "))=TRUE,"",BM$1)</f>
        <v/>
      </c>
      <c r="BN477" s="55" t="str">
        <f>IF(ISERROR(SEARCHB(" "&amp;BN$1&amp;" "," "&amp;$L477&amp;" "))=TRUE,"",BN$1)</f>
        <v/>
      </c>
      <c r="BO477" s="55" t="str">
        <f>IF(ISERROR(SEARCHB(" "&amp;BO$1&amp;" "," "&amp;$L477&amp;" "))=TRUE,"",BO$1)</f>
        <v/>
      </c>
      <c r="BP477" s="55" t="str">
        <f>IF(ISERROR(SEARCHB(" "&amp;BP$1&amp;" "," "&amp;$L477&amp;" "))=TRUE,"",BP$1)</f>
        <v>T150</v>
      </c>
      <c r="BQ477" s="55" t="str">
        <f>IF(ISERROR(SEARCHB(" "&amp;BQ$1&amp;" "," "&amp;$L477&amp;" "))=TRUE,"",BQ$1)</f>
        <v/>
      </c>
      <c r="BR477" s="62" t="str">
        <f t="shared" si="43"/>
        <v>HYBT150</v>
      </c>
      <c r="BS477" s="62" t="str">
        <f t="shared" si="44"/>
        <v/>
      </c>
      <c r="BT477" s="63">
        <f>J477-I477+1</f>
        <v>61</v>
      </c>
      <c r="BU477" s="64">
        <f t="shared" si="45"/>
        <v>2.6599999999999997</v>
      </c>
      <c r="BV477" s="64">
        <f t="shared" si="46"/>
        <v>6.3199999999999994</v>
      </c>
      <c r="BW477" s="64">
        <f t="shared" si="47"/>
        <v>50.4</v>
      </c>
      <c r="BX477" s="65">
        <f>BU477+I477</f>
        <v>46099.66</v>
      </c>
      <c r="BY477" s="65">
        <f>BV477+I477</f>
        <v>46103.32</v>
      </c>
      <c r="BZ477" s="65">
        <f>IF(WEEKDAY(BW477+I477)=1,BW477+I477+1,IF(WEEKDAY(BW477+I477)=7,BW477+I477+2,BW477+I477))</f>
        <v>46147.4</v>
      </c>
    </row>
    <row r="478" spans="1:78" ht="15.5" x14ac:dyDescent="0.35">
      <c r="A478" t="s">
        <v>1433</v>
      </c>
      <c r="B478" t="s">
        <v>1229</v>
      </c>
      <c r="C478" t="s">
        <v>64</v>
      </c>
      <c r="D478" t="s">
        <v>1182</v>
      </c>
      <c r="E478" t="s">
        <v>668</v>
      </c>
      <c r="F478" t="s">
        <v>405</v>
      </c>
      <c r="G478" t="s">
        <v>287</v>
      </c>
      <c r="H478" t="s">
        <v>64</v>
      </c>
      <c r="I478" s="13" t="s">
        <v>1235</v>
      </c>
      <c r="J478" s="13" t="s">
        <v>1225</v>
      </c>
      <c r="K478" s="13" t="s">
        <v>1236</v>
      </c>
      <c r="L478" t="s">
        <v>1269</v>
      </c>
      <c r="M478" t="s">
        <v>162</v>
      </c>
      <c r="N478">
        <v>6</v>
      </c>
      <c r="O478">
        <v>0</v>
      </c>
      <c r="P478">
        <v>0</v>
      </c>
      <c r="Q478">
        <v>0</v>
      </c>
      <c r="R478">
        <v>0</v>
      </c>
      <c r="S478" t="s">
        <v>1432</v>
      </c>
      <c r="T478" t="s">
        <v>1431</v>
      </c>
      <c r="U478">
        <v>0</v>
      </c>
      <c r="V478" t="s">
        <v>856</v>
      </c>
      <c r="W478">
        <v>5</v>
      </c>
      <c r="X478" t="s">
        <v>195</v>
      </c>
      <c r="Y478" t="s">
        <v>794</v>
      </c>
      <c r="Z478" t="s">
        <v>1430</v>
      </c>
      <c r="AA478" t="s">
        <v>161</v>
      </c>
      <c r="AB478" t="s">
        <v>199</v>
      </c>
      <c r="AC478" t="s">
        <v>856</v>
      </c>
      <c r="AD478" t="s">
        <v>856</v>
      </c>
      <c r="AE478" t="s">
        <v>856</v>
      </c>
      <c r="AF478" s="13" t="s">
        <v>1235</v>
      </c>
      <c r="AG478" s="13" t="s">
        <v>1225</v>
      </c>
      <c r="AH478" t="s">
        <v>207</v>
      </c>
      <c r="AI478" t="s">
        <v>1168</v>
      </c>
      <c r="AJ478" t="s">
        <v>208</v>
      </c>
      <c r="AK478" t="s">
        <v>197</v>
      </c>
      <c r="AL478" t="s">
        <v>490</v>
      </c>
      <c r="AM478" s="13" t="s">
        <v>1239</v>
      </c>
      <c r="AN478" s="13" t="s">
        <v>1225</v>
      </c>
      <c r="AO478" t="s">
        <v>207</v>
      </c>
      <c r="AP478" t="s">
        <v>967</v>
      </c>
      <c r="AQ478" t="s">
        <v>201</v>
      </c>
      <c r="AR478" t="s">
        <v>202</v>
      </c>
      <c r="AS478" t="s">
        <v>490</v>
      </c>
      <c r="AT478" s="59">
        <f>VLOOKUP($BR478,Tables!$D$14:$I$27,2,FALSE)*W478</f>
        <v>800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400</v>
      </c>
      <c r="BB478" s="59">
        <f>IF(OR(BR478="T200",BR478="HYBT200"),W478*Tables!$E$24,0)</f>
        <v>0</v>
      </c>
      <c r="BC478" s="61">
        <f t="shared" si="42"/>
        <v>1200</v>
      </c>
      <c r="BD478" s="55" t="str">
        <f>IF(ISERROR(SEARCHB(" "&amp;BD$1&amp;" "," "&amp;$L478&amp;" "))=TRUE,"",BD$1)</f>
        <v/>
      </c>
      <c r="BE478" s="55" t="str">
        <f>IF(ISERROR(SEARCHB(" "&amp;BE$1&amp;" "," "&amp;$L478&amp;" "))=TRUE,"",BE$1)</f>
        <v/>
      </c>
      <c r="BF478" s="55" t="str">
        <f>IF(ISERROR(SEARCHB(" "&amp;BF$1&amp;" "," "&amp;$L478&amp;" "))=TRUE,"",BF$1)</f>
        <v/>
      </c>
      <c r="BG478" s="55" t="str">
        <f>IF(ISERROR(SEARCHB(" "&amp;BG$1&amp;" "," "&amp;$L478&amp;" "))=TRUE,"",BG$1)</f>
        <v/>
      </c>
      <c r="BH478" s="55" t="str">
        <f>IF(ISERROR(SEARCHB(" "&amp;BH$1&amp;" "," "&amp;$L478&amp;" "))=TRUE,"",BH$1)</f>
        <v/>
      </c>
      <c r="BI478" s="55" t="str">
        <f>IF(ISERROR(SEARCHB(" "&amp;BI$1&amp;" "," "&amp;$L478&amp;" "))=TRUE,"",BI$1)</f>
        <v/>
      </c>
      <c r="BJ478" s="55" t="str">
        <f>IF(ISERROR(SEARCHB(" "&amp;BJ$1&amp;" "," "&amp;$L478&amp;" "))=TRUE,"",BJ$1)</f>
        <v/>
      </c>
      <c r="BK478" s="55" t="str">
        <f>IF(ISERROR(SEARCHB(" "&amp;BK$1&amp;" "," "&amp;$L478&amp;" "))=TRUE,"",BK$1)</f>
        <v>HYB</v>
      </c>
      <c r="BL478" s="55" t="str">
        <f>IF(ISERROR(SEARCHB(" "&amp;BL$1&amp;" "," "&amp;$L478&amp;" "))=TRUE,"",BL$1)</f>
        <v/>
      </c>
      <c r="BM478" s="55" t="str">
        <f>IF(ISERROR(SEARCHB(" "&amp;BM$1&amp;" "," "&amp;$L478&amp;" "))=TRUE,"",BM$1)</f>
        <v/>
      </c>
      <c r="BN478" s="55" t="str">
        <f>IF(ISERROR(SEARCHB(" "&amp;BN$1&amp;" "," "&amp;$L478&amp;" "))=TRUE,"",BN$1)</f>
        <v/>
      </c>
      <c r="BO478" s="55" t="str">
        <f>IF(ISERROR(SEARCHB(" "&amp;BO$1&amp;" "," "&amp;$L478&amp;" "))=TRUE,"",BO$1)</f>
        <v/>
      </c>
      <c r="BP478" s="55" t="str">
        <f>IF(ISERROR(SEARCHB(" "&amp;BP$1&amp;" "," "&amp;$L478&amp;" "))=TRUE,"",BP$1)</f>
        <v>T150</v>
      </c>
      <c r="BQ478" s="55" t="str">
        <f>IF(ISERROR(SEARCHB(" "&amp;BQ$1&amp;" "," "&amp;$L478&amp;" "))=TRUE,"",BQ$1)</f>
        <v/>
      </c>
      <c r="BR478" s="62" t="str">
        <f t="shared" si="43"/>
        <v>HYBT150</v>
      </c>
      <c r="BS478" s="62" t="str">
        <f t="shared" si="44"/>
        <v/>
      </c>
      <c r="BT478" s="63">
        <f>J478-I478+1</f>
        <v>61</v>
      </c>
      <c r="BU478" s="64">
        <f t="shared" si="45"/>
        <v>2.6599999999999997</v>
      </c>
      <c r="BV478" s="64">
        <f t="shared" si="46"/>
        <v>6.3199999999999994</v>
      </c>
      <c r="BW478" s="64">
        <f t="shared" si="47"/>
        <v>50.4</v>
      </c>
      <c r="BX478" s="65">
        <f>BU478+I478</f>
        <v>46099.66</v>
      </c>
      <c r="BY478" s="65">
        <f>BV478+I478</f>
        <v>46103.32</v>
      </c>
      <c r="BZ478" s="65">
        <f>IF(WEEKDAY(BW478+I478)=1,BW478+I478+1,IF(WEEKDAY(BW478+I478)=7,BW478+I478+2,BW478+I478))</f>
        <v>46147.4</v>
      </c>
    </row>
    <row r="479" spans="1:78" ht="15.5" x14ac:dyDescent="0.35">
      <c r="A479" t="s">
        <v>1429</v>
      </c>
      <c r="B479" t="s">
        <v>1229</v>
      </c>
      <c r="C479" t="s">
        <v>64</v>
      </c>
      <c r="D479" t="s">
        <v>1091</v>
      </c>
      <c r="E479" t="s">
        <v>591</v>
      </c>
      <c r="F479" t="s">
        <v>406</v>
      </c>
      <c r="G479" t="s">
        <v>287</v>
      </c>
      <c r="H479" t="s">
        <v>64</v>
      </c>
      <c r="I479" s="13" t="s">
        <v>1231</v>
      </c>
      <c r="J479" s="13" t="s">
        <v>1244</v>
      </c>
      <c r="K479" s="13" t="s">
        <v>1245</v>
      </c>
      <c r="L479" t="s">
        <v>1167</v>
      </c>
      <c r="M479" t="s">
        <v>162</v>
      </c>
      <c r="N479">
        <v>7</v>
      </c>
      <c r="O479">
        <v>0</v>
      </c>
      <c r="P479">
        <v>0</v>
      </c>
      <c r="Q479">
        <v>0</v>
      </c>
      <c r="R479">
        <v>0</v>
      </c>
      <c r="S479" t="s">
        <v>1424</v>
      </c>
      <c r="T479" t="s">
        <v>1423</v>
      </c>
      <c r="U479">
        <v>0</v>
      </c>
      <c r="V479" t="s">
        <v>856</v>
      </c>
      <c r="W479">
        <v>5</v>
      </c>
      <c r="X479" t="s">
        <v>195</v>
      </c>
      <c r="Y479" t="s">
        <v>795</v>
      </c>
      <c r="Z479" t="s">
        <v>1428</v>
      </c>
      <c r="AA479" t="s">
        <v>161</v>
      </c>
      <c r="AB479" t="s">
        <v>199</v>
      </c>
      <c r="AC479" t="s">
        <v>856</v>
      </c>
      <c r="AD479" t="s">
        <v>856</v>
      </c>
      <c r="AE479" t="s">
        <v>856</v>
      </c>
      <c r="AF479" s="13" t="s">
        <v>1231</v>
      </c>
      <c r="AG479" s="13" t="s">
        <v>1244</v>
      </c>
      <c r="AH479" t="s">
        <v>207</v>
      </c>
      <c r="AI479" t="s">
        <v>1163</v>
      </c>
      <c r="AJ479" t="s">
        <v>208</v>
      </c>
      <c r="AK479" t="s">
        <v>212</v>
      </c>
      <c r="AL479" t="s">
        <v>480</v>
      </c>
      <c r="AM479" s="13" t="s">
        <v>1226</v>
      </c>
      <c r="AN479" s="13" t="s">
        <v>1244</v>
      </c>
      <c r="AO479" t="s">
        <v>207</v>
      </c>
      <c r="AP479" t="s">
        <v>1163</v>
      </c>
      <c r="AQ479" t="s">
        <v>216</v>
      </c>
      <c r="AR479" t="s">
        <v>22</v>
      </c>
      <c r="AS479" t="s">
        <v>490</v>
      </c>
      <c r="AT479" s="59">
        <f>VLOOKUP($BR479,Tables!$D$14:$I$27,2,FALSE)*W479</f>
        <v>800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400</v>
      </c>
      <c r="BB479" s="59">
        <f>IF(OR(BR479="T200",BR479="HYBT200"),W479*Tables!$E$24,0)</f>
        <v>0</v>
      </c>
      <c r="BC479" s="61">
        <f t="shared" si="42"/>
        <v>1200</v>
      </c>
      <c r="BD479" s="55" t="str">
        <f>IF(ISERROR(SEARCHB(" "&amp;BD$1&amp;" "," "&amp;$L479&amp;" "))=TRUE,"",BD$1)</f>
        <v/>
      </c>
      <c r="BE479" s="55" t="str">
        <f>IF(ISERROR(SEARCHB(" "&amp;BE$1&amp;" "," "&amp;$L479&amp;" "))=TRUE,"",BE$1)</f>
        <v/>
      </c>
      <c r="BF479" s="55" t="str">
        <f>IF(ISERROR(SEARCHB(" "&amp;BF$1&amp;" "," "&amp;$L479&amp;" "))=TRUE,"",BF$1)</f>
        <v/>
      </c>
      <c r="BG479" s="55" t="str">
        <f>IF(ISERROR(SEARCHB(" "&amp;BG$1&amp;" "," "&amp;$L479&amp;" "))=TRUE,"",BG$1)</f>
        <v/>
      </c>
      <c r="BH479" s="55" t="str">
        <f>IF(ISERROR(SEARCHB(" "&amp;BH$1&amp;" "," "&amp;$L479&amp;" "))=TRUE,"",BH$1)</f>
        <v/>
      </c>
      <c r="BI479" s="55" t="str">
        <f>IF(ISERROR(SEARCHB(" "&amp;BI$1&amp;" "," "&amp;$L479&amp;" "))=TRUE,"",BI$1)</f>
        <v/>
      </c>
      <c r="BJ479" s="55" t="str">
        <f>IF(ISERROR(SEARCHB(" "&amp;BJ$1&amp;" "," "&amp;$L479&amp;" "))=TRUE,"",BJ$1)</f>
        <v/>
      </c>
      <c r="BK479" s="55" t="str">
        <f>IF(ISERROR(SEARCHB(" "&amp;BK$1&amp;" "," "&amp;$L479&amp;" "))=TRUE,"",BK$1)</f>
        <v>HYB</v>
      </c>
      <c r="BL479" s="55" t="str">
        <f>IF(ISERROR(SEARCHB(" "&amp;BL$1&amp;" "," "&amp;$L479&amp;" "))=TRUE,"",BL$1)</f>
        <v/>
      </c>
      <c r="BM479" s="55" t="str">
        <f>IF(ISERROR(SEARCHB(" "&amp;BM$1&amp;" "," "&amp;$L479&amp;" "))=TRUE,"",BM$1)</f>
        <v/>
      </c>
      <c r="BN479" s="55" t="str">
        <f>IF(ISERROR(SEARCHB(" "&amp;BN$1&amp;" "," "&amp;$L479&amp;" "))=TRUE,"",BN$1)</f>
        <v/>
      </c>
      <c r="BO479" s="55" t="str">
        <f>IF(ISERROR(SEARCHB(" "&amp;BO$1&amp;" "," "&amp;$L479&amp;" "))=TRUE,"",BO$1)</f>
        <v/>
      </c>
      <c r="BP479" s="55" t="str">
        <f>IF(ISERROR(SEARCHB(" "&amp;BP$1&amp;" "," "&amp;$L479&amp;" "))=TRUE,"",BP$1)</f>
        <v>T150</v>
      </c>
      <c r="BQ479" s="55" t="str">
        <f>IF(ISERROR(SEARCHB(" "&amp;BQ$1&amp;" "," "&amp;$L479&amp;" "))=TRUE,"",BQ$1)</f>
        <v/>
      </c>
      <c r="BR479" s="62" t="str">
        <f t="shared" si="43"/>
        <v>HYBT150</v>
      </c>
      <c r="BS479" s="62" t="str">
        <f t="shared" si="44"/>
        <v/>
      </c>
      <c r="BT479" s="63">
        <f>J479-I479+1</f>
        <v>54</v>
      </c>
      <c r="BU479" s="64">
        <f t="shared" si="45"/>
        <v>2.2399999999999998</v>
      </c>
      <c r="BV479" s="64">
        <f t="shared" si="46"/>
        <v>5.4799999999999995</v>
      </c>
      <c r="BW479" s="64">
        <f t="shared" si="47"/>
        <v>44.519999999999996</v>
      </c>
      <c r="BX479" s="65">
        <f>BU479+I479</f>
        <v>46036.24</v>
      </c>
      <c r="BY479" s="65">
        <f>BV479+I479</f>
        <v>46039.48</v>
      </c>
      <c r="BZ479" s="65">
        <f>IF(WEEKDAY(BW479+I479)=1,BW479+I479+1,IF(WEEKDAY(BW479+I479)=7,BW479+I479+2,BW479+I479))</f>
        <v>46078.52</v>
      </c>
    </row>
    <row r="480" spans="1:78" ht="15.5" x14ac:dyDescent="0.35">
      <c r="A480" t="s">
        <v>1427</v>
      </c>
      <c r="B480" t="s">
        <v>1229</v>
      </c>
      <c r="C480" t="s">
        <v>64</v>
      </c>
      <c r="D480" t="s">
        <v>1091</v>
      </c>
      <c r="E480" t="s">
        <v>663</v>
      </c>
      <c r="F480" t="s">
        <v>406</v>
      </c>
      <c r="G480" t="s">
        <v>287</v>
      </c>
      <c r="H480" t="s">
        <v>64</v>
      </c>
      <c r="I480" s="13" t="s">
        <v>1231</v>
      </c>
      <c r="J480" s="13" t="s">
        <v>1244</v>
      </c>
      <c r="K480" s="13" t="s">
        <v>1245</v>
      </c>
      <c r="L480" t="s">
        <v>1167</v>
      </c>
      <c r="M480" t="s">
        <v>162</v>
      </c>
      <c r="N480">
        <v>7</v>
      </c>
      <c r="O480">
        <v>0</v>
      </c>
      <c r="P480">
        <v>0</v>
      </c>
      <c r="Q480">
        <v>0</v>
      </c>
      <c r="R480">
        <v>0</v>
      </c>
      <c r="S480" t="s">
        <v>1424</v>
      </c>
      <c r="T480" t="s">
        <v>1423</v>
      </c>
      <c r="U480">
        <v>0</v>
      </c>
      <c r="V480" t="s">
        <v>856</v>
      </c>
      <c r="W480">
        <v>5</v>
      </c>
      <c r="X480" t="s">
        <v>195</v>
      </c>
      <c r="Y480" t="s">
        <v>796</v>
      </c>
      <c r="Z480" t="s">
        <v>1422</v>
      </c>
      <c r="AA480" t="s">
        <v>161</v>
      </c>
      <c r="AB480" t="s">
        <v>199</v>
      </c>
      <c r="AC480" t="s">
        <v>856</v>
      </c>
      <c r="AD480" t="s">
        <v>856</v>
      </c>
      <c r="AE480" t="s">
        <v>856</v>
      </c>
      <c r="AF480" s="13" t="s">
        <v>1231</v>
      </c>
      <c r="AG480" s="13" t="s">
        <v>1244</v>
      </c>
      <c r="AH480" t="s">
        <v>207</v>
      </c>
      <c r="AI480" t="s">
        <v>1163</v>
      </c>
      <c r="AJ480" t="s">
        <v>208</v>
      </c>
      <c r="AK480" t="s">
        <v>212</v>
      </c>
      <c r="AL480" t="s">
        <v>480</v>
      </c>
      <c r="AM480" s="13" t="s">
        <v>1226</v>
      </c>
      <c r="AN480" s="13" t="s">
        <v>1244</v>
      </c>
      <c r="AO480" t="s">
        <v>207</v>
      </c>
      <c r="AP480" t="s">
        <v>1163</v>
      </c>
      <c r="AQ480" t="s">
        <v>216</v>
      </c>
      <c r="AR480" t="s">
        <v>22</v>
      </c>
      <c r="AS480" t="s">
        <v>466</v>
      </c>
      <c r="AT480" s="59">
        <f>VLOOKUP($BR480,Tables!$D$14:$I$27,2,FALSE)*W480</f>
        <v>800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400</v>
      </c>
      <c r="BB480" s="59">
        <f>IF(OR(BR480="T200",BR480="HYBT200"),W480*Tables!$E$24,0)</f>
        <v>0</v>
      </c>
      <c r="BC480" s="61">
        <f t="shared" si="42"/>
        <v>1200</v>
      </c>
      <c r="BD480" s="55" t="str">
        <f>IF(ISERROR(SEARCHB(" "&amp;BD$1&amp;" "," "&amp;$L480&amp;" "))=TRUE,"",BD$1)</f>
        <v/>
      </c>
      <c r="BE480" s="55" t="str">
        <f>IF(ISERROR(SEARCHB(" "&amp;BE$1&amp;" "," "&amp;$L480&amp;" "))=TRUE,"",BE$1)</f>
        <v/>
      </c>
      <c r="BF480" s="55" t="str">
        <f>IF(ISERROR(SEARCHB(" "&amp;BF$1&amp;" "," "&amp;$L480&amp;" "))=TRUE,"",BF$1)</f>
        <v/>
      </c>
      <c r="BG480" s="55" t="str">
        <f>IF(ISERROR(SEARCHB(" "&amp;BG$1&amp;" "," "&amp;$L480&amp;" "))=TRUE,"",BG$1)</f>
        <v/>
      </c>
      <c r="BH480" s="55" t="str">
        <f>IF(ISERROR(SEARCHB(" "&amp;BH$1&amp;" "," "&amp;$L480&amp;" "))=TRUE,"",BH$1)</f>
        <v/>
      </c>
      <c r="BI480" s="55" t="str">
        <f>IF(ISERROR(SEARCHB(" "&amp;BI$1&amp;" "," "&amp;$L480&amp;" "))=TRUE,"",BI$1)</f>
        <v/>
      </c>
      <c r="BJ480" s="55" t="str">
        <f>IF(ISERROR(SEARCHB(" "&amp;BJ$1&amp;" "," "&amp;$L480&amp;" "))=TRUE,"",BJ$1)</f>
        <v/>
      </c>
      <c r="BK480" s="55" t="str">
        <f>IF(ISERROR(SEARCHB(" "&amp;BK$1&amp;" "," "&amp;$L480&amp;" "))=TRUE,"",BK$1)</f>
        <v>HYB</v>
      </c>
      <c r="BL480" s="55" t="str">
        <f>IF(ISERROR(SEARCHB(" "&amp;BL$1&amp;" "," "&amp;$L480&amp;" "))=TRUE,"",BL$1)</f>
        <v/>
      </c>
      <c r="BM480" s="55" t="str">
        <f>IF(ISERROR(SEARCHB(" "&amp;BM$1&amp;" "," "&amp;$L480&amp;" "))=TRUE,"",BM$1)</f>
        <v/>
      </c>
      <c r="BN480" s="55" t="str">
        <f>IF(ISERROR(SEARCHB(" "&amp;BN$1&amp;" "," "&amp;$L480&amp;" "))=TRUE,"",BN$1)</f>
        <v/>
      </c>
      <c r="BO480" s="55" t="str">
        <f>IF(ISERROR(SEARCHB(" "&amp;BO$1&amp;" "," "&amp;$L480&amp;" "))=TRUE,"",BO$1)</f>
        <v/>
      </c>
      <c r="BP480" s="55" t="str">
        <f>IF(ISERROR(SEARCHB(" "&amp;BP$1&amp;" "," "&amp;$L480&amp;" "))=TRUE,"",BP$1)</f>
        <v>T150</v>
      </c>
      <c r="BQ480" s="55" t="str">
        <f>IF(ISERROR(SEARCHB(" "&amp;BQ$1&amp;" "," "&amp;$L480&amp;" "))=TRUE,"",BQ$1)</f>
        <v/>
      </c>
      <c r="BR480" s="62" t="str">
        <f t="shared" si="43"/>
        <v>HYBT150</v>
      </c>
      <c r="BS480" s="62" t="str">
        <f t="shared" si="44"/>
        <v/>
      </c>
      <c r="BT480" s="63">
        <f>J480-I480+1</f>
        <v>54</v>
      </c>
      <c r="BU480" s="64">
        <f t="shared" si="45"/>
        <v>2.2399999999999998</v>
      </c>
      <c r="BV480" s="64">
        <f t="shared" si="46"/>
        <v>5.4799999999999995</v>
      </c>
      <c r="BW480" s="64">
        <f t="shared" si="47"/>
        <v>44.519999999999996</v>
      </c>
      <c r="BX480" s="65">
        <f>BU480+I480</f>
        <v>46036.24</v>
      </c>
      <c r="BY480" s="65">
        <f>BV480+I480</f>
        <v>46039.48</v>
      </c>
      <c r="BZ480" s="65">
        <f>IF(WEEKDAY(BW480+I480)=1,BW480+I480+1,IF(WEEKDAY(BW480+I480)=7,BW480+I480+2,BW480+I480))</f>
        <v>46078.52</v>
      </c>
    </row>
    <row r="481" spans="1:78" ht="15.5" x14ac:dyDescent="0.35">
      <c r="A481" t="s">
        <v>1426</v>
      </c>
      <c r="B481" t="s">
        <v>1229</v>
      </c>
      <c r="C481" t="s">
        <v>64</v>
      </c>
      <c r="D481" t="s">
        <v>1091</v>
      </c>
      <c r="E481" t="s">
        <v>593</v>
      </c>
      <c r="F481" t="s">
        <v>406</v>
      </c>
      <c r="G481" t="s">
        <v>287</v>
      </c>
      <c r="H481" t="s">
        <v>64</v>
      </c>
      <c r="I481" s="13" t="s">
        <v>1235</v>
      </c>
      <c r="J481" s="13" t="s">
        <v>1225</v>
      </c>
      <c r="K481" s="13" t="s">
        <v>1236</v>
      </c>
      <c r="L481" t="s">
        <v>1167</v>
      </c>
      <c r="M481" t="s">
        <v>162</v>
      </c>
      <c r="N481">
        <v>6</v>
      </c>
      <c r="O481">
        <v>0</v>
      </c>
      <c r="P481">
        <v>0</v>
      </c>
      <c r="Q481">
        <v>0</v>
      </c>
      <c r="R481">
        <v>0</v>
      </c>
      <c r="S481" t="s">
        <v>1424</v>
      </c>
      <c r="T481" t="s">
        <v>1423</v>
      </c>
      <c r="U481">
        <v>0</v>
      </c>
      <c r="V481" t="s">
        <v>856</v>
      </c>
      <c r="W481">
        <v>5</v>
      </c>
      <c r="X481" t="s">
        <v>195</v>
      </c>
      <c r="Y481" t="s">
        <v>797</v>
      </c>
      <c r="Z481" t="s">
        <v>1422</v>
      </c>
      <c r="AA481" t="s">
        <v>161</v>
      </c>
      <c r="AB481" t="s">
        <v>199</v>
      </c>
      <c r="AC481" t="s">
        <v>856</v>
      </c>
      <c r="AD481" t="s">
        <v>856</v>
      </c>
      <c r="AE481" t="s">
        <v>856</v>
      </c>
      <c r="AF481" s="13" t="s">
        <v>1235</v>
      </c>
      <c r="AG481" s="13" t="s">
        <v>1225</v>
      </c>
      <c r="AH481" t="s">
        <v>207</v>
      </c>
      <c r="AI481" t="s">
        <v>1163</v>
      </c>
      <c r="AJ481" t="s">
        <v>208</v>
      </c>
      <c r="AK481" t="s">
        <v>212</v>
      </c>
      <c r="AL481" t="s">
        <v>480</v>
      </c>
      <c r="AM481" t="s">
        <v>1239</v>
      </c>
      <c r="AN481" t="s">
        <v>1225</v>
      </c>
      <c r="AO481" t="s">
        <v>207</v>
      </c>
      <c r="AP481" t="s">
        <v>1163</v>
      </c>
      <c r="AQ481" t="s">
        <v>216</v>
      </c>
      <c r="AR481" t="s">
        <v>22</v>
      </c>
      <c r="AS481" t="s">
        <v>490</v>
      </c>
      <c r="AT481" s="59">
        <f>VLOOKUP($BR481,Tables!$D$14:$I$27,2,FALSE)*W481</f>
        <v>800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400</v>
      </c>
      <c r="BB481" s="59">
        <f>IF(OR(BR481="T200",BR481="HYBT200"),W481*Tables!$E$24,0)</f>
        <v>0</v>
      </c>
      <c r="BC481" s="61">
        <f t="shared" si="42"/>
        <v>1200</v>
      </c>
      <c r="BD481" s="55" t="str">
        <f>IF(ISERROR(SEARCHB(" "&amp;BD$1&amp;" "," "&amp;$L481&amp;" "))=TRUE,"",BD$1)</f>
        <v/>
      </c>
      <c r="BE481" s="55" t="str">
        <f>IF(ISERROR(SEARCHB(" "&amp;BE$1&amp;" "," "&amp;$L481&amp;" "))=TRUE,"",BE$1)</f>
        <v/>
      </c>
      <c r="BF481" s="55" t="str">
        <f>IF(ISERROR(SEARCHB(" "&amp;BF$1&amp;" "," "&amp;$L481&amp;" "))=TRUE,"",BF$1)</f>
        <v/>
      </c>
      <c r="BG481" s="55" t="str">
        <f>IF(ISERROR(SEARCHB(" "&amp;BG$1&amp;" "," "&amp;$L481&amp;" "))=TRUE,"",BG$1)</f>
        <v/>
      </c>
      <c r="BH481" s="55" t="str">
        <f>IF(ISERROR(SEARCHB(" "&amp;BH$1&amp;" "," "&amp;$L481&amp;" "))=TRUE,"",BH$1)</f>
        <v/>
      </c>
      <c r="BI481" s="55" t="str">
        <f>IF(ISERROR(SEARCHB(" "&amp;BI$1&amp;" "," "&amp;$L481&amp;" "))=TRUE,"",BI$1)</f>
        <v/>
      </c>
      <c r="BJ481" s="55" t="str">
        <f>IF(ISERROR(SEARCHB(" "&amp;BJ$1&amp;" "," "&amp;$L481&amp;" "))=TRUE,"",BJ$1)</f>
        <v/>
      </c>
      <c r="BK481" s="55" t="str">
        <f>IF(ISERROR(SEARCHB(" "&amp;BK$1&amp;" "," "&amp;$L481&amp;" "))=TRUE,"",BK$1)</f>
        <v>HYB</v>
      </c>
      <c r="BL481" s="55" t="str">
        <f>IF(ISERROR(SEARCHB(" "&amp;BL$1&amp;" "," "&amp;$L481&amp;" "))=TRUE,"",BL$1)</f>
        <v/>
      </c>
      <c r="BM481" s="55" t="str">
        <f>IF(ISERROR(SEARCHB(" "&amp;BM$1&amp;" "," "&amp;$L481&amp;" "))=TRUE,"",BM$1)</f>
        <v/>
      </c>
      <c r="BN481" s="55" t="str">
        <f>IF(ISERROR(SEARCHB(" "&amp;BN$1&amp;" "," "&amp;$L481&amp;" "))=TRUE,"",BN$1)</f>
        <v/>
      </c>
      <c r="BO481" s="55" t="str">
        <f>IF(ISERROR(SEARCHB(" "&amp;BO$1&amp;" "," "&amp;$L481&amp;" "))=TRUE,"",BO$1)</f>
        <v/>
      </c>
      <c r="BP481" s="55" t="str">
        <f>IF(ISERROR(SEARCHB(" "&amp;BP$1&amp;" "," "&amp;$L481&amp;" "))=TRUE,"",BP$1)</f>
        <v>T150</v>
      </c>
      <c r="BQ481" s="55" t="str">
        <f>IF(ISERROR(SEARCHB(" "&amp;BQ$1&amp;" "," "&amp;$L481&amp;" "))=TRUE,"",BQ$1)</f>
        <v/>
      </c>
      <c r="BR481" s="62" t="str">
        <f t="shared" si="43"/>
        <v>HYBT150</v>
      </c>
      <c r="BS481" s="62" t="str">
        <f t="shared" si="44"/>
        <v/>
      </c>
      <c r="BT481" s="63">
        <f>J481-I481+1</f>
        <v>61</v>
      </c>
      <c r="BU481" s="64">
        <f t="shared" si="45"/>
        <v>2.6599999999999997</v>
      </c>
      <c r="BV481" s="64">
        <f t="shared" si="46"/>
        <v>6.3199999999999994</v>
      </c>
      <c r="BW481" s="64">
        <f t="shared" si="47"/>
        <v>50.4</v>
      </c>
      <c r="BX481" s="65">
        <f>BU481+I481</f>
        <v>46099.66</v>
      </c>
      <c r="BY481" s="65">
        <f>BV481+I481</f>
        <v>46103.32</v>
      </c>
      <c r="BZ481" s="65">
        <f>IF(WEEKDAY(BW481+I481)=1,BW481+I481+1,IF(WEEKDAY(BW481+I481)=7,BW481+I481+2,BW481+I481))</f>
        <v>46147.4</v>
      </c>
    </row>
    <row r="482" spans="1:78" ht="15.5" x14ac:dyDescent="0.35">
      <c r="A482" t="s">
        <v>1425</v>
      </c>
      <c r="B482" t="s">
        <v>1229</v>
      </c>
      <c r="C482" t="s">
        <v>64</v>
      </c>
      <c r="D482" t="s">
        <v>1091</v>
      </c>
      <c r="E482" t="s">
        <v>668</v>
      </c>
      <c r="F482" t="s">
        <v>406</v>
      </c>
      <c r="G482" t="s">
        <v>287</v>
      </c>
      <c r="H482" t="s">
        <v>64</v>
      </c>
      <c r="I482" s="13" t="s">
        <v>1235</v>
      </c>
      <c r="J482" s="13" t="s">
        <v>1225</v>
      </c>
      <c r="K482" s="13" t="s">
        <v>1236</v>
      </c>
      <c r="L482" t="s">
        <v>1167</v>
      </c>
      <c r="M482" t="s">
        <v>162</v>
      </c>
      <c r="N482">
        <v>6</v>
      </c>
      <c r="O482">
        <v>0</v>
      </c>
      <c r="P482">
        <v>0</v>
      </c>
      <c r="Q482">
        <v>0</v>
      </c>
      <c r="R482">
        <v>0</v>
      </c>
      <c r="S482" t="s">
        <v>1424</v>
      </c>
      <c r="T482" t="s">
        <v>1423</v>
      </c>
      <c r="U482">
        <v>0</v>
      </c>
      <c r="V482" t="s">
        <v>856</v>
      </c>
      <c r="W482">
        <v>5</v>
      </c>
      <c r="X482" t="s">
        <v>195</v>
      </c>
      <c r="Y482" t="s">
        <v>798</v>
      </c>
      <c r="Z482" t="s">
        <v>1422</v>
      </c>
      <c r="AA482" t="s">
        <v>161</v>
      </c>
      <c r="AB482" t="s">
        <v>199</v>
      </c>
      <c r="AC482" t="s">
        <v>856</v>
      </c>
      <c r="AD482" t="s">
        <v>856</v>
      </c>
      <c r="AE482" t="s">
        <v>856</v>
      </c>
      <c r="AF482" s="13" t="s">
        <v>1235</v>
      </c>
      <c r="AG482" s="13" t="s">
        <v>1225</v>
      </c>
      <c r="AH482" t="s">
        <v>207</v>
      </c>
      <c r="AI482" t="s">
        <v>1163</v>
      </c>
      <c r="AJ482" t="s">
        <v>208</v>
      </c>
      <c r="AK482" t="s">
        <v>212</v>
      </c>
      <c r="AL482" t="s">
        <v>480</v>
      </c>
      <c r="AM482" t="s">
        <v>1239</v>
      </c>
      <c r="AN482" t="s">
        <v>1225</v>
      </c>
      <c r="AO482" t="s">
        <v>207</v>
      </c>
      <c r="AP482" t="s">
        <v>1163</v>
      </c>
      <c r="AQ482" t="s">
        <v>216</v>
      </c>
      <c r="AR482" t="s">
        <v>22</v>
      </c>
      <c r="AS482" t="s">
        <v>490</v>
      </c>
      <c r="AT482" s="59">
        <f>VLOOKUP($BR482,Tables!$D$14:$I$27,2,FALSE)*W482</f>
        <v>800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400</v>
      </c>
      <c r="BB482" s="59">
        <f>IF(OR(BR482="T200",BR482="HYBT200"),W482*Tables!$E$24,0)</f>
        <v>0</v>
      </c>
      <c r="BC482" s="61">
        <f t="shared" ref="BC482:BC545" si="48">SUM(AT482:BB482)</f>
        <v>1200</v>
      </c>
      <c r="BD482" s="55" t="str">
        <f>IF(ISERROR(SEARCHB(" "&amp;BD$1&amp;" "," "&amp;$L482&amp;" "))=TRUE,"",BD$1)</f>
        <v/>
      </c>
      <c r="BE482" s="55" t="str">
        <f>IF(ISERROR(SEARCHB(" "&amp;BE$1&amp;" "," "&amp;$L482&amp;" "))=TRUE,"",BE$1)</f>
        <v/>
      </c>
      <c r="BF482" s="55" t="str">
        <f>IF(ISERROR(SEARCHB(" "&amp;BF$1&amp;" "," "&amp;$L482&amp;" "))=TRUE,"",BF$1)</f>
        <v/>
      </c>
      <c r="BG482" s="55" t="str">
        <f>IF(ISERROR(SEARCHB(" "&amp;BG$1&amp;" "," "&amp;$L482&amp;" "))=TRUE,"",BG$1)</f>
        <v/>
      </c>
      <c r="BH482" s="55" t="str">
        <f>IF(ISERROR(SEARCHB(" "&amp;BH$1&amp;" "," "&amp;$L482&amp;" "))=TRUE,"",BH$1)</f>
        <v/>
      </c>
      <c r="BI482" s="55" t="str">
        <f>IF(ISERROR(SEARCHB(" "&amp;BI$1&amp;" "," "&amp;$L482&amp;" "))=TRUE,"",BI$1)</f>
        <v/>
      </c>
      <c r="BJ482" s="55" t="str">
        <f>IF(ISERROR(SEARCHB(" "&amp;BJ$1&amp;" "," "&amp;$L482&amp;" "))=TRUE,"",BJ$1)</f>
        <v/>
      </c>
      <c r="BK482" s="55" t="str">
        <f>IF(ISERROR(SEARCHB(" "&amp;BK$1&amp;" "," "&amp;$L482&amp;" "))=TRUE,"",BK$1)</f>
        <v>HYB</v>
      </c>
      <c r="BL482" s="55" t="str">
        <f>IF(ISERROR(SEARCHB(" "&amp;BL$1&amp;" "," "&amp;$L482&amp;" "))=TRUE,"",BL$1)</f>
        <v/>
      </c>
      <c r="BM482" s="55" t="str">
        <f>IF(ISERROR(SEARCHB(" "&amp;BM$1&amp;" "," "&amp;$L482&amp;" "))=TRUE,"",BM$1)</f>
        <v/>
      </c>
      <c r="BN482" s="55" t="str">
        <f>IF(ISERROR(SEARCHB(" "&amp;BN$1&amp;" "," "&amp;$L482&amp;" "))=TRUE,"",BN$1)</f>
        <v/>
      </c>
      <c r="BO482" s="55" t="str">
        <f>IF(ISERROR(SEARCHB(" "&amp;BO$1&amp;" "," "&amp;$L482&amp;" "))=TRUE,"",BO$1)</f>
        <v/>
      </c>
      <c r="BP482" s="55" t="str">
        <f>IF(ISERROR(SEARCHB(" "&amp;BP$1&amp;" "," "&amp;$L482&amp;" "))=TRUE,"",BP$1)</f>
        <v>T150</v>
      </c>
      <c r="BQ482" s="55" t="str">
        <f>IF(ISERROR(SEARCHB(" "&amp;BQ$1&amp;" "," "&amp;$L482&amp;" "))=TRUE,"",BQ$1)</f>
        <v/>
      </c>
      <c r="BR482" s="62" t="str">
        <f t="shared" ref="BR482:BR545" si="49">IF(BD482&amp;BE482&amp;BF482&amp;BG482&amp;BH482&amp;BI482&amp;BJ482&amp;BK482&amp;BP482&amp;BQ482="","Base",BD482&amp;BE482&amp;BF482&amp;BG482&amp;BH482&amp;BI482&amp;BJ482&amp;BK482&amp;BP482&amp;BQ482)</f>
        <v>HYBT150</v>
      </c>
      <c r="BS482" s="62" t="str">
        <f t="shared" ref="BS482:BS545" si="50">IF(BL482&amp;BM482&amp;BN482&amp;BO482="","",BL482&amp;BM482&amp;BN482&amp;BO482)</f>
        <v/>
      </c>
      <c r="BT482" s="63">
        <f>J482-I482+1</f>
        <v>61</v>
      </c>
      <c r="BU482" s="64">
        <f t="shared" ref="BU482:BU545" si="51">BT482*0.06-1</f>
        <v>2.6599999999999997</v>
      </c>
      <c r="BV482" s="64">
        <f t="shared" ref="BV482:BV545" si="52">BT482*0.12-1</f>
        <v>6.3199999999999994</v>
      </c>
      <c r="BW482" s="64">
        <f t="shared" ref="BW482:BW545" si="53">(BT482-1)*0.84</f>
        <v>50.4</v>
      </c>
      <c r="BX482" s="65">
        <f>BU482+I482</f>
        <v>46099.66</v>
      </c>
      <c r="BY482" s="65">
        <f>BV482+I482</f>
        <v>46103.32</v>
      </c>
      <c r="BZ482" s="65">
        <f>IF(WEEKDAY(BW482+I482)=1,BW482+I482+1,IF(WEEKDAY(BW482+I482)=7,BW482+I482+2,BW482+I482))</f>
        <v>46147.4</v>
      </c>
    </row>
    <row r="483" spans="1:78" ht="15.5" x14ac:dyDescent="0.35">
      <c r="A483" t="s">
        <v>1421</v>
      </c>
      <c r="B483" t="s">
        <v>1229</v>
      </c>
      <c r="C483" t="s">
        <v>64</v>
      </c>
      <c r="D483" t="s">
        <v>1183</v>
      </c>
      <c r="E483" t="s">
        <v>867</v>
      </c>
      <c r="F483" t="s">
        <v>407</v>
      </c>
      <c r="G483" t="s">
        <v>287</v>
      </c>
      <c r="H483" t="s">
        <v>64</v>
      </c>
      <c r="I483" s="13" t="s">
        <v>1231</v>
      </c>
      <c r="J483" s="13" t="s">
        <v>1225</v>
      </c>
      <c r="K483" s="13" t="s">
        <v>1233</v>
      </c>
      <c r="L483" t="s">
        <v>1269</v>
      </c>
      <c r="M483" t="s">
        <v>162</v>
      </c>
      <c r="N483">
        <v>14</v>
      </c>
      <c r="O483">
        <v>0</v>
      </c>
      <c r="P483">
        <v>0</v>
      </c>
      <c r="Q483">
        <v>0</v>
      </c>
      <c r="R483">
        <v>0</v>
      </c>
      <c r="S483" t="s">
        <v>1184</v>
      </c>
      <c r="T483" t="s">
        <v>580</v>
      </c>
      <c r="U483">
        <v>0</v>
      </c>
      <c r="V483" t="s">
        <v>856</v>
      </c>
      <c r="W483">
        <v>1</v>
      </c>
      <c r="X483" t="s">
        <v>195</v>
      </c>
      <c r="Y483" t="s">
        <v>856</v>
      </c>
      <c r="Z483" t="s">
        <v>1419</v>
      </c>
      <c r="AA483" t="s">
        <v>161</v>
      </c>
      <c r="AB483" t="s">
        <v>199</v>
      </c>
      <c r="AC483" t="s">
        <v>856</v>
      </c>
      <c r="AD483" t="s">
        <v>856</v>
      </c>
      <c r="AE483" t="s">
        <v>856</v>
      </c>
      <c r="AF483" s="13" t="s">
        <v>1231</v>
      </c>
      <c r="AG483" s="13" t="s">
        <v>1225</v>
      </c>
      <c r="AH483" t="s">
        <v>207</v>
      </c>
      <c r="AI483" t="s">
        <v>1168</v>
      </c>
      <c r="AJ483" t="s">
        <v>204</v>
      </c>
      <c r="AK483" t="s">
        <v>333</v>
      </c>
      <c r="AL483" t="s">
        <v>490</v>
      </c>
      <c r="AM483" s="13" t="s">
        <v>1226</v>
      </c>
      <c r="AN483" s="13" t="s">
        <v>1225</v>
      </c>
      <c r="AO483" t="s">
        <v>856</v>
      </c>
      <c r="AP483" t="s">
        <v>856</v>
      </c>
      <c r="AQ483" t="s">
        <v>856</v>
      </c>
      <c r="AR483" t="s">
        <v>856</v>
      </c>
      <c r="AS483" t="s">
        <v>856</v>
      </c>
      <c r="AT483" s="59">
        <f>VLOOKUP($BR483,Tables!$D$14:$I$27,2,FALSE)*W483</f>
        <v>160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80</v>
      </c>
      <c r="BB483" s="59">
        <f>IF(OR(BR483="T200",BR483="HYBT200"),W483*Tables!$E$24,0)</f>
        <v>0</v>
      </c>
      <c r="BC483" s="61">
        <f t="shared" si="48"/>
        <v>240</v>
      </c>
      <c r="BD483" s="55" t="str">
        <f>IF(ISERROR(SEARCHB(" "&amp;BD$1&amp;" "," "&amp;$L483&amp;" "))=TRUE,"",BD$1)</f>
        <v/>
      </c>
      <c r="BE483" s="55" t="str">
        <f>IF(ISERROR(SEARCHB(" "&amp;BE$1&amp;" "," "&amp;$L483&amp;" "))=TRUE,"",BE$1)</f>
        <v/>
      </c>
      <c r="BF483" s="55" t="str">
        <f>IF(ISERROR(SEARCHB(" "&amp;BF$1&amp;" "," "&amp;$L483&amp;" "))=TRUE,"",BF$1)</f>
        <v/>
      </c>
      <c r="BG483" s="55" t="str">
        <f>IF(ISERROR(SEARCHB(" "&amp;BG$1&amp;" "," "&amp;$L483&amp;" "))=TRUE,"",BG$1)</f>
        <v/>
      </c>
      <c r="BH483" s="55" t="str">
        <f>IF(ISERROR(SEARCHB(" "&amp;BH$1&amp;" "," "&amp;$L483&amp;" "))=TRUE,"",BH$1)</f>
        <v/>
      </c>
      <c r="BI483" s="55" t="str">
        <f>IF(ISERROR(SEARCHB(" "&amp;BI$1&amp;" "," "&amp;$L483&amp;" "))=TRUE,"",BI$1)</f>
        <v/>
      </c>
      <c r="BJ483" s="55" t="str">
        <f>IF(ISERROR(SEARCHB(" "&amp;BJ$1&amp;" "," "&amp;$L483&amp;" "))=TRUE,"",BJ$1)</f>
        <v/>
      </c>
      <c r="BK483" s="55" t="str">
        <f>IF(ISERROR(SEARCHB(" "&amp;BK$1&amp;" "," "&amp;$L483&amp;" "))=TRUE,"",BK$1)</f>
        <v>HYB</v>
      </c>
      <c r="BL483" s="55" t="str">
        <f>IF(ISERROR(SEARCHB(" "&amp;BL$1&amp;" "," "&amp;$L483&amp;" "))=TRUE,"",BL$1)</f>
        <v/>
      </c>
      <c r="BM483" s="55" t="str">
        <f>IF(ISERROR(SEARCHB(" "&amp;BM$1&amp;" "," "&amp;$L483&amp;" "))=TRUE,"",BM$1)</f>
        <v/>
      </c>
      <c r="BN483" s="55" t="str">
        <f>IF(ISERROR(SEARCHB(" "&amp;BN$1&amp;" "," "&amp;$L483&amp;" "))=TRUE,"",BN$1)</f>
        <v/>
      </c>
      <c r="BO483" s="55" t="str">
        <f>IF(ISERROR(SEARCHB(" "&amp;BO$1&amp;" "," "&amp;$L483&amp;" "))=TRUE,"",BO$1)</f>
        <v/>
      </c>
      <c r="BP483" s="55" t="str">
        <f>IF(ISERROR(SEARCHB(" "&amp;BP$1&amp;" "," "&amp;$L483&amp;" "))=TRUE,"",BP$1)</f>
        <v>T150</v>
      </c>
      <c r="BQ483" s="55" t="str">
        <f>IF(ISERROR(SEARCHB(" "&amp;BQ$1&amp;" "," "&amp;$L483&amp;" "))=TRUE,"",BQ$1)</f>
        <v/>
      </c>
      <c r="BR483" s="62" t="str">
        <f t="shared" si="49"/>
        <v>HYBT150</v>
      </c>
      <c r="BS483" s="62" t="str">
        <f t="shared" si="50"/>
        <v/>
      </c>
      <c r="BT483" s="63">
        <f>J483-I483+1</f>
        <v>124</v>
      </c>
      <c r="BU483" s="64">
        <f t="shared" si="51"/>
        <v>6.4399999999999995</v>
      </c>
      <c r="BV483" s="64">
        <f t="shared" si="52"/>
        <v>13.879999999999999</v>
      </c>
      <c r="BW483" s="64">
        <f t="shared" si="53"/>
        <v>103.32</v>
      </c>
      <c r="BX483" s="65">
        <f>BU483+I483</f>
        <v>46040.44</v>
      </c>
      <c r="BY483" s="65">
        <f>BV483+I483</f>
        <v>46047.88</v>
      </c>
      <c r="BZ483" s="65">
        <f>IF(WEEKDAY(BW483+I483)=1,BW483+I483+1,IF(WEEKDAY(BW483+I483)=7,BW483+I483+2,BW483+I483))</f>
        <v>46139.32</v>
      </c>
    </row>
    <row r="484" spans="1:78" ht="15.5" x14ac:dyDescent="0.35">
      <c r="A484" t="s">
        <v>1420</v>
      </c>
      <c r="B484" t="s">
        <v>1229</v>
      </c>
      <c r="C484" t="s">
        <v>64</v>
      </c>
      <c r="D484" t="s">
        <v>1183</v>
      </c>
      <c r="E484" t="s">
        <v>855</v>
      </c>
      <c r="F484" t="s">
        <v>407</v>
      </c>
      <c r="G484" t="s">
        <v>287</v>
      </c>
      <c r="H484" t="s">
        <v>64</v>
      </c>
      <c r="I484" s="13" t="s">
        <v>1231</v>
      </c>
      <c r="J484" s="13" t="s">
        <v>1225</v>
      </c>
      <c r="K484" s="13" t="s">
        <v>1233</v>
      </c>
      <c r="L484" t="s">
        <v>1269</v>
      </c>
      <c r="M484" t="s">
        <v>162</v>
      </c>
      <c r="N484">
        <v>13</v>
      </c>
      <c r="O484">
        <v>0</v>
      </c>
      <c r="P484">
        <v>0</v>
      </c>
      <c r="Q484">
        <v>0</v>
      </c>
      <c r="R484">
        <v>0</v>
      </c>
      <c r="S484" t="s">
        <v>1184</v>
      </c>
      <c r="T484" t="s">
        <v>580</v>
      </c>
      <c r="U484">
        <v>0</v>
      </c>
      <c r="V484" t="s">
        <v>856</v>
      </c>
      <c r="W484">
        <v>1</v>
      </c>
      <c r="X484" t="s">
        <v>195</v>
      </c>
      <c r="Y484" t="s">
        <v>856</v>
      </c>
      <c r="Z484" t="s">
        <v>1419</v>
      </c>
      <c r="AA484" t="s">
        <v>161</v>
      </c>
      <c r="AB484" t="s">
        <v>199</v>
      </c>
      <c r="AC484" t="s">
        <v>856</v>
      </c>
      <c r="AD484" t="s">
        <v>856</v>
      </c>
      <c r="AE484" t="s">
        <v>856</v>
      </c>
      <c r="AF484" s="13" t="s">
        <v>1231</v>
      </c>
      <c r="AG484" s="13" t="s">
        <v>1225</v>
      </c>
      <c r="AH484" t="s">
        <v>207</v>
      </c>
      <c r="AI484" t="s">
        <v>1168</v>
      </c>
      <c r="AJ484" t="s">
        <v>308</v>
      </c>
      <c r="AK484" t="s">
        <v>339</v>
      </c>
      <c r="AL484" t="s">
        <v>490</v>
      </c>
      <c r="AM484" t="s">
        <v>1226</v>
      </c>
      <c r="AN484" t="s">
        <v>1225</v>
      </c>
      <c r="AO484" t="s">
        <v>856</v>
      </c>
      <c r="AP484" t="s">
        <v>856</v>
      </c>
      <c r="AQ484" t="s">
        <v>856</v>
      </c>
      <c r="AR484" t="s">
        <v>856</v>
      </c>
      <c r="AS484" t="s">
        <v>856</v>
      </c>
      <c r="AT484" s="59">
        <f>VLOOKUP($BR484,Tables!$D$14:$I$27,2,FALSE)*W484</f>
        <v>160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80</v>
      </c>
      <c r="BB484" s="59">
        <f>IF(OR(BR484="T200",BR484="HYBT200"),W484*Tables!$E$24,0)</f>
        <v>0</v>
      </c>
      <c r="BC484" s="61">
        <f t="shared" si="48"/>
        <v>240</v>
      </c>
      <c r="BD484" s="55" t="str">
        <f>IF(ISERROR(SEARCHB(" "&amp;BD$1&amp;" "," "&amp;$L484&amp;" "))=TRUE,"",BD$1)</f>
        <v/>
      </c>
      <c r="BE484" s="55" t="str">
        <f>IF(ISERROR(SEARCHB(" "&amp;BE$1&amp;" "," "&amp;$L484&amp;" "))=TRUE,"",BE$1)</f>
        <v/>
      </c>
      <c r="BF484" s="55" t="str">
        <f>IF(ISERROR(SEARCHB(" "&amp;BF$1&amp;" "," "&amp;$L484&amp;" "))=TRUE,"",BF$1)</f>
        <v/>
      </c>
      <c r="BG484" s="55" t="str">
        <f>IF(ISERROR(SEARCHB(" "&amp;BG$1&amp;" "," "&amp;$L484&amp;" "))=TRUE,"",BG$1)</f>
        <v/>
      </c>
      <c r="BH484" s="55" t="str">
        <f>IF(ISERROR(SEARCHB(" "&amp;BH$1&amp;" "," "&amp;$L484&amp;" "))=TRUE,"",BH$1)</f>
        <v/>
      </c>
      <c r="BI484" s="55" t="str">
        <f>IF(ISERROR(SEARCHB(" "&amp;BI$1&amp;" "," "&amp;$L484&amp;" "))=TRUE,"",BI$1)</f>
        <v/>
      </c>
      <c r="BJ484" s="55" t="str">
        <f>IF(ISERROR(SEARCHB(" "&amp;BJ$1&amp;" "," "&amp;$L484&amp;" "))=TRUE,"",BJ$1)</f>
        <v/>
      </c>
      <c r="BK484" s="55" t="str">
        <f>IF(ISERROR(SEARCHB(" "&amp;BK$1&amp;" "," "&amp;$L484&amp;" "))=TRUE,"",BK$1)</f>
        <v>HYB</v>
      </c>
      <c r="BL484" s="55" t="str">
        <f>IF(ISERROR(SEARCHB(" "&amp;BL$1&amp;" "," "&amp;$L484&amp;" "))=TRUE,"",BL$1)</f>
        <v/>
      </c>
      <c r="BM484" s="55" t="str">
        <f>IF(ISERROR(SEARCHB(" "&amp;BM$1&amp;" "," "&amp;$L484&amp;" "))=TRUE,"",BM$1)</f>
        <v/>
      </c>
      <c r="BN484" s="55" t="str">
        <f>IF(ISERROR(SEARCHB(" "&amp;BN$1&amp;" "," "&amp;$L484&amp;" "))=TRUE,"",BN$1)</f>
        <v/>
      </c>
      <c r="BO484" s="55" t="str">
        <f>IF(ISERROR(SEARCHB(" "&amp;BO$1&amp;" "," "&amp;$L484&amp;" "))=TRUE,"",BO$1)</f>
        <v/>
      </c>
      <c r="BP484" s="55" t="str">
        <f>IF(ISERROR(SEARCHB(" "&amp;BP$1&amp;" "," "&amp;$L484&amp;" "))=TRUE,"",BP$1)</f>
        <v>T150</v>
      </c>
      <c r="BQ484" s="55" t="str">
        <f>IF(ISERROR(SEARCHB(" "&amp;BQ$1&amp;" "," "&amp;$L484&amp;" "))=TRUE,"",BQ$1)</f>
        <v/>
      </c>
      <c r="BR484" s="62" t="str">
        <f t="shared" si="49"/>
        <v>HYBT150</v>
      </c>
      <c r="BS484" s="62" t="str">
        <f t="shared" si="50"/>
        <v/>
      </c>
      <c r="BT484" s="63">
        <f>J484-I484+1</f>
        <v>124</v>
      </c>
      <c r="BU484" s="64">
        <f t="shared" si="51"/>
        <v>6.4399999999999995</v>
      </c>
      <c r="BV484" s="64">
        <f t="shared" si="52"/>
        <v>13.879999999999999</v>
      </c>
      <c r="BW484" s="64">
        <f t="shared" si="53"/>
        <v>103.32</v>
      </c>
      <c r="BX484" s="65">
        <f>BU484+I484</f>
        <v>46040.44</v>
      </c>
      <c r="BY484" s="65">
        <f>BV484+I484</f>
        <v>46047.88</v>
      </c>
      <c r="BZ484" s="65">
        <f>IF(WEEKDAY(BW484+I484)=1,BW484+I484+1,IF(WEEKDAY(BW484+I484)=7,BW484+I484+2,BW484+I484))</f>
        <v>46139.32</v>
      </c>
    </row>
    <row r="485" spans="1:78" ht="15.5" x14ac:dyDescent="0.35">
      <c r="A485" t="s">
        <v>1418</v>
      </c>
      <c r="B485" t="s">
        <v>1229</v>
      </c>
      <c r="C485" t="s">
        <v>408</v>
      </c>
      <c r="D485" t="s">
        <v>891</v>
      </c>
      <c r="E485" t="s">
        <v>867</v>
      </c>
      <c r="F485" t="s">
        <v>409</v>
      </c>
      <c r="G485" t="s">
        <v>275</v>
      </c>
      <c r="H485" t="s">
        <v>408</v>
      </c>
      <c r="I485" s="13" t="s">
        <v>1231</v>
      </c>
      <c r="J485" s="13" t="s">
        <v>1225</v>
      </c>
      <c r="K485" s="13" t="s">
        <v>1233</v>
      </c>
      <c r="L485" t="s">
        <v>262</v>
      </c>
      <c r="M485" t="s">
        <v>162</v>
      </c>
      <c r="N485">
        <v>10</v>
      </c>
      <c r="O485">
        <v>0</v>
      </c>
      <c r="P485">
        <v>0</v>
      </c>
      <c r="Q485">
        <v>0</v>
      </c>
      <c r="R485">
        <v>0</v>
      </c>
      <c r="S485" t="s">
        <v>970</v>
      </c>
      <c r="T485" t="s">
        <v>295</v>
      </c>
      <c r="U485">
        <v>0</v>
      </c>
      <c r="V485" t="s">
        <v>856</v>
      </c>
      <c r="W485">
        <v>3</v>
      </c>
      <c r="X485" t="s">
        <v>195</v>
      </c>
      <c r="Y485" t="s">
        <v>856</v>
      </c>
      <c r="Z485" t="s">
        <v>799</v>
      </c>
      <c r="AA485" t="s">
        <v>161</v>
      </c>
      <c r="AB485" t="s">
        <v>199</v>
      </c>
      <c r="AC485" t="s">
        <v>856</v>
      </c>
      <c r="AD485" t="s">
        <v>856</v>
      </c>
      <c r="AE485" t="s">
        <v>856</v>
      </c>
      <c r="AF485" s="13" t="s">
        <v>1231</v>
      </c>
      <c r="AG485" s="13" t="s">
        <v>1225</v>
      </c>
      <c r="AH485" t="s">
        <v>195</v>
      </c>
      <c r="AI485" t="s">
        <v>975</v>
      </c>
      <c r="AJ485" t="s">
        <v>201</v>
      </c>
      <c r="AK485" t="s">
        <v>325</v>
      </c>
      <c r="AL485" t="s">
        <v>490</v>
      </c>
      <c r="AM485" s="13" t="s">
        <v>1226</v>
      </c>
      <c r="AN485" s="13" t="s">
        <v>1225</v>
      </c>
      <c r="AO485" t="s">
        <v>856</v>
      </c>
      <c r="AP485" t="s">
        <v>856</v>
      </c>
      <c r="AQ485" t="s">
        <v>856</v>
      </c>
      <c r="AR485" t="s">
        <v>856</v>
      </c>
      <c r="AS485" t="s">
        <v>856</v>
      </c>
      <c r="AT485" s="59">
        <f>VLOOKUP($BR485,Tables!$D$14:$I$27,2,FALSE)*W485</f>
        <v>480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48"/>
        <v>480</v>
      </c>
      <c r="BD485" s="55" t="str">
        <f>IF(ISERROR(SEARCHB(" "&amp;BD$1&amp;" "," "&amp;$L485&amp;" "))=TRUE,"",BD$1)</f>
        <v/>
      </c>
      <c r="BE485" s="55" t="str">
        <f>IF(ISERROR(SEARCHB(" "&amp;BE$1&amp;" "," "&amp;$L485&amp;" "))=TRUE,"",BE$1)</f>
        <v/>
      </c>
      <c r="BF485" s="55" t="str">
        <f>IF(ISERROR(SEARCHB(" "&amp;BF$1&amp;" "," "&amp;$L485&amp;" "))=TRUE,"",BF$1)</f>
        <v/>
      </c>
      <c r="BG485" s="55" t="str">
        <f>IF(ISERROR(SEARCHB(" "&amp;BG$1&amp;" "," "&amp;$L485&amp;" "))=TRUE,"",BG$1)</f>
        <v/>
      </c>
      <c r="BH485" s="55" t="str">
        <f>IF(ISERROR(SEARCHB(" "&amp;BH$1&amp;" "," "&amp;$L485&amp;" "))=TRUE,"",BH$1)</f>
        <v/>
      </c>
      <c r="BI485" s="55" t="str">
        <f>IF(ISERROR(SEARCHB(" "&amp;BI$1&amp;" "," "&amp;$L485&amp;" "))=TRUE,"",BI$1)</f>
        <v/>
      </c>
      <c r="BJ485" s="55" t="str">
        <f>IF(ISERROR(SEARCHB(" "&amp;BJ$1&amp;" "," "&amp;$L485&amp;" "))=TRUE,"",BJ$1)</f>
        <v/>
      </c>
      <c r="BK485" s="55" t="str">
        <f>IF(ISERROR(SEARCHB(" "&amp;BK$1&amp;" "," "&amp;$L485&amp;" "))=TRUE,"",BK$1)</f>
        <v>HYB</v>
      </c>
      <c r="BL485" s="55" t="str">
        <f>IF(ISERROR(SEARCHB(" "&amp;BL$1&amp;" "," "&amp;$L485&amp;" "))=TRUE,"",BL$1)</f>
        <v/>
      </c>
      <c r="BM485" s="55" t="str">
        <f>IF(ISERROR(SEARCHB(" "&amp;BM$1&amp;" "," "&amp;$L485&amp;" "))=TRUE,"",BM$1)</f>
        <v/>
      </c>
      <c r="BN485" s="55" t="str">
        <f>IF(ISERROR(SEARCHB(" "&amp;BN$1&amp;" "," "&amp;$L485&amp;" "))=TRUE,"",BN$1)</f>
        <v/>
      </c>
      <c r="BO485" s="55" t="str">
        <f>IF(ISERROR(SEARCHB(" "&amp;BO$1&amp;" "," "&amp;$L485&amp;" "))=TRUE,"",BO$1)</f>
        <v/>
      </c>
      <c r="BP485" s="55" t="str">
        <f>IF(ISERROR(SEARCHB(" "&amp;BP$1&amp;" "," "&amp;$L485&amp;" "))=TRUE,"",BP$1)</f>
        <v/>
      </c>
      <c r="BQ485" s="55" t="str">
        <f>IF(ISERROR(SEARCHB(" "&amp;BQ$1&amp;" "," "&amp;$L485&amp;" "))=TRUE,"",BQ$1)</f>
        <v/>
      </c>
      <c r="BR485" s="62" t="str">
        <f t="shared" si="49"/>
        <v>HYB</v>
      </c>
      <c r="BS485" s="62" t="str">
        <f t="shared" si="50"/>
        <v/>
      </c>
      <c r="BT485" s="63">
        <f>J485-I485+1</f>
        <v>124</v>
      </c>
      <c r="BU485" s="64">
        <f t="shared" si="51"/>
        <v>6.4399999999999995</v>
      </c>
      <c r="BV485" s="64">
        <f t="shared" si="52"/>
        <v>13.879999999999999</v>
      </c>
      <c r="BW485" s="64">
        <f t="shared" si="53"/>
        <v>103.32</v>
      </c>
      <c r="BX485" s="65">
        <f>BU485+I485</f>
        <v>46040.44</v>
      </c>
      <c r="BY485" s="65">
        <f>BV485+I485</f>
        <v>46047.88</v>
      </c>
      <c r="BZ485" s="65">
        <f>IF(WEEKDAY(BW485+I485)=1,BW485+I485+1,IF(WEEKDAY(BW485+I485)=7,BW485+I485+2,BW485+I485))</f>
        <v>46139.32</v>
      </c>
    </row>
    <row r="486" spans="1:78" ht="15.5" x14ac:dyDescent="0.35">
      <c r="A486" t="s">
        <v>1417</v>
      </c>
      <c r="B486" t="s">
        <v>1229</v>
      </c>
      <c r="C486" t="s">
        <v>408</v>
      </c>
      <c r="D486" t="s">
        <v>891</v>
      </c>
      <c r="E486" t="s">
        <v>855</v>
      </c>
      <c r="F486" t="s">
        <v>409</v>
      </c>
      <c r="G486" t="s">
        <v>275</v>
      </c>
      <c r="H486" t="s">
        <v>408</v>
      </c>
      <c r="I486" s="13" t="s">
        <v>1231</v>
      </c>
      <c r="J486" s="13" t="s">
        <v>1225</v>
      </c>
      <c r="K486" s="13" t="s">
        <v>1233</v>
      </c>
      <c r="L486" t="s">
        <v>260</v>
      </c>
      <c r="M486" t="s">
        <v>162</v>
      </c>
      <c r="N486">
        <v>10</v>
      </c>
      <c r="O486">
        <v>0</v>
      </c>
      <c r="P486">
        <v>0</v>
      </c>
      <c r="Q486">
        <v>0</v>
      </c>
      <c r="R486">
        <v>0</v>
      </c>
      <c r="S486" t="s">
        <v>970</v>
      </c>
      <c r="T486" t="s">
        <v>295</v>
      </c>
      <c r="U486">
        <v>0</v>
      </c>
      <c r="V486" t="s">
        <v>856</v>
      </c>
      <c r="W486">
        <v>3</v>
      </c>
      <c r="X486" t="s">
        <v>195</v>
      </c>
      <c r="Y486" t="s">
        <v>856</v>
      </c>
      <c r="Z486" t="s">
        <v>283</v>
      </c>
      <c r="AA486" t="s">
        <v>856</v>
      </c>
      <c r="AB486" t="s">
        <v>856</v>
      </c>
      <c r="AC486" t="s">
        <v>856</v>
      </c>
      <c r="AD486" t="s">
        <v>856</v>
      </c>
      <c r="AE486" t="s">
        <v>856</v>
      </c>
      <c r="AF486" s="13" t="s">
        <v>1231</v>
      </c>
      <c r="AG486" s="13" t="s">
        <v>1225</v>
      </c>
      <c r="AH486" t="s">
        <v>856</v>
      </c>
      <c r="AI486" t="s">
        <v>856</v>
      </c>
      <c r="AJ486" t="s">
        <v>856</v>
      </c>
      <c r="AK486" t="s">
        <v>856</v>
      </c>
      <c r="AL486" t="s">
        <v>856</v>
      </c>
      <c r="AM486" t="s">
        <v>856</v>
      </c>
      <c r="AN486" t="s">
        <v>856</v>
      </c>
      <c r="AO486" t="s">
        <v>856</v>
      </c>
      <c r="AP486" t="s">
        <v>856</v>
      </c>
      <c r="AQ486" t="s">
        <v>856</v>
      </c>
      <c r="AR486" t="s">
        <v>856</v>
      </c>
      <c r="AS486" t="s">
        <v>856</v>
      </c>
      <c r="AT486" s="59">
        <f>VLOOKUP($BR486,Tables!$D$14:$I$27,2,FALSE)*W486</f>
        <v>480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48"/>
        <v>480</v>
      </c>
      <c r="BD486" s="55" t="str">
        <f>IF(ISERROR(SEARCHB(" "&amp;BD$1&amp;" "," "&amp;$L486&amp;" "))=TRUE,"",BD$1)</f>
        <v/>
      </c>
      <c r="BE486" s="55" t="str">
        <f>IF(ISERROR(SEARCHB(" "&amp;BE$1&amp;" "," "&amp;$L486&amp;" "))=TRUE,"",BE$1)</f>
        <v/>
      </c>
      <c r="BF486" s="55" t="str">
        <f>IF(ISERROR(SEARCHB(" "&amp;BF$1&amp;" "," "&amp;$L486&amp;" "))=TRUE,"",BF$1)</f>
        <v/>
      </c>
      <c r="BG486" s="55" t="str">
        <f>IF(ISERROR(SEARCHB(" "&amp;BG$1&amp;" "," "&amp;$L486&amp;" "))=TRUE,"",BG$1)</f>
        <v/>
      </c>
      <c r="BH486" s="55" t="str">
        <f>IF(ISERROR(SEARCHB(" "&amp;BH$1&amp;" "," "&amp;$L486&amp;" "))=TRUE,"",BH$1)</f>
        <v/>
      </c>
      <c r="BI486" s="55" t="str">
        <f>IF(ISERROR(SEARCHB(" "&amp;BI$1&amp;" "," "&amp;$L486&amp;" "))=TRUE,"",BI$1)</f>
        <v/>
      </c>
      <c r="BJ486" s="55" t="str">
        <f>IF(ISERROR(SEARCHB(" "&amp;BJ$1&amp;" "," "&amp;$L486&amp;" "))=TRUE,"",BJ$1)</f>
        <v/>
      </c>
      <c r="BK486" s="55" t="str">
        <f>IF(ISERROR(SEARCHB(" "&amp;BK$1&amp;" "," "&amp;$L486&amp;" "))=TRUE,"",BK$1)</f>
        <v/>
      </c>
      <c r="BL486" s="55" t="str">
        <f>IF(ISERROR(SEARCHB(" "&amp;BL$1&amp;" "," "&amp;$L486&amp;" "))=TRUE,"",BL$1)</f>
        <v/>
      </c>
      <c r="BM486" s="55" t="str">
        <f>IF(ISERROR(SEARCHB(" "&amp;BM$1&amp;" "," "&amp;$L486&amp;" "))=TRUE,"",BM$1)</f>
        <v/>
      </c>
      <c r="BN486" s="55" t="str">
        <f>IF(ISERROR(SEARCHB(" "&amp;BN$1&amp;" "," "&amp;$L486&amp;" "))=TRUE,"",BN$1)</f>
        <v/>
      </c>
      <c r="BO486" s="55" t="str">
        <f>IF(ISERROR(SEARCHB(" "&amp;BO$1&amp;" "," "&amp;$L486&amp;" "))=TRUE,"",BO$1)</f>
        <v/>
      </c>
      <c r="BP486" s="55" t="str">
        <f>IF(ISERROR(SEARCHB(" "&amp;BP$1&amp;" "," "&amp;$L486&amp;" "))=TRUE,"",BP$1)</f>
        <v/>
      </c>
      <c r="BQ486" s="55" t="str">
        <f>IF(ISERROR(SEARCHB(" "&amp;BQ$1&amp;" "," "&amp;$L486&amp;" "))=TRUE,"",BQ$1)</f>
        <v/>
      </c>
      <c r="BR486" s="62" t="str">
        <f t="shared" si="49"/>
        <v>Base</v>
      </c>
      <c r="BS486" s="62" t="str">
        <f t="shared" si="50"/>
        <v/>
      </c>
      <c r="BT486" s="63">
        <f>J486-I486+1</f>
        <v>124</v>
      </c>
      <c r="BU486" s="64">
        <f t="shared" si="51"/>
        <v>6.4399999999999995</v>
      </c>
      <c r="BV486" s="64">
        <f t="shared" si="52"/>
        <v>13.879999999999999</v>
      </c>
      <c r="BW486" s="64">
        <f t="shared" si="53"/>
        <v>103.32</v>
      </c>
      <c r="BX486" s="65">
        <f>BU486+I486</f>
        <v>46040.44</v>
      </c>
      <c r="BY486" s="65">
        <f>BV486+I486</f>
        <v>46047.88</v>
      </c>
      <c r="BZ486" s="65">
        <f>IF(WEEKDAY(BW486+I486)=1,BW486+I486+1,IF(WEEKDAY(BW486+I486)=7,BW486+I486+2,BW486+I486))</f>
        <v>46139.32</v>
      </c>
    </row>
    <row r="487" spans="1:78" ht="15.5" x14ac:dyDescent="0.35">
      <c r="A487" t="s">
        <v>1416</v>
      </c>
      <c r="B487" t="s">
        <v>1229</v>
      </c>
      <c r="C487" t="s">
        <v>408</v>
      </c>
      <c r="D487" t="s">
        <v>894</v>
      </c>
      <c r="E487" t="s">
        <v>855</v>
      </c>
      <c r="F487" t="s">
        <v>440</v>
      </c>
      <c r="G487" t="s">
        <v>275</v>
      </c>
      <c r="H487" t="s">
        <v>408</v>
      </c>
      <c r="I487" s="13" t="s">
        <v>1231</v>
      </c>
      <c r="J487" s="13" t="s">
        <v>1225</v>
      </c>
      <c r="K487" s="13" t="s">
        <v>1233</v>
      </c>
      <c r="L487" t="s">
        <v>260</v>
      </c>
      <c r="M487" t="s">
        <v>162</v>
      </c>
      <c r="N487">
        <v>4</v>
      </c>
      <c r="O487">
        <v>0</v>
      </c>
      <c r="P487">
        <v>0</v>
      </c>
      <c r="Q487">
        <v>0</v>
      </c>
      <c r="R487">
        <v>0</v>
      </c>
      <c r="S487" t="s">
        <v>970</v>
      </c>
      <c r="T487" t="s">
        <v>295</v>
      </c>
      <c r="U487">
        <v>0</v>
      </c>
      <c r="V487" t="s">
        <v>856</v>
      </c>
      <c r="W487">
        <v>3</v>
      </c>
      <c r="X487" t="s">
        <v>195</v>
      </c>
      <c r="Y487" t="s">
        <v>856</v>
      </c>
      <c r="Z487" t="s">
        <v>283</v>
      </c>
      <c r="AA487" t="s">
        <v>856</v>
      </c>
      <c r="AB487" t="s">
        <v>856</v>
      </c>
      <c r="AC487" t="s">
        <v>856</v>
      </c>
      <c r="AD487" t="s">
        <v>856</v>
      </c>
      <c r="AE487" t="s">
        <v>856</v>
      </c>
      <c r="AF487" s="13" t="s">
        <v>1231</v>
      </c>
      <c r="AG487" s="13" t="s">
        <v>1225</v>
      </c>
      <c r="AH487" t="s">
        <v>856</v>
      </c>
      <c r="AI487" t="s">
        <v>856</v>
      </c>
      <c r="AJ487" t="s">
        <v>856</v>
      </c>
      <c r="AK487" t="s">
        <v>856</v>
      </c>
      <c r="AL487" t="s">
        <v>856</v>
      </c>
      <c r="AM487" s="13" t="s">
        <v>856</v>
      </c>
      <c r="AN487" s="13" t="s">
        <v>856</v>
      </c>
      <c r="AO487" t="s">
        <v>856</v>
      </c>
      <c r="AP487" t="s">
        <v>856</v>
      </c>
      <c r="AQ487" t="s">
        <v>856</v>
      </c>
      <c r="AR487" t="s">
        <v>856</v>
      </c>
      <c r="AS487" t="s">
        <v>856</v>
      </c>
      <c r="AT487" s="59">
        <f>VLOOKUP($BR487,Tables!$D$14:$I$27,2,FALSE)*W487</f>
        <v>480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48"/>
        <v>480</v>
      </c>
      <c r="BD487" s="55" t="str">
        <f>IF(ISERROR(SEARCHB(" "&amp;BD$1&amp;" "," "&amp;$L487&amp;" "))=TRUE,"",BD$1)</f>
        <v/>
      </c>
      <c r="BE487" s="55" t="str">
        <f>IF(ISERROR(SEARCHB(" "&amp;BE$1&amp;" "," "&amp;$L487&amp;" "))=TRUE,"",BE$1)</f>
        <v/>
      </c>
      <c r="BF487" s="55" t="str">
        <f>IF(ISERROR(SEARCHB(" "&amp;BF$1&amp;" "," "&amp;$L487&amp;" "))=TRUE,"",BF$1)</f>
        <v/>
      </c>
      <c r="BG487" s="55" t="str">
        <f>IF(ISERROR(SEARCHB(" "&amp;BG$1&amp;" "," "&amp;$L487&amp;" "))=TRUE,"",BG$1)</f>
        <v/>
      </c>
      <c r="BH487" s="55" t="str">
        <f>IF(ISERROR(SEARCHB(" "&amp;BH$1&amp;" "," "&amp;$L487&amp;" "))=TRUE,"",BH$1)</f>
        <v/>
      </c>
      <c r="BI487" s="55" t="str">
        <f>IF(ISERROR(SEARCHB(" "&amp;BI$1&amp;" "," "&amp;$L487&amp;" "))=TRUE,"",BI$1)</f>
        <v/>
      </c>
      <c r="BJ487" s="55" t="str">
        <f>IF(ISERROR(SEARCHB(" "&amp;BJ$1&amp;" "," "&amp;$L487&amp;" "))=TRUE,"",BJ$1)</f>
        <v/>
      </c>
      <c r="BK487" s="55" t="str">
        <f>IF(ISERROR(SEARCHB(" "&amp;BK$1&amp;" "," "&amp;$L487&amp;" "))=TRUE,"",BK$1)</f>
        <v/>
      </c>
      <c r="BL487" s="55" t="str">
        <f>IF(ISERROR(SEARCHB(" "&amp;BL$1&amp;" "," "&amp;$L487&amp;" "))=TRUE,"",BL$1)</f>
        <v/>
      </c>
      <c r="BM487" s="55" t="str">
        <f>IF(ISERROR(SEARCHB(" "&amp;BM$1&amp;" "," "&amp;$L487&amp;" "))=TRUE,"",BM$1)</f>
        <v/>
      </c>
      <c r="BN487" s="55" t="str">
        <f>IF(ISERROR(SEARCHB(" "&amp;BN$1&amp;" "," "&amp;$L487&amp;" "))=TRUE,"",BN$1)</f>
        <v/>
      </c>
      <c r="BO487" s="55" t="str">
        <f>IF(ISERROR(SEARCHB(" "&amp;BO$1&amp;" "," "&amp;$L487&amp;" "))=TRUE,"",BO$1)</f>
        <v/>
      </c>
      <c r="BP487" s="55" t="str">
        <f>IF(ISERROR(SEARCHB(" "&amp;BP$1&amp;" "," "&amp;$L487&amp;" "))=TRUE,"",BP$1)</f>
        <v/>
      </c>
      <c r="BQ487" s="55" t="str">
        <f>IF(ISERROR(SEARCHB(" "&amp;BQ$1&amp;" "," "&amp;$L487&amp;" "))=TRUE,"",BQ$1)</f>
        <v/>
      </c>
      <c r="BR487" s="62" t="str">
        <f t="shared" si="49"/>
        <v>Base</v>
      </c>
      <c r="BS487" s="62" t="str">
        <f t="shared" si="50"/>
        <v/>
      </c>
      <c r="BT487" s="63">
        <f>J487-I487+1</f>
        <v>124</v>
      </c>
      <c r="BU487" s="64">
        <f t="shared" si="51"/>
        <v>6.4399999999999995</v>
      </c>
      <c r="BV487" s="64">
        <f t="shared" si="52"/>
        <v>13.879999999999999</v>
      </c>
      <c r="BW487" s="64">
        <f t="shared" si="53"/>
        <v>103.32</v>
      </c>
      <c r="BX487" s="65">
        <f>BU487+I487</f>
        <v>46040.44</v>
      </c>
      <c r="BY487" s="65">
        <f>BV487+I487</f>
        <v>46047.88</v>
      </c>
      <c r="BZ487" s="65">
        <f>IF(WEEKDAY(BW487+I487)=1,BW487+I487+1,IF(WEEKDAY(BW487+I487)=7,BW487+I487+2,BW487+I487))</f>
        <v>46139.32</v>
      </c>
    </row>
    <row r="488" spans="1:78" ht="15.5" x14ac:dyDescent="0.35">
      <c r="A488" t="s">
        <v>1415</v>
      </c>
      <c r="B488" t="s">
        <v>1229</v>
      </c>
      <c r="C488" t="s">
        <v>408</v>
      </c>
      <c r="D488" t="s">
        <v>890</v>
      </c>
      <c r="E488" t="s">
        <v>867</v>
      </c>
      <c r="F488" t="s">
        <v>410</v>
      </c>
      <c r="G488" t="s">
        <v>275</v>
      </c>
      <c r="H488" t="s">
        <v>408</v>
      </c>
      <c r="I488" s="13" t="s">
        <v>1231</v>
      </c>
      <c r="J488" s="13" t="s">
        <v>1225</v>
      </c>
      <c r="K488" s="13" t="s">
        <v>1233</v>
      </c>
      <c r="L488" t="s">
        <v>262</v>
      </c>
      <c r="M488" t="s">
        <v>162</v>
      </c>
      <c r="N488">
        <v>10</v>
      </c>
      <c r="O488">
        <v>0</v>
      </c>
      <c r="P488">
        <v>0</v>
      </c>
      <c r="Q488">
        <v>0</v>
      </c>
      <c r="R488">
        <v>0</v>
      </c>
      <c r="S488" t="s">
        <v>970</v>
      </c>
      <c r="T488" t="s">
        <v>295</v>
      </c>
      <c r="U488">
        <v>0</v>
      </c>
      <c r="V488" t="s">
        <v>856</v>
      </c>
      <c r="W488">
        <v>3</v>
      </c>
      <c r="X488" t="s">
        <v>195</v>
      </c>
      <c r="Y488" t="s">
        <v>800</v>
      </c>
      <c r="Z488" t="s">
        <v>799</v>
      </c>
      <c r="AA488" t="s">
        <v>161</v>
      </c>
      <c r="AB488" t="s">
        <v>199</v>
      </c>
      <c r="AC488" t="s">
        <v>856</v>
      </c>
      <c r="AD488" t="s">
        <v>856</v>
      </c>
      <c r="AE488" t="s">
        <v>856</v>
      </c>
      <c r="AF488" s="13" t="s">
        <v>1231</v>
      </c>
      <c r="AG488" s="13" t="s">
        <v>1225</v>
      </c>
      <c r="AH488" t="s">
        <v>195</v>
      </c>
      <c r="AI488" t="s">
        <v>975</v>
      </c>
      <c r="AJ488" t="s">
        <v>201</v>
      </c>
      <c r="AK488" t="s">
        <v>325</v>
      </c>
      <c r="AL488" t="s">
        <v>466</v>
      </c>
      <c r="AM488" t="s">
        <v>1308</v>
      </c>
      <c r="AN488" t="s">
        <v>1225</v>
      </c>
      <c r="AO488" t="s">
        <v>856</v>
      </c>
      <c r="AP488" t="s">
        <v>856</v>
      </c>
      <c r="AQ488" t="s">
        <v>856</v>
      </c>
      <c r="AR488" t="s">
        <v>856</v>
      </c>
      <c r="AS488" t="s">
        <v>856</v>
      </c>
      <c r="AT488" s="59">
        <f>VLOOKUP($BR488,Tables!$D$14:$I$27,2,FALSE)*W488</f>
        <v>480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48"/>
        <v>480</v>
      </c>
      <c r="BD488" s="55" t="str">
        <f>IF(ISERROR(SEARCHB(" "&amp;BD$1&amp;" "," "&amp;$L488&amp;" "))=TRUE,"",BD$1)</f>
        <v/>
      </c>
      <c r="BE488" s="55" t="str">
        <f>IF(ISERROR(SEARCHB(" "&amp;BE$1&amp;" "," "&amp;$L488&amp;" "))=TRUE,"",BE$1)</f>
        <v/>
      </c>
      <c r="BF488" s="55" t="str">
        <f>IF(ISERROR(SEARCHB(" "&amp;BF$1&amp;" "," "&amp;$L488&amp;" "))=TRUE,"",BF$1)</f>
        <v/>
      </c>
      <c r="BG488" s="55" t="str">
        <f>IF(ISERROR(SEARCHB(" "&amp;BG$1&amp;" "," "&amp;$L488&amp;" "))=TRUE,"",BG$1)</f>
        <v/>
      </c>
      <c r="BH488" s="55" t="str">
        <f>IF(ISERROR(SEARCHB(" "&amp;BH$1&amp;" "," "&amp;$L488&amp;" "))=TRUE,"",BH$1)</f>
        <v/>
      </c>
      <c r="BI488" s="55" t="str">
        <f>IF(ISERROR(SEARCHB(" "&amp;BI$1&amp;" "," "&amp;$L488&amp;" "))=TRUE,"",BI$1)</f>
        <v/>
      </c>
      <c r="BJ488" s="55" t="str">
        <f>IF(ISERROR(SEARCHB(" "&amp;BJ$1&amp;" "," "&amp;$L488&amp;" "))=TRUE,"",BJ$1)</f>
        <v/>
      </c>
      <c r="BK488" s="55" t="str">
        <f>IF(ISERROR(SEARCHB(" "&amp;BK$1&amp;" "," "&amp;$L488&amp;" "))=TRUE,"",BK$1)</f>
        <v>HYB</v>
      </c>
      <c r="BL488" s="55" t="str">
        <f>IF(ISERROR(SEARCHB(" "&amp;BL$1&amp;" "," "&amp;$L488&amp;" "))=TRUE,"",BL$1)</f>
        <v/>
      </c>
      <c r="BM488" s="55" t="str">
        <f>IF(ISERROR(SEARCHB(" "&amp;BM$1&amp;" "," "&amp;$L488&amp;" "))=TRUE,"",BM$1)</f>
        <v/>
      </c>
      <c r="BN488" s="55" t="str">
        <f>IF(ISERROR(SEARCHB(" "&amp;BN$1&amp;" "," "&amp;$L488&amp;" "))=TRUE,"",BN$1)</f>
        <v/>
      </c>
      <c r="BO488" s="55" t="str">
        <f>IF(ISERROR(SEARCHB(" "&amp;BO$1&amp;" "," "&amp;$L488&amp;" "))=TRUE,"",BO$1)</f>
        <v/>
      </c>
      <c r="BP488" s="55" t="str">
        <f>IF(ISERROR(SEARCHB(" "&amp;BP$1&amp;" "," "&amp;$L488&amp;" "))=TRUE,"",BP$1)</f>
        <v/>
      </c>
      <c r="BQ488" s="55" t="str">
        <f>IF(ISERROR(SEARCHB(" "&amp;BQ$1&amp;" "," "&amp;$L488&amp;" "))=TRUE,"",BQ$1)</f>
        <v/>
      </c>
      <c r="BR488" s="62" t="str">
        <f t="shared" si="49"/>
        <v>HYB</v>
      </c>
      <c r="BS488" s="62" t="str">
        <f t="shared" si="50"/>
        <v/>
      </c>
      <c r="BT488" s="63">
        <f>J488-I488+1</f>
        <v>124</v>
      </c>
      <c r="BU488" s="64">
        <f t="shared" si="51"/>
        <v>6.4399999999999995</v>
      </c>
      <c r="BV488" s="64">
        <f t="shared" si="52"/>
        <v>13.879999999999999</v>
      </c>
      <c r="BW488" s="64">
        <f t="shared" si="53"/>
        <v>103.32</v>
      </c>
      <c r="BX488" s="65">
        <f>BU488+I488</f>
        <v>46040.44</v>
      </c>
      <c r="BY488" s="65">
        <f>BV488+I488</f>
        <v>46047.88</v>
      </c>
      <c r="BZ488" s="65">
        <f>IF(WEEKDAY(BW488+I488)=1,BW488+I488+1,IF(WEEKDAY(BW488+I488)=7,BW488+I488+2,BW488+I488))</f>
        <v>46139.32</v>
      </c>
    </row>
    <row r="489" spans="1:78" ht="15.5" x14ac:dyDescent="0.35">
      <c r="A489" t="s">
        <v>1414</v>
      </c>
      <c r="B489" t="s">
        <v>1229</v>
      </c>
      <c r="C489" t="s">
        <v>408</v>
      </c>
      <c r="D489" t="s">
        <v>890</v>
      </c>
      <c r="E489" t="s">
        <v>855</v>
      </c>
      <c r="F489" t="s">
        <v>410</v>
      </c>
      <c r="G489" t="s">
        <v>275</v>
      </c>
      <c r="H489" t="s">
        <v>408</v>
      </c>
      <c r="I489" s="13" t="s">
        <v>1231</v>
      </c>
      <c r="J489" s="13" t="s">
        <v>1225</v>
      </c>
      <c r="K489" s="13" t="s">
        <v>1233</v>
      </c>
      <c r="L489" t="s">
        <v>260</v>
      </c>
      <c r="M489" t="s">
        <v>162</v>
      </c>
      <c r="N489">
        <v>10</v>
      </c>
      <c r="O489">
        <v>0</v>
      </c>
      <c r="P489">
        <v>0</v>
      </c>
      <c r="Q489">
        <v>0</v>
      </c>
      <c r="R489">
        <v>0</v>
      </c>
      <c r="S489" t="s">
        <v>970</v>
      </c>
      <c r="T489" t="s">
        <v>295</v>
      </c>
      <c r="U489">
        <v>0</v>
      </c>
      <c r="V489" t="s">
        <v>856</v>
      </c>
      <c r="W489">
        <v>3</v>
      </c>
      <c r="X489" t="s">
        <v>195</v>
      </c>
      <c r="Y489" t="s">
        <v>801</v>
      </c>
      <c r="Z489" t="s">
        <v>283</v>
      </c>
      <c r="AA489" t="s">
        <v>856</v>
      </c>
      <c r="AB489" t="s">
        <v>856</v>
      </c>
      <c r="AC489" t="s">
        <v>856</v>
      </c>
      <c r="AD489" t="s">
        <v>856</v>
      </c>
      <c r="AE489" t="s">
        <v>856</v>
      </c>
      <c r="AF489" s="13" t="s">
        <v>1231</v>
      </c>
      <c r="AG489" s="13" t="s">
        <v>1225</v>
      </c>
      <c r="AH489" t="s">
        <v>856</v>
      </c>
      <c r="AI489" t="s">
        <v>856</v>
      </c>
      <c r="AJ489" t="s">
        <v>856</v>
      </c>
      <c r="AK489" t="s">
        <v>856</v>
      </c>
      <c r="AL489" t="s">
        <v>856</v>
      </c>
      <c r="AM489" s="13" t="s">
        <v>856</v>
      </c>
      <c r="AN489" s="13" t="s">
        <v>856</v>
      </c>
      <c r="AO489" t="s">
        <v>856</v>
      </c>
      <c r="AP489" t="s">
        <v>856</v>
      </c>
      <c r="AQ489" t="s">
        <v>856</v>
      </c>
      <c r="AR489" t="s">
        <v>856</v>
      </c>
      <c r="AS489" t="s">
        <v>856</v>
      </c>
      <c r="AT489" s="59">
        <f>VLOOKUP($BR489,Tables!$D$14:$I$27,2,FALSE)*W489</f>
        <v>480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48"/>
        <v>480</v>
      </c>
      <c r="BD489" s="55" t="str">
        <f>IF(ISERROR(SEARCHB(" "&amp;BD$1&amp;" "," "&amp;$L489&amp;" "))=TRUE,"",BD$1)</f>
        <v/>
      </c>
      <c r="BE489" s="55" t="str">
        <f>IF(ISERROR(SEARCHB(" "&amp;BE$1&amp;" "," "&amp;$L489&amp;" "))=TRUE,"",BE$1)</f>
        <v/>
      </c>
      <c r="BF489" s="55" t="str">
        <f>IF(ISERROR(SEARCHB(" "&amp;BF$1&amp;" "," "&amp;$L489&amp;" "))=TRUE,"",BF$1)</f>
        <v/>
      </c>
      <c r="BG489" s="55" t="str">
        <f>IF(ISERROR(SEARCHB(" "&amp;BG$1&amp;" "," "&amp;$L489&amp;" "))=TRUE,"",BG$1)</f>
        <v/>
      </c>
      <c r="BH489" s="55" t="str">
        <f>IF(ISERROR(SEARCHB(" "&amp;BH$1&amp;" "," "&amp;$L489&amp;" "))=TRUE,"",BH$1)</f>
        <v/>
      </c>
      <c r="BI489" s="55" t="str">
        <f>IF(ISERROR(SEARCHB(" "&amp;BI$1&amp;" "," "&amp;$L489&amp;" "))=TRUE,"",BI$1)</f>
        <v/>
      </c>
      <c r="BJ489" s="55" t="str">
        <f>IF(ISERROR(SEARCHB(" "&amp;BJ$1&amp;" "," "&amp;$L489&amp;" "))=TRUE,"",BJ$1)</f>
        <v/>
      </c>
      <c r="BK489" s="55" t="str">
        <f>IF(ISERROR(SEARCHB(" "&amp;BK$1&amp;" "," "&amp;$L489&amp;" "))=TRUE,"",BK$1)</f>
        <v/>
      </c>
      <c r="BL489" s="55" t="str">
        <f>IF(ISERROR(SEARCHB(" "&amp;BL$1&amp;" "," "&amp;$L489&amp;" "))=TRUE,"",BL$1)</f>
        <v/>
      </c>
      <c r="BM489" s="55" t="str">
        <f>IF(ISERROR(SEARCHB(" "&amp;BM$1&amp;" "," "&amp;$L489&amp;" "))=TRUE,"",BM$1)</f>
        <v/>
      </c>
      <c r="BN489" s="55" t="str">
        <f>IF(ISERROR(SEARCHB(" "&amp;BN$1&amp;" "," "&amp;$L489&amp;" "))=TRUE,"",BN$1)</f>
        <v/>
      </c>
      <c r="BO489" s="55" t="str">
        <f>IF(ISERROR(SEARCHB(" "&amp;BO$1&amp;" "," "&amp;$L489&amp;" "))=TRUE,"",BO$1)</f>
        <v/>
      </c>
      <c r="BP489" s="55" t="str">
        <f>IF(ISERROR(SEARCHB(" "&amp;BP$1&amp;" "," "&amp;$L489&amp;" "))=TRUE,"",BP$1)</f>
        <v/>
      </c>
      <c r="BQ489" s="55" t="str">
        <f>IF(ISERROR(SEARCHB(" "&amp;BQ$1&amp;" "," "&amp;$L489&amp;" "))=TRUE,"",BQ$1)</f>
        <v/>
      </c>
      <c r="BR489" s="62" t="str">
        <f t="shared" si="49"/>
        <v>Base</v>
      </c>
      <c r="BS489" s="62" t="str">
        <f t="shared" si="50"/>
        <v/>
      </c>
      <c r="BT489" s="63">
        <f>J489-I489+1</f>
        <v>124</v>
      </c>
      <c r="BU489" s="64">
        <f t="shared" si="51"/>
        <v>6.4399999999999995</v>
      </c>
      <c r="BV489" s="64">
        <f t="shared" si="52"/>
        <v>13.879999999999999</v>
      </c>
      <c r="BW489" s="64">
        <f t="shared" si="53"/>
        <v>103.32</v>
      </c>
      <c r="BX489" s="65">
        <f>BU489+I489</f>
        <v>46040.44</v>
      </c>
      <c r="BY489" s="65">
        <f>BV489+I489</f>
        <v>46047.88</v>
      </c>
      <c r="BZ489" s="65">
        <f>IF(WEEKDAY(BW489+I489)=1,BW489+I489+1,IF(WEEKDAY(BW489+I489)=7,BW489+I489+2,BW489+I489))</f>
        <v>46139.32</v>
      </c>
    </row>
    <row r="490" spans="1:78" ht="15.5" x14ac:dyDescent="0.35">
      <c r="A490" t="s">
        <v>1413</v>
      </c>
      <c r="B490" t="s">
        <v>1229</v>
      </c>
      <c r="C490" t="s">
        <v>408</v>
      </c>
      <c r="D490" t="s">
        <v>1185</v>
      </c>
      <c r="E490" t="s">
        <v>867</v>
      </c>
      <c r="F490" t="s">
        <v>802</v>
      </c>
      <c r="G490" t="s">
        <v>275</v>
      </c>
      <c r="H490" t="s">
        <v>408</v>
      </c>
      <c r="I490" s="13" t="s">
        <v>1231</v>
      </c>
      <c r="J490" s="13" t="s">
        <v>1225</v>
      </c>
      <c r="K490" s="13" t="s">
        <v>1233</v>
      </c>
      <c r="L490" t="s">
        <v>262</v>
      </c>
      <c r="M490" t="s">
        <v>162</v>
      </c>
      <c r="N490">
        <v>10</v>
      </c>
      <c r="O490">
        <v>0</v>
      </c>
      <c r="P490">
        <v>0</v>
      </c>
      <c r="Q490">
        <v>0</v>
      </c>
      <c r="R490">
        <v>0</v>
      </c>
      <c r="S490" t="s">
        <v>970</v>
      </c>
      <c r="T490" t="s">
        <v>295</v>
      </c>
      <c r="U490">
        <v>0</v>
      </c>
      <c r="V490" t="s">
        <v>856</v>
      </c>
      <c r="W490">
        <v>3</v>
      </c>
      <c r="X490" t="s">
        <v>195</v>
      </c>
      <c r="Y490" t="s">
        <v>803</v>
      </c>
      <c r="Z490" t="s">
        <v>799</v>
      </c>
      <c r="AA490" t="s">
        <v>161</v>
      </c>
      <c r="AB490" t="s">
        <v>199</v>
      </c>
      <c r="AC490" t="s">
        <v>856</v>
      </c>
      <c r="AD490" t="s">
        <v>856</v>
      </c>
      <c r="AE490" t="s">
        <v>856</v>
      </c>
      <c r="AF490" s="13" t="s">
        <v>1231</v>
      </c>
      <c r="AG490" s="13" t="s">
        <v>1225</v>
      </c>
      <c r="AH490" t="s">
        <v>195</v>
      </c>
      <c r="AI490" t="s">
        <v>975</v>
      </c>
      <c r="AJ490" t="s">
        <v>2</v>
      </c>
      <c r="AK490" t="s">
        <v>323</v>
      </c>
      <c r="AL490" t="s">
        <v>466</v>
      </c>
      <c r="AM490" t="s">
        <v>1308</v>
      </c>
      <c r="AN490" t="s">
        <v>1225</v>
      </c>
      <c r="AO490" t="s">
        <v>856</v>
      </c>
      <c r="AP490" t="s">
        <v>856</v>
      </c>
      <c r="AQ490" t="s">
        <v>856</v>
      </c>
      <c r="AR490" t="s">
        <v>856</v>
      </c>
      <c r="AS490" t="s">
        <v>856</v>
      </c>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48"/>
        <v>480</v>
      </c>
      <c r="BD490" s="55" t="str">
        <f>IF(ISERROR(SEARCHB(" "&amp;BD$1&amp;" "," "&amp;$L490&amp;" "))=TRUE,"",BD$1)</f>
        <v/>
      </c>
      <c r="BE490" s="55" t="str">
        <f>IF(ISERROR(SEARCHB(" "&amp;BE$1&amp;" "," "&amp;$L490&amp;" "))=TRUE,"",BE$1)</f>
        <v/>
      </c>
      <c r="BF490" s="55" t="str">
        <f>IF(ISERROR(SEARCHB(" "&amp;BF$1&amp;" "," "&amp;$L490&amp;" "))=TRUE,"",BF$1)</f>
        <v/>
      </c>
      <c r="BG490" s="55" t="str">
        <f>IF(ISERROR(SEARCHB(" "&amp;BG$1&amp;" "," "&amp;$L490&amp;" "))=TRUE,"",BG$1)</f>
        <v/>
      </c>
      <c r="BH490" s="55" t="str">
        <f>IF(ISERROR(SEARCHB(" "&amp;BH$1&amp;" "," "&amp;$L490&amp;" "))=TRUE,"",BH$1)</f>
        <v/>
      </c>
      <c r="BI490" s="55" t="str">
        <f>IF(ISERROR(SEARCHB(" "&amp;BI$1&amp;" "," "&amp;$L490&amp;" "))=TRUE,"",BI$1)</f>
        <v/>
      </c>
      <c r="BJ490" s="55" t="str">
        <f>IF(ISERROR(SEARCHB(" "&amp;BJ$1&amp;" "," "&amp;$L490&amp;" "))=TRUE,"",BJ$1)</f>
        <v/>
      </c>
      <c r="BK490" s="55" t="str">
        <f>IF(ISERROR(SEARCHB(" "&amp;BK$1&amp;" "," "&amp;$L490&amp;" "))=TRUE,"",BK$1)</f>
        <v>HYB</v>
      </c>
      <c r="BL490" s="55" t="str">
        <f>IF(ISERROR(SEARCHB(" "&amp;BL$1&amp;" "," "&amp;$L490&amp;" "))=TRUE,"",BL$1)</f>
        <v/>
      </c>
      <c r="BM490" s="55" t="str">
        <f>IF(ISERROR(SEARCHB(" "&amp;BM$1&amp;" "," "&amp;$L490&amp;" "))=TRUE,"",BM$1)</f>
        <v/>
      </c>
      <c r="BN490" s="55" t="str">
        <f>IF(ISERROR(SEARCHB(" "&amp;BN$1&amp;" "," "&amp;$L490&amp;" "))=TRUE,"",BN$1)</f>
        <v/>
      </c>
      <c r="BO490" s="55" t="str">
        <f>IF(ISERROR(SEARCHB(" "&amp;BO$1&amp;" "," "&amp;$L490&amp;" "))=TRUE,"",BO$1)</f>
        <v/>
      </c>
      <c r="BP490" s="55" t="str">
        <f>IF(ISERROR(SEARCHB(" "&amp;BP$1&amp;" "," "&amp;$L490&amp;" "))=TRUE,"",BP$1)</f>
        <v/>
      </c>
      <c r="BQ490" s="55" t="str">
        <f>IF(ISERROR(SEARCHB(" "&amp;BQ$1&amp;" "," "&amp;$L490&amp;" "))=TRUE,"",BQ$1)</f>
        <v/>
      </c>
      <c r="BR490" s="62" t="str">
        <f t="shared" si="49"/>
        <v>HYB</v>
      </c>
      <c r="BS490" s="62" t="str">
        <f t="shared" si="50"/>
        <v/>
      </c>
      <c r="BT490" s="63">
        <f>J490-I490+1</f>
        <v>124</v>
      </c>
      <c r="BU490" s="64">
        <f t="shared" si="51"/>
        <v>6.4399999999999995</v>
      </c>
      <c r="BV490" s="64">
        <f t="shared" si="52"/>
        <v>13.879999999999999</v>
      </c>
      <c r="BW490" s="64">
        <f t="shared" si="53"/>
        <v>103.32</v>
      </c>
      <c r="BX490" s="65">
        <f>BU490+I490</f>
        <v>46040.44</v>
      </c>
      <c r="BY490" s="65">
        <f>BV490+I490</f>
        <v>46047.88</v>
      </c>
      <c r="BZ490" s="65">
        <f>IF(WEEKDAY(BW490+I490)=1,BW490+I490+1,IF(WEEKDAY(BW490+I490)=7,BW490+I490+2,BW490+I490))</f>
        <v>46139.32</v>
      </c>
    </row>
    <row r="491" spans="1:78" ht="15.5" x14ac:dyDescent="0.35">
      <c r="A491" t="s">
        <v>1412</v>
      </c>
      <c r="B491" t="s">
        <v>1229</v>
      </c>
      <c r="C491" t="s">
        <v>408</v>
      </c>
      <c r="D491" t="s">
        <v>1185</v>
      </c>
      <c r="E491" t="s">
        <v>855</v>
      </c>
      <c r="F491" t="s">
        <v>802</v>
      </c>
      <c r="G491" t="s">
        <v>275</v>
      </c>
      <c r="H491" t="s">
        <v>408</v>
      </c>
      <c r="I491" s="13" t="s">
        <v>1231</v>
      </c>
      <c r="J491" s="13" t="s">
        <v>1225</v>
      </c>
      <c r="K491" s="13" t="s">
        <v>1233</v>
      </c>
      <c r="L491" t="s">
        <v>260</v>
      </c>
      <c r="M491" t="s">
        <v>162</v>
      </c>
      <c r="N491">
        <v>10</v>
      </c>
      <c r="O491">
        <v>0</v>
      </c>
      <c r="P491">
        <v>0</v>
      </c>
      <c r="Q491">
        <v>0</v>
      </c>
      <c r="R491">
        <v>0</v>
      </c>
      <c r="S491" t="s">
        <v>970</v>
      </c>
      <c r="T491" t="s">
        <v>295</v>
      </c>
      <c r="U491">
        <v>0</v>
      </c>
      <c r="V491" t="s">
        <v>856</v>
      </c>
      <c r="W491">
        <v>3</v>
      </c>
      <c r="X491" t="s">
        <v>195</v>
      </c>
      <c r="Y491" t="s">
        <v>804</v>
      </c>
      <c r="Z491" t="s">
        <v>283</v>
      </c>
      <c r="AA491" t="s">
        <v>856</v>
      </c>
      <c r="AB491" t="s">
        <v>856</v>
      </c>
      <c r="AC491" t="s">
        <v>856</v>
      </c>
      <c r="AD491" t="s">
        <v>856</v>
      </c>
      <c r="AE491" t="s">
        <v>856</v>
      </c>
      <c r="AF491" s="13" t="s">
        <v>1231</v>
      </c>
      <c r="AG491" s="13" t="s">
        <v>1225</v>
      </c>
      <c r="AH491" t="s">
        <v>856</v>
      </c>
      <c r="AI491" t="s">
        <v>856</v>
      </c>
      <c r="AJ491" t="s">
        <v>856</v>
      </c>
      <c r="AK491" t="s">
        <v>856</v>
      </c>
      <c r="AL491" t="s">
        <v>856</v>
      </c>
      <c r="AM491" s="13" t="s">
        <v>856</v>
      </c>
      <c r="AN491" s="13" t="s">
        <v>856</v>
      </c>
      <c r="AO491" t="s">
        <v>856</v>
      </c>
      <c r="AP491" t="s">
        <v>856</v>
      </c>
      <c r="AQ491" t="s">
        <v>856</v>
      </c>
      <c r="AR491" t="s">
        <v>856</v>
      </c>
      <c r="AS491" t="s">
        <v>856</v>
      </c>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48"/>
        <v>480</v>
      </c>
      <c r="BD491" s="55" t="str">
        <f>IF(ISERROR(SEARCHB(" "&amp;BD$1&amp;" "," "&amp;$L491&amp;" "))=TRUE,"",BD$1)</f>
        <v/>
      </c>
      <c r="BE491" s="55" t="str">
        <f>IF(ISERROR(SEARCHB(" "&amp;BE$1&amp;" "," "&amp;$L491&amp;" "))=TRUE,"",BE$1)</f>
        <v/>
      </c>
      <c r="BF491" s="55" t="str">
        <f>IF(ISERROR(SEARCHB(" "&amp;BF$1&amp;" "," "&amp;$L491&amp;" "))=TRUE,"",BF$1)</f>
        <v/>
      </c>
      <c r="BG491" s="55" t="str">
        <f>IF(ISERROR(SEARCHB(" "&amp;BG$1&amp;" "," "&amp;$L491&amp;" "))=TRUE,"",BG$1)</f>
        <v/>
      </c>
      <c r="BH491" s="55" t="str">
        <f>IF(ISERROR(SEARCHB(" "&amp;BH$1&amp;" "," "&amp;$L491&amp;" "))=TRUE,"",BH$1)</f>
        <v/>
      </c>
      <c r="BI491" s="55" t="str">
        <f>IF(ISERROR(SEARCHB(" "&amp;BI$1&amp;" "," "&amp;$L491&amp;" "))=TRUE,"",BI$1)</f>
        <v/>
      </c>
      <c r="BJ491" s="55" t="str">
        <f>IF(ISERROR(SEARCHB(" "&amp;BJ$1&amp;" "," "&amp;$L491&amp;" "))=TRUE,"",BJ$1)</f>
        <v/>
      </c>
      <c r="BK491" s="55" t="str">
        <f>IF(ISERROR(SEARCHB(" "&amp;BK$1&amp;" "," "&amp;$L491&amp;" "))=TRUE,"",BK$1)</f>
        <v/>
      </c>
      <c r="BL491" s="55" t="str">
        <f>IF(ISERROR(SEARCHB(" "&amp;BL$1&amp;" "," "&amp;$L491&amp;" "))=TRUE,"",BL$1)</f>
        <v/>
      </c>
      <c r="BM491" s="55" t="str">
        <f>IF(ISERROR(SEARCHB(" "&amp;BM$1&amp;" "," "&amp;$L491&amp;" "))=TRUE,"",BM$1)</f>
        <v/>
      </c>
      <c r="BN491" s="55" t="str">
        <f>IF(ISERROR(SEARCHB(" "&amp;BN$1&amp;" "," "&amp;$L491&amp;" "))=TRUE,"",BN$1)</f>
        <v/>
      </c>
      <c r="BO491" s="55" t="str">
        <f>IF(ISERROR(SEARCHB(" "&amp;BO$1&amp;" "," "&amp;$L491&amp;" "))=TRUE,"",BO$1)</f>
        <v/>
      </c>
      <c r="BP491" s="55" t="str">
        <f>IF(ISERROR(SEARCHB(" "&amp;BP$1&amp;" "," "&amp;$L491&amp;" "))=TRUE,"",BP$1)</f>
        <v/>
      </c>
      <c r="BQ491" s="55" t="str">
        <f>IF(ISERROR(SEARCHB(" "&amp;BQ$1&amp;" "," "&amp;$L491&amp;" "))=TRUE,"",BQ$1)</f>
        <v/>
      </c>
      <c r="BR491" s="62" t="str">
        <f t="shared" si="49"/>
        <v>Base</v>
      </c>
      <c r="BS491" s="62" t="str">
        <f t="shared" si="50"/>
        <v/>
      </c>
      <c r="BT491" s="63">
        <f>J491-I491+1</f>
        <v>124</v>
      </c>
      <c r="BU491" s="64">
        <f t="shared" si="51"/>
        <v>6.4399999999999995</v>
      </c>
      <c r="BV491" s="64">
        <f t="shared" si="52"/>
        <v>13.879999999999999</v>
      </c>
      <c r="BW491" s="64">
        <f t="shared" si="53"/>
        <v>103.32</v>
      </c>
      <c r="BX491" s="65">
        <f>BU491+I491</f>
        <v>46040.44</v>
      </c>
      <c r="BY491" s="65">
        <f>BV491+I491</f>
        <v>46047.88</v>
      </c>
      <c r="BZ491" s="65">
        <f>IF(WEEKDAY(BW491+I491)=1,BW491+I491+1,IF(WEEKDAY(BW491+I491)=7,BW491+I491+2,BW491+I491))</f>
        <v>46139.32</v>
      </c>
    </row>
    <row r="492" spans="1:78" ht="15.5" x14ac:dyDescent="0.35">
      <c r="A492" t="s">
        <v>1411</v>
      </c>
      <c r="B492" t="s">
        <v>1229</v>
      </c>
      <c r="C492" t="s">
        <v>408</v>
      </c>
      <c r="D492" t="s">
        <v>1106</v>
      </c>
      <c r="E492" t="s">
        <v>867</v>
      </c>
      <c r="F492" t="s">
        <v>805</v>
      </c>
      <c r="G492" t="s">
        <v>275</v>
      </c>
      <c r="H492" t="s">
        <v>408</v>
      </c>
      <c r="I492" s="13" t="s">
        <v>1231</v>
      </c>
      <c r="J492" s="13" t="s">
        <v>1225</v>
      </c>
      <c r="K492" s="13" t="s">
        <v>1233</v>
      </c>
      <c r="L492" t="s">
        <v>262</v>
      </c>
      <c r="M492" t="s">
        <v>162</v>
      </c>
      <c r="N492">
        <v>10</v>
      </c>
      <c r="O492">
        <v>0</v>
      </c>
      <c r="P492">
        <v>0</v>
      </c>
      <c r="Q492">
        <v>0</v>
      </c>
      <c r="R492">
        <v>0</v>
      </c>
      <c r="S492" t="s">
        <v>970</v>
      </c>
      <c r="T492" t="s">
        <v>295</v>
      </c>
      <c r="U492">
        <v>0</v>
      </c>
      <c r="V492" t="s">
        <v>856</v>
      </c>
      <c r="W492">
        <v>3</v>
      </c>
      <c r="X492" t="s">
        <v>195</v>
      </c>
      <c r="Y492" t="s">
        <v>806</v>
      </c>
      <c r="Z492" t="s">
        <v>799</v>
      </c>
      <c r="AA492" t="s">
        <v>161</v>
      </c>
      <c r="AB492" t="s">
        <v>199</v>
      </c>
      <c r="AC492" t="s">
        <v>856</v>
      </c>
      <c r="AD492" t="s">
        <v>856</v>
      </c>
      <c r="AE492" t="s">
        <v>856</v>
      </c>
      <c r="AF492" s="13" t="s">
        <v>1231</v>
      </c>
      <c r="AG492" s="13" t="s">
        <v>1225</v>
      </c>
      <c r="AH492" t="s">
        <v>195</v>
      </c>
      <c r="AI492" t="s">
        <v>975</v>
      </c>
      <c r="AJ492" t="s">
        <v>8</v>
      </c>
      <c r="AK492" t="s">
        <v>221</v>
      </c>
      <c r="AL492" t="s">
        <v>480</v>
      </c>
      <c r="AM492" t="s">
        <v>1226</v>
      </c>
      <c r="AN492" t="s">
        <v>1225</v>
      </c>
      <c r="AO492" t="s">
        <v>856</v>
      </c>
      <c r="AP492" t="s">
        <v>856</v>
      </c>
      <c r="AQ492" t="s">
        <v>856</v>
      </c>
      <c r="AR492" t="s">
        <v>856</v>
      </c>
      <c r="AS492" t="s">
        <v>856</v>
      </c>
      <c r="AT492" s="59">
        <f>VLOOKUP($BR492,Tables!$D$14:$I$27,2,FALSE)*W492</f>
        <v>480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48"/>
        <v>480</v>
      </c>
      <c r="BD492" s="55" t="str">
        <f>IF(ISERROR(SEARCHB(" "&amp;BD$1&amp;" "," "&amp;$L492&amp;" "))=TRUE,"",BD$1)</f>
        <v/>
      </c>
      <c r="BE492" s="55" t="str">
        <f>IF(ISERROR(SEARCHB(" "&amp;BE$1&amp;" "," "&amp;$L492&amp;" "))=TRUE,"",BE$1)</f>
        <v/>
      </c>
      <c r="BF492" s="55" t="str">
        <f>IF(ISERROR(SEARCHB(" "&amp;BF$1&amp;" "," "&amp;$L492&amp;" "))=TRUE,"",BF$1)</f>
        <v/>
      </c>
      <c r="BG492" s="55" t="str">
        <f>IF(ISERROR(SEARCHB(" "&amp;BG$1&amp;" "," "&amp;$L492&amp;" "))=TRUE,"",BG$1)</f>
        <v/>
      </c>
      <c r="BH492" s="55" t="str">
        <f>IF(ISERROR(SEARCHB(" "&amp;BH$1&amp;" "," "&amp;$L492&amp;" "))=TRUE,"",BH$1)</f>
        <v/>
      </c>
      <c r="BI492" s="55" t="str">
        <f>IF(ISERROR(SEARCHB(" "&amp;BI$1&amp;" "," "&amp;$L492&amp;" "))=TRUE,"",BI$1)</f>
        <v/>
      </c>
      <c r="BJ492" s="55" t="str">
        <f>IF(ISERROR(SEARCHB(" "&amp;BJ$1&amp;" "," "&amp;$L492&amp;" "))=TRUE,"",BJ$1)</f>
        <v/>
      </c>
      <c r="BK492" s="55" t="str">
        <f>IF(ISERROR(SEARCHB(" "&amp;BK$1&amp;" "," "&amp;$L492&amp;" "))=TRUE,"",BK$1)</f>
        <v>HYB</v>
      </c>
      <c r="BL492" s="55" t="str">
        <f>IF(ISERROR(SEARCHB(" "&amp;BL$1&amp;" "," "&amp;$L492&amp;" "))=TRUE,"",BL$1)</f>
        <v/>
      </c>
      <c r="BM492" s="55" t="str">
        <f>IF(ISERROR(SEARCHB(" "&amp;BM$1&amp;" "," "&amp;$L492&amp;" "))=TRUE,"",BM$1)</f>
        <v/>
      </c>
      <c r="BN492" s="55" t="str">
        <f>IF(ISERROR(SEARCHB(" "&amp;BN$1&amp;" "," "&amp;$L492&amp;" "))=TRUE,"",BN$1)</f>
        <v/>
      </c>
      <c r="BO492" s="55" t="str">
        <f>IF(ISERROR(SEARCHB(" "&amp;BO$1&amp;" "," "&amp;$L492&amp;" "))=TRUE,"",BO$1)</f>
        <v/>
      </c>
      <c r="BP492" s="55" t="str">
        <f>IF(ISERROR(SEARCHB(" "&amp;BP$1&amp;" "," "&amp;$L492&amp;" "))=TRUE,"",BP$1)</f>
        <v/>
      </c>
      <c r="BQ492" s="55" t="str">
        <f>IF(ISERROR(SEARCHB(" "&amp;BQ$1&amp;" "," "&amp;$L492&amp;" "))=TRUE,"",BQ$1)</f>
        <v/>
      </c>
      <c r="BR492" s="62" t="str">
        <f t="shared" si="49"/>
        <v>HYB</v>
      </c>
      <c r="BS492" s="62" t="str">
        <f t="shared" si="50"/>
        <v/>
      </c>
      <c r="BT492" s="63">
        <f>J492-I492+1</f>
        <v>124</v>
      </c>
      <c r="BU492" s="64">
        <f t="shared" si="51"/>
        <v>6.4399999999999995</v>
      </c>
      <c r="BV492" s="64">
        <f t="shared" si="52"/>
        <v>13.879999999999999</v>
      </c>
      <c r="BW492" s="64">
        <f t="shared" si="53"/>
        <v>103.32</v>
      </c>
      <c r="BX492" s="65">
        <f>BU492+I492</f>
        <v>46040.44</v>
      </c>
      <c r="BY492" s="65">
        <f>BV492+I492</f>
        <v>46047.88</v>
      </c>
      <c r="BZ492" s="65">
        <f>IF(WEEKDAY(BW492+I492)=1,BW492+I492+1,IF(WEEKDAY(BW492+I492)=7,BW492+I492+2,BW492+I492))</f>
        <v>46139.32</v>
      </c>
    </row>
    <row r="493" spans="1:78" ht="15.5" x14ac:dyDescent="0.35">
      <c r="A493" t="s">
        <v>1410</v>
      </c>
      <c r="B493" t="s">
        <v>1229</v>
      </c>
      <c r="C493" t="s">
        <v>408</v>
      </c>
      <c r="D493" t="s">
        <v>1106</v>
      </c>
      <c r="E493" t="s">
        <v>855</v>
      </c>
      <c r="F493" t="s">
        <v>805</v>
      </c>
      <c r="G493" t="s">
        <v>275</v>
      </c>
      <c r="H493" t="s">
        <v>408</v>
      </c>
      <c r="I493" s="13" t="s">
        <v>1231</v>
      </c>
      <c r="J493" s="13" t="s">
        <v>1225</v>
      </c>
      <c r="K493" s="13" t="s">
        <v>1233</v>
      </c>
      <c r="L493" t="s">
        <v>260</v>
      </c>
      <c r="M493" t="s">
        <v>162</v>
      </c>
      <c r="N493">
        <v>10</v>
      </c>
      <c r="O493">
        <v>0</v>
      </c>
      <c r="P493">
        <v>0</v>
      </c>
      <c r="Q493">
        <v>0</v>
      </c>
      <c r="R493">
        <v>0</v>
      </c>
      <c r="S493" t="s">
        <v>970</v>
      </c>
      <c r="T493" t="s">
        <v>295</v>
      </c>
      <c r="U493">
        <v>0</v>
      </c>
      <c r="V493" t="s">
        <v>856</v>
      </c>
      <c r="W493">
        <v>3</v>
      </c>
      <c r="X493" t="s">
        <v>195</v>
      </c>
      <c r="Y493" t="s">
        <v>807</v>
      </c>
      <c r="Z493" t="s">
        <v>283</v>
      </c>
      <c r="AA493" t="s">
        <v>856</v>
      </c>
      <c r="AB493" t="s">
        <v>856</v>
      </c>
      <c r="AC493" t="s">
        <v>856</v>
      </c>
      <c r="AD493" t="s">
        <v>856</v>
      </c>
      <c r="AE493" t="s">
        <v>856</v>
      </c>
      <c r="AF493" s="13" t="s">
        <v>1231</v>
      </c>
      <c r="AG493" s="13" t="s">
        <v>1225</v>
      </c>
      <c r="AH493" t="s">
        <v>856</v>
      </c>
      <c r="AI493" t="s">
        <v>856</v>
      </c>
      <c r="AJ493" t="s">
        <v>856</v>
      </c>
      <c r="AK493" t="s">
        <v>856</v>
      </c>
      <c r="AL493" t="s">
        <v>856</v>
      </c>
      <c r="AM493" s="13" t="s">
        <v>856</v>
      </c>
      <c r="AN493" s="13" t="s">
        <v>856</v>
      </c>
      <c r="AO493" t="s">
        <v>856</v>
      </c>
      <c r="AP493" t="s">
        <v>856</v>
      </c>
      <c r="AQ493" t="s">
        <v>856</v>
      </c>
      <c r="AR493" t="s">
        <v>856</v>
      </c>
      <c r="AS493" t="s">
        <v>856</v>
      </c>
      <c r="AT493" s="59">
        <f>VLOOKUP($BR493,Tables!$D$14:$I$27,2,FALSE)*W493</f>
        <v>480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48"/>
        <v>480</v>
      </c>
      <c r="BD493" s="55" t="str">
        <f>IF(ISERROR(SEARCHB(" "&amp;BD$1&amp;" "," "&amp;$L493&amp;" "))=TRUE,"",BD$1)</f>
        <v/>
      </c>
      <c r="BE493" s="55" t="str">
        <f>IF(ISERROR(SEARCHB(" "&amp;BE$1&amp;" "," "&amp;$L493&amp;" "))=TRUE,"",BE$1)</f>
        <v/>
      </c>
      <c r="BF493" s="55" t="str">
        <f>IF(ISERROR(SEARCHB(" "&amp;BF$1&amp;" "," "&amp;$L493&amp;" "))=TRUE,"",BF$1)</f>
        <v/>
      </c>
      <c r="BG493" s="55" t="str">
        <f>IF(ISERROR(SEARCHB(" "&amp;BG$1&amp;" "," "&amp;$L493&amp;" "))=TRUE,"",BG$1)</f>
        <v/>
      </c>
      <c r="BH493" s="55" t="str">
        <f>IF(ISERROR(SEARCHB(" "&amp;BH$1&amp;" "," "&amp;$L493&amp;" "))=TRUE,"",BH$1)</f>
        <v/>
      </c>
      <c r="BI493" s="55" t="str">
        <f>IF(ISERROR(SEARCHB(" "&amp;BI$1&amp;" "," "&amp;$L493&amp;" "))=TRUE,"",BI$1)</f>
        <v/>
      </c>
      <c r="BJ493" s="55" t="str">
        <f>IF(ISERROR(SEARCHB(" "&amp;BJ$1&amp;" "," "&amp;$L493&amp;" "))=TRUE,"",BJ$1)</f>
        <v/>
      </c>
      <c r="BK493" s="55" t="str">
        <f>IF(ISERROR(SEARCHB(" "&amp;BK$1&amp;" "," "&amp;$L493&amp;" "))=TRUE,"",BK$1)</f>
        <v/>
      </c>
      <c r="BL493" s="55" t="str">
        <f>IF(ISERROR(SEARCHB(" "&amp;BL$1&amp;" "," "&amp;$L493&amp;" "))=TRUE,"",BL$1)</f>
        <v/>
      </c>
      <c r="BM493" s="55" t="str">
        <f>IF(ISERROR(SEARCHB(" "&amp;BM$1&amp;" "," "&amp;$L493&amp;" "))=TRUE,"",BM$1)</f>
        <v/>
      </c>
      <c r="BN493" s="55" t="str">
        <f>IF(ISERROR(SEARCHB(" "&amp;BN$1&amp;" "," "&amp;$L493&amp;" "))=TRUE,"",BN$1)</f>
        <v/>
      </c>
      <c r="BO493" s="55" t="str">
        <f>IF(ISERROR(SEARCHB(" "&amp;BO$1&amp;" "," "&amp;$L493&amp;" "))=TRUE,"",BO$1)</f>
        <v/>
      </c>
      <c r="BP493" s="55" t="str">
        <f>IF(ISERROR(SEARCHB(" "&amp;BP$1&amp;" "," "&amp;$L493&amp;" "))=TRUE,"",BP$1)</f>
        <v/>
      </c>
      <c r="BQ493" s="55" t="str">
        <f>IF(ISERROR(SEARCHB(" "&amp;BQ$1&amp;" "," "&amp;$L493&amp;" "))=TRUE,"",BQ$1)</f>
        <v/>
      </c>
      <c r="BR493" s="62" t="str">
        <f t="shared" si="49"/>
        <v>Base</v>
      </c>
      <c r="BS493" s="62" t="str">
        <f t="shared" si="50"/>
        <v/>
      </c>
      <c r="BT493" s="63">
        <f>J493-I493+1</f>
        <v>124</v>
      </c>
      <c r="BU493" s="64">
        <f t="shared" si="51"/>
        <v>6.4399999999999995</v>
      </c>
      <c r="BV493" s="64">
        <f t="shared" si="52"/>
        <v>13.879999999999999</v>
      </c>
      <c r="BW493" s="64">
        <f t="shared" si="53"/>
        <v>103.32</v>
      </c>
      <c r="BX493" s="65">
        <f>BU493+I493</f>
        <v>46040.44</v>
      </c>
      <c r="BY493" s="65">
        <f>BV493+I493</f>
        <v>46047.88</v>
      </c>
      <c r="BZ493" s="65">
        <f>IF(WEEKDAY(BW493+I493)=1,BW493+I493+1,IF(WEEKDAY(BW493+I493)=7,BW493+I493+2,BW493+I493))</f>
        <v>46139.32</v>
      </c>
    </row>
    <row r="494" spans="1:78" ht="15.5" x14ac:dyDescent="0.35">
      <c r="A494" t="s">
        <v>1409</v>
      </c>
      <c r="B494" t="s">
        <v>1229</v>
      </c>
      <c r="C494" t="s">
        <v>408</v>
      </c>
      <c r="D494" t="s">
        <v>1186</v>
      </c>
      <c r="E494" t="s">
        <v>867</v>
      </c>
      <c r="F494" t="s">
        <v>808</v>
      </c>
      <c r="G494" t="s">
        <v>275</v>
      </c>
      <c r="H494" t="s">
        <v>408</v>
      </c>
      <c r="I494" s="13" t="s">
        <v>1231</v>
      </c>
      <c r="J494" s="13" t="s">
        <v>1225</v>
      </c>
      <c r="K494" s="13" t="s">
        <v>1233</v>
      </c>
      <c r="L494" t="s">
        <v>262</v>
      </c>
      <c r="M494" t="s">
        <v>162</v>
      </c>
      <c r="N494">
        <v>10</v>
      </c>
      <c r="O494">
        <v>0</v>
      </c>
      <c r="P494">
        <v>0</v>
      </c>
      <c r="Q494">
        <v>0</v>
      </c>
      <c r="R494">
        <v>0</v>
      </c>
      <c r="S494" t="s">
        <v>970</v>
      </c>
      <c r="T494" t="s">
        <v>295</v>
      </c>
      <c r="U494">
        <v>0</v>
      </c>
      <c r="V494" t="s">
        <v>856</v>
      </c>
      <c r="W494">
        <v>3</v>
      </c>
      <c r="X494" t="s">
        <v>195</v>
      </c>
      <c r="Y494" t="s">
        <v>809</v>
      </c>
      <c r="Z494" t="s">
        <v>799</v>
      </c>
      <c r="AA494" t="s">
        <v>161</v>
      </c>
      <c r="AB494" t="s">
        <v>199</v>
      </c>
      <c r="AC494" t="s">
        <v>856</v>
      </c>
      <c r="AD494" t="s">
        <v>856</v>
      </c>
      <c r="AE494" t="s">
        <v>856</v>
      </c>
      <c r="AF494" s="13" t="s">
        <v>1231</v>
      </c>
      <c r="AG494" s="13" t="s">
        <v>1225</v>
      </c>
      <c r="AH494" t="s">
        <v>195</v>
      </c>
      <c r="AI494" t="s">
        <v>975</v>
      </c>
      <c r="AJ494" t="s">
        <v>209</v>
      </c>
      <c r="AK494" t="s">
        <v>210</v>
      </c>
      <c r="AL494" t="s">
        <v>490</v>
      </c>
      <c r="AM494" s="13" t="s">
        <v>1226</v>
      </c>
      <c r="AN494" s="13" t="s">
        <v>1225</v>
      </c>
      <c r="AO494" t="s">
        <v>856</v>
      </c>
      <c r="AP494" t="s">
        <v>856</v>
      </c>
      <c r="AQ494" t="s">
        <v>856</v>
      </c>
      <c r="AR494" t="s">
        <v>856</v>
      </c>
      <c r="AS494" t="s">
        <v>856</v>
      </c>
      <c r="AT494" s="59">
        <f>VLOOKUP($BR494,Tables!$D$14:$I$27,2,FALSE)*W494</f>
        <v>480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48"/>
        <v>480</v>
      </c>
      <c r="BD494" s="55" t="str">
        <f>IF(ISERROR(SEARCHB(" "&amp;BD$1&amp;" "," "&amp;$L494&amp;" "))=TRUE,"",BD$1)</f>
        <v/>
      </c>
      <c r="BE494" s="55" t="str">
        <f>IF(ISERROR(SEARCHB(" "&amp;BE$1&amp;" "," "&amp;$L494&amp;" "))=TRUE,"",BE$1)</f>
        <v/>
      </c>
      <c r="BF494" s="55" t="str">
        <f>IF(ISERROR(SEARCHB(" "&amp;BF$1&amp;" "," "&amp;$L494&amp;" "))=TRUE,"",BF$1)</f>
        <v/>
      </c>
      <c r="BG494" s="55" t="str">
        <f>IF(ISERROR(SEARCHB(" "&amp;BG$1&amp;" "," "&amp;$L494&amp;" "))=TRUE,"",BG$1)</f>
        <v/>
      </c>
      <c r="BH494" s="55" t="str">
        <f>IF(ISERROR(SEARCHB(" "&amp;BH$1&amp;" "," "&amp;$L494&amp;" "))=TRUE,"",BH$1)</f>
        <v/>
      </c>
      <c r="BI494" s="55" t="str">
        <f>IF(ISERROR(SEARCHB(" "&amp;BI$1&amp;" "," "&amp;$L494&amp;" "))=TRUE,"",BI$1)</f>
        <v/>
      </c>
      <c r="BJ494" s="55" t="str">
        <f>IF(ISERROR(SEARCHB(" "&amp;BJ$1&amp;" "," "&amp;$L494&amp;" "))=TRUE,"",BJ$1)</f>
        <v/>
      </c>
      <c r="BK494" s="55" t="str">
        <f>IF(ISERROR(SEARCHB(" "&amp;BK$1&amp;" "," "&amp;$L494&amp;" "))=TRUE,"",BK$1)</f>
        <v>HYB</v>
      </c>
      <c r="BL494" s="55" t="str">
        <f>IF(ISERROR(SEARCHB(" "&amp;BL$1&amp;" "," "&amp;$L494&amp;" "))=TRUE,"",BL$1)</f>
        <v/>
      </c>
      <c r="BM494" s="55" t="str">
        <f>IF(ISERROR(SEARCHB(" "&amp;BM$1&amp;" "," "&amp;$L494&amp;" "))=TRUE,"",BM$1)</f>
        <v/>
      </c>
      <c r="BN494" s="55" t="str">
        <f>IF(ISERROR(SEARCHB(" "&amp;BN$1&amp;" "," "&amp;$L494&amp;" "))=TRUE,"",BN$1)</f>
        <v/>
      </c>
      <c r="BO494" s="55" t="str">
        <f>IF(ISERROR(SEARCHB(" "&amp;BO$1&amp;" "," "&amp;$L494&amp;" "))=TRUE,"",BO$1)</f>
        <v/>
      </c>
      <c r="BP494" s="55" t="str">
        <f>IF(ISERROR(SEARCHB(" "&amp;BP$1&amp;" "," "&amp;$L494&amp;" "))=TRUE,"",BP$1)</f>
        <v/>
      </c>
      <c r="BQ494" s="55" t="str">
        <f>IF(ISERROR(SEARCHB(" "&amp;BQ$1&amp;" "," "&amp;$L494&amp;" "))=TRUE,"",BQ$1)</f>
        <v/>
      </c>
      <c r="BR494" s="62" t="str">
        <f t="shared" si="49"/>
        <v>HYB</v>
      </c>
      <c r="BS494" s="62" t="str">
        <f t="shared" si="50"/>
        <v/>
      </c>
      <c r="BT494" s="63">
        <f>J494-I494+1</f>
        <v>124</v>
      </c>
      <c r="BU494" s="64">
        <f t="shared" si="51"/>
        <v>6.4399999999999995</v>
      </c>
      <c r="BV494" s="64">
        <f t="shared" si="52"/>
        <v>13.879999999999999</v>
      </c>
      <c r="BW494" s="64">
        <f t="shared" si="53"/>
        <v>103.32</v>
      </c>
      <c r="BX494" s="65">
        <f>BU494+I494</f>
        <v>46040.44</v>
      </c>
      <c r="BY494" s="65">
        <f>BV494+I494</f>
        <v>46047.88</v>
      </c>
      <c r="BZ494" s="65">
        <f>IF(WEEKDAY(BW494+I494)=1,BW494+I494+1,IF(WEEKDAY(BW494+I494)=7,BW494+I494+2,BW494+I494))</f>
        <v>46139.32</v>
      </c>
    </row>
    <row r="495" spans="1:78" ht="15.5" x14ac:dyDescent="0.35">
      <c r="A495" t="s">
        <v>1408</v>
      </c>
      <c r="B495" t="s">
        <v>1229</v>
      </c>
      <c r="C495" t="s">
        <v>408</v>
      </c>
      <c r="D495" t="s">
        <v>1186</v>
      </c>
      <c r="E495" t="s">
        <v>855</v>
      </c>
      <c r="F495" t="s">
        <v>808</v>
      </c>
      <c r="G495" t="s">
        <v>275</v>
      </c>
      <c r="H495" t="s">
        <v>408</v>
      </c>
      <c r="I495" s="13" t="s">
        <v>1231</v>
      </c>
      <c r="J495" s="13" t="s">
        <v>1225</v>
      </c>
      <c r="K495" s="13" t="s">
        <v>1233</v>
      </c>
      <c r="L495" t="s">
        <v>260</v>
      </c>
      <c r="M495" t="s">
        <v>162</v>
      </c>
      <c r="N495">
        <v>10</v>
      </c>
      <c r="O495">
        <v>0</v>
      </c>
      <c r="P495">
        <v>0</v>
      </c>
      <c r="Q495">
        <v>0</v>
      </c>
      <c r="R495">
        <v>0</v>
      </c>
      <c r="S495" t="s">
        <v>970</v>
      </c>
      <c r="T495" t="s">
        <v>295</v>
      </c>
      <c r="U495">
        <v>0</v>
      </c>
      <c r="V495" t="s">
        <v>856</v>
      </c>
      <c r="W495">
        <v>3</v>
      </c>
      <c r="X495" t="s">
        <v>195</v>
      </c>
      <c r="Y495" t="s">
        <v>810</v>
      </c>
      <c r="Z495" t="s">
        <v>283</v>
      </c>
      <c r="AA495" t="s">
        <v>856</v>
      </c>
      <c r="AB495" t="s">
        <v>856</v>
      </c>
      <c r="AC495" t="s">
        <v>856</v>
      </c>
      <c r="AD495" t="s">
        <v>856</v>
      </c>
      <c r="AE495" t="s">
        <v>856</v>
      </c>
      <c r="AF495" s="13" t="s">
        <v>1231</v>
      </c>
      <c r="AG495" s="13" t="s">
        <v>1225</v>
      </c>
      <c r="AH495" t="s">
        <v>856</v>
      </c>
      <c r="AI495" t="s">
        <v>856</v>
      </c>
      <c r="AJ495" t="s">
        <v>856</v>
      </c>
      <c r="AK495" t="s">
        <v>856</v>
      </c>
      <c r="AL495" t="s">
        <v>856</v>
      </c>
      <c r="AM495" s="13" t="s">
        <v>856</v>
      </c>
      <c r="AN495" s="13" t="s">
        <v>856</v>
      </c>
      <c r="AO495" t="s">
        <v>856</v>
      </c>
      <c r="AP495" t="s">
        <v>856</v>
      </c>
      <c r="AQ495" t="s">
        <v>856</v>
      </c>
      <c r="AR495" t="s">
        <v>856</v>
      </c>
      <c r="AS495" t="s">
        <v>856</v>
      </c>
      <c r="AT495" s="59">
        <f>VLOOKUP($BR495,Tables!$D$14:$I$27,2,FALSE)*W495</f>
        <v>480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48"/>
        <v>480</v>
      </c>
      <c r="BD495" s="55" t="str">
        <f>IF(ISERROR(SEARCHB(" "&amp;BD$1&amp;" "," "&amp;$L495&amp;" "))=TRUE,"",BD$1)</f>
        <v/>
      </c>
      <c r="BE495" s="55" t="str">
        <f>IF(ISERROR(SEARCHB(" "&amp;BE$1&amp;" "," "&amp;$L495&amp;" "))=TRUE,"",BE$1)</f>
        <v/>
      </c>
      <c r="BF495" s="55" t="str">
        <f>IF(ISERROR(SEARCHB(" "&amp;BF$1&amp;" "," "&amp;$L495&amp;" "))=TRUE,"",BF$1)</f>
        <v/>
      </c>
      <c r="BG495" s="55" t="str">
        <f>IF(ISERROR(SEARCHB(" "&amp;BG$1&amp;" "," "&amp;$L495&amp;" "))=TRUE,"",BG$1)</f>
        <v/>
      </c>
      <c r="BH495" s="55" t="str">
        <f>IF(ISERROR(SEARCHB(" "&amp;BH$1&amp;" "," "&amp;$L495&amp;" "))=TRUE,"",BH$1)</f>
        <v/>
      </c>
      <c r="BI495" s="55" t="str">
        <f>IF(ISERROR(SEARCHB(" "&amp;BI$1&amp;" "," "&amp;$L495&amp;" "))=TRUE,"",BI$1)</f>
        <v/>
      </c>
      <c r="BJ495" s="55" t="str">
        <f>IF(ISERROR(SEARCHB(" "&amp;BJ$1&amp;" "," "&amp;$L495&amp;" "))=TRUE,"",BJ$1)</f>
        <v/>
      </c>
      <c r="BK495" s="55" t="str">
        <f>IF(ISERROR(SEARCHB(" "&amp;BK$1&amp;" "," "&amp;$L495&amp;" "))=TRUE,"",BK$1)</f>
        <v/>
      </c>
      <c r="BL495" s="55" t="str">
        <f>IF(ISERROR(SEARCHB(" "&amp;BL$1&amp;" "," "&amp;$L495&amp;" "))=TRUE,"",BL$1)</f>
        <v/>
      </c>
      <c r="BM495" s="55" t="str">
        <f>IF(ISERROR(SEARCHB(" "&amp;BM$1&amp;" "," "&amp;$L495&amp;" "))=TRUE,"",BM$1)</f>
        <v/>
      </c>
      <c r="BN495" s="55" t="str">
        <f>IF(ISERROR(SEARCHB(" "&amp;BN$1&amp;" "," "&amp;$L495&amp;" "))=TRUE,"",BN$1)</f>
        <v/>
      </c>
      <c r="BO495" s="55" t="str">
        <f>IF(ISERROR(SEARCHB(" "&amp;BO$1&amp;" "," "&amp;$L495&amp;" "))=TRUE,"",BO$1)</f>
        <v/>
      </c>
      <c r="BP495" s="55" t="str">
        <f>IF(ISERROR(SEARCHB(" "&amp;BP$1&amp;" "," "&amp;$L495&amp;" "))=TRUE,"",BP$1)</f>
        <v/>
      </c>
      <c r="BQ495" s="55" t="str">
        <f>IF(ISERROR(SEARCHB(" "&amp;BQ$1&amp;" "," "&amp;$L495&amp;" "))=TRUE,"",BQ$1)</f>
        <v/>
      </c>
      <c r="BR495" s="62" t="str">
        <f t="shared" si="49"/>
        <v>Base</v>
      </c>
      <c r="BS495" s="62" t="str">
        <f t="shared" si="50"/>
        <v/>
      </c>
      <c r="BT495" s="63">
        <f>J495-I495+1</f>
        <v>124</v>
      </c>
      <c r="BU495" s="64">
        <f t="shared" si="51"/>
        <v>6.4399999999999995</v>
      </c>
      <c r="BV495" s="64">
        <f t="shared" si="52"/>
        <v>13.879999999999999</v>
      </c>
      <c r="BW495" s="64">
        <f t="shared" si="53"/>
        <v>103.32</v>
      </c>
      <c r="BX495" s="65">
        <f>BU495+I495</f>
        <v>46040.44</v>
      </c>
      <c r="BY495" s="65">
        <f>BV495+I495</f>
        <v>46047.88</v>
      </c>
      <c r="BZ495" s="65">
        <f>IF(WEEKDAY(BW495+I495)=1,BW495+I495+1,IF(WEEKDAY(BW495+I495)=7,BW495+I495+2,BW495+I495))</f>
        <v>46139.32</v>
      </c>
    </row>
    <row r="496" spans="1:78" ht="15.5" x14ac:dyDescent="0.35">
      <c r="A496" t="s">
        <v>1407</v>
      </c>
      <c r="B496" t="s">
        <v>1229</v>
      </c>
      <c r="C496" t="s">
        <v>408</v>
      </c>
      <c r="D496" t="s">
        <v>1187</v>
      </c>
      <c r="E496" t="s">
        <v>867</v>
      </c>
      <c r="F496" t="s">
        <v>447</v>
      </c>
      <c r="G496" t="s">
        <v>275</v>
      </c>
      <c r="H496" t="s">
        <v>408</v>
      </c>
      <c r="I496" s="13" t="s">
        <v>1231</v>
      </c>
      <c r="J496" s="13" t="s">
        <v>1225</v>
      </c>
      <c r="K496" s="13" t="s">
        <v>1233</v>
      </c>
      <c r="L496" t="s">
        <v>262</v>
      </c>
      <c r="M496" t="s">
        <v>162</v>
      </c>
      <c r="N496">
        <v>10</v>
      </c>
      <c r="O496">
        <v>0</v>
      </c>
      <c r="P496">
        <v>0</v>
      </c>
      <c r="Q496">
        <v>0</v>
      </c>
      <c r="R496">
        <v>0</v>
      </c>
      <c r="S496" t="s">
        <v>970</v>
      </c>
      <c r="T496" t="s">
        <v>295</v>
      </c>
      <c r="U496">
        <v>0</v>
      </c>
      <c r="V496" t="s">
        <v>856</v>
      </c>
      <c r="W496">
        <v>3</v>
      </c>
      <c r="X496" t="s">
        <v>195</v>
      </c>
      <c r="Y496" t="s">
        <v>811</v>
      </c>
      <c r="Z496" t="s">
        <v>799</v>
      </c>
      <c r="AA496" t="s">
        <v>161</v>
      </c>
      <c r="AB496" t="s">
        <v>199</v>
      </c>
      <c r="AC496" t="s">
        <v>856</v>
      </c>
      <c r="AD496" t="s">
        <v>856</v>
      </c>
      <c r="AE496" t="s">
        <v>856</v>
      </c>
      <c r="AF496" s="13" t="s">
        <v>1231</v>
      </c>
      <c r="AG496" s="13" t="s">
        <v>1225</v>
      </c>
      <c r="AH496" t="s">
        <v>195</v>
      </c>
      <c r="AI496" t="s">
        <v>975</v>
      </c>
      <c r="AJ496" t="s">
        <v>209</v>
      </c>
      <c r="AK496" t="s">
        <v>210</v>
      </c>
      <c r="AL496" t="s">
        <v>466</v>
      </c>
      <c r="AM496" t="s">
        <v>1308</v>
      </c>
      <c r="AN496" t="s">
        <v>1225</v>
      </c>
      <c r="AO496" t="s">
        <v>856</v>
      </c>
      <c r="AP496" t="s">
        <v>856</v>
      </c>
      <c r="AQ496" t="s">
        <v>856</v>
      </c>
      <c r="AR496" t="s">
        <v>856</v>
      </c>
      <c r="AS496" t="s">
        <v>856</v>
      </c>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48"/>
        <v>480</v>
      </c>
      <c r="BD496" s="55" t="str">
        <f>IF(ISERROR(SEARCHB(" "&amp;BD$1&amp;" "," "&amp;$L496&amp;" "))=TRUE,"",BD$1)</f>
        <v/>
      </c>
      <c r="BE496" s="55" t="str">
        <f>IF(ISERROR(SEARCHB(" "&amp;BE$1&amp;" "," "&amp;$L496&amp;" "))=TRUE,"",BE$1)</f>
        <v/>
      </c>
      <c r="BF496" s="55" t="str">
        <f>IF(ISERROR(SEARCHB(" "&amp;BF$1&amp;" "," "&amp;$L496&amp;" "))=TRUE,"",BF$1)</f>
        <v/>
      </c>
      <c r="BG496" s="55" t="str">
        <f>IF(ISERROR(SEARCHB(" "&amp;BG$1&amp;" "," "&amp;$L496&amp;" "))=TRUE,"",BG$1)</f>
        <v/>
      </c>
      <c r="BH496" s="55" t="str">
        <f>IF(ISERROR(SEARCHB(" "&amp;BH$1&amp;" "," "&amp;$L496&amp;" "))=TRUE,"",BH$1)</f>
        <v/>
      </c>
      <c r="BI496" s="55" t="str">
        <f>IF(ISERROR(SEARCHB(" "&amp;BI$1&amp;" "," "&amp;$L496&amp;" "))=TRUE,"",BI$1)</f>
        <v/>
      </c>
      <c r="BJ496" s="55" t="str">
        <f>IF(ISERROR(SEARCHB(" "&amp;BJ$1&amp;" "," "&amp;$L496&amp;" "))=TRUE,"",BJ$1)</f>
        <v/>
      </c>
      <c r="BK496" s="55" t="str">
        <f>IF(ISERROR(SEARCHB(" "&amp;BK$1&amp;" "," "&amp;$L496&amp;" "))=TRUE,"",BK$1)</f>
        <v>HYB</v>
      </c>
      <c r="BL496" s="55" t="str">
        <f>IF(ISERROR(SEARCHB(" "&amp;BL$1&amp;" "," "&amp;$L496&amp;" "))=TRUE,"",BL$1)</f>
        <v/>
      </c>
      <c r="BM496" s="55" t="str">
        <f>IF(ISERROR(SEARCHB(" "&amp;BM$1&amp;" "," "&amp;$L496&amp;" "))=TRUE,"",BM$1)</f>
        <v/>
      </c>
      <c r="BN496" s="55" t="str">
        <f>IF(ISERROR(SEARCHB(" "&amp;BN$1&amp;" "," "&amp;$L496&amp;" "))=TRUE,"",BN$1)</f>
        <v/>
      </c>
      <c r="BO496" s="55" t="str">
        <f>IF(ISERROR(SEARCHB(" "&amp;BO$1&amp;" "," "&amp;$L496&amp;" "))=TRUE,"",BO$1)</f>
        <v/>
      </c>
      <c r="BP496" s="55" t="str">
        <f>IF(ISERROR(SEARCHB(" "&amp;BP$1&amp;" "," "&amp;$L496&amp;" "))=TRUE,"",BP$1)</f>
        <v/>
      </c>
      <c r="BQ496" s="55" t="str">
        <f>IF(ISERROR(SEARCHB(" "&amp;BQ$1&amp;" "," "&amp;$L496&amp;" "))=TRUE,"",BQ$1)</f>
        <v/>
      </c>
      <c r="BR496" s="62" t="str">
        <f t="shared" si="49"/>
        <v>HYB</v>
      </c>
      <c r="BS496" s="62" t="str">
        <f t="shared" si="50"/>
        <v/>
      </c>
      <c r="BT496" s="63">
        <f>J496-I496+1</f>
        <v>124</v>
      </c>
      <c r="BU496" s="64">
        <f t="shared" si="51"/>
        <v>6.4399999999999995</v>
      </c>
      <c r="BV496" s="64">
        <f t="shared" si="52"/>
        <v>13.879999999999999</v>
      </c>
      <c r="BW496" s="64">
        <f t="shared" si="53"/>
        <v>103.32</v>
      </c>
      <c r="BX496" s="65">
        <f>BU496+I496</f>
        <v>46040.44</v>
      </c>
      <c r="BY496" s="65">
        <f>BV496+I496</f>
        <v>46047.88</v>
      </c>
      <c r="BZ496" s="65">
        <f>IF(WEEKDAY(BW496+I496)=1,BW496+I496+1,IF(WEEKDAY(BW496+I496)=7,BW496+I496+2,BW496+I496))</f>
        <v>46139.32</v>
      </c>
    </row>
    <row r="497" spans="1:78" ht="15.5" x14ac:dyDescent="0.35">
      <c r="A497" t="s">
        <v>1406</v>
      </c>
      <c r="B497" t="s">
        <v>1229</v>
      </c>
      <c r="C497" t="s">
        <v>408</v>
      </c>
      <c r="D497" t="s">
        <v>1187</v>
      </c>
      <c r="E497" t="s">
        <v>855</v>
      </c>
      <c r="F497" t="s">
        <v>447</v>
      </c>
      <c r="G497" t="s">
        <v>275</v>
      </c>
      <c r="H497" t="s">
        <v>408</v>
      </c>
      <c r="I497" s="13" t="s">
        <v>1231</v>
      </c>
      <c r="J497" s="13" t="s">
        <v>1225</v>
      </c>
      <c r="K497" s="13" t="s">
        <v>1233</v>
      </c>
      <c r="L497" t="s">
        <v>260</v>
      </c>
      <c r="M497" t="s">
        <v>162</v>
      </c>
      <c r="N497">
        <v>10</v>
      </c>
      <c r="O497">
        <v>0</v>
      </c>
      <c r="P497">
        <v>0</v>
      </c>
      <c r="Q497">
        <v>0</v>
      </c>
      <c r="R497">
        <v>0</v>
      </c>
      <c r="S497" t="s">
        <v>970</v>
      </c>
      <c r="T497" t="s">
        <v>295</v>
      </c>
      <c r="U497">
        <v>0</v>
      </c>
      <c r="V497" t="s">
        <v>856</v>
      </c>
      <c r="W497">
        <v>3</v>
      </c>
      <c r="X497" t="s">
        <v>195</v>
      </c>
      <c r="Y497" t="s">
        <v>812</v>
      </c>
      <c r="Z497" t="s">
        <v>283</v>
      </c>
      <c r="AA497" t="s">
        <v>856</v>
      </c>
      <c r="AB497" t="s">
        <v>856</v>
      </c>
      <c r="AC497" t="s">
        <v>856</v>
      </c>
      <c r="AD497" t="s">
        <v>856</v>
      </c>
      <c r="AE497" t="s">
        <v>856</v>
      </c>
      <c r="AF497" s="13" t="s">
        <v>1231</v>
      </c>
      <c r="AG497" s="13" t="s">
        <v>1225</v>
      </c>
      <c r="AH497" t="s">
        <v>856</v>
      </c>
      <c r="AI497" t="s">
        <v>856</v>
      </c>
      <c r="AJ497" t="s">
        <v>856</v>
      </c>
      <c r="AK497" t="s">
        <v>856</v>
      </c>
      <c r="AL497" t="s">
        <v>856</v>
      </c>
      <c r="AM497" t="s">
        <v>856</v>
      </c>
      <c r="AN497" t="s">
        <v>856</v>
      </c>
      <c r="AO497" t="s">
        <v>856</v>
      </c>
      <c r="AP497" t="s">
        <v>856</v>
      </c>
      <c r="AQ497" t="s">
        <v>856</v>
      </c>
      <c r="AR497" t="s">
        <v>856</v>
      </c>
      <c r="AS497" t="s">
        <v>856</v>
      </c>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48"/>
        <v>480</v>
      </c>
      <c r="BD497" s="55" t="str">
        <f>IF(ISERROR(SEARCHB(" "&amp;BD$1&amp;" "," "&amp;$L497&amp;" "))=TRUE,"",BD$1)</f>
        <v/>
      </c>
      <c r="BE497" s="55" t="str">
        <f>IF(ISERROR(SEARCHB(" "&amp;BE$1&amp;" "," "&amp;$L497&amp;" "))=TRUE,"",BE$1)</f>
        <v/>
      </c>
      <c r="BF497" s="55" t="str">
        <f>IF(ISERROR(SEARCHB(" "&amp;BF$1&amp;" "," "&amp;$L497&amp;" "))=TRUE,"",BF$1)</f>
        <v/>
      </c>
      <c r="BG497" s="55" t="str">
        <f>IF(ISERROR(SEARCHB(" "&amp;BG$1&amp;" "," "&amp;$L497&amp;" "))=TRUE,"",BG$1)</f>
        <v/>
      </c>
      <c r="BH497" s="55" t="str">
        <f>IF(ISERROR(SEARCHB(" "&amp;BH$1&amp;" "," "&amp;$L497&amp;" "))=TRUE,"",BH$1)</f>
        <v/>
      </c>
      <c r="BI497" s="55" t="str">
        <f>IF(ISERROR(SEARCHB(" "&amp;BI$1&amp;" "," "&amp;$L497&amp;" "))=TRUE,"",BI$1)</f>
        <v/>
      </c>
      <c r="BJ497" s="55" t="str">
        <f>IF(ISERROR(SEARCHB(" "&amp;BJ$1&amp;" "," "&amp;$L497&amp;" "))=TRUE,"",BJ$1)</f>
        <v/>
      </c>
      <c r="BK497" s="55" t="str">
        <f>IF(ISERROR(SEARCHB(" "&amp;BK$1&amp;" "," "&amp;$L497&amp;" "))=TRUE,"",BK$1)</f>
        <v/>
      </c>
      <c r="BL497" s="55" t="str">
        <f>IF(ISERROR(SEARCHB(" "&amp;BL$1&amp;" "," "&amp;$L497&amp;" "))=TRUE,"",BL$1)</f>
        <v/>
      </c>
      <c r="BM497" s="55" t="str">
        <f>IF(ISERROR(SEARCHB(" "&amp;BM$1&amp;" "," "&amp;$L497&amp;" "))=TRUE,"",BM$1)</f>
        <v/>
      </c>
      <c r="BN497" s="55" t="str">
        <f>IF(ISERROR(SEARCHB(" "&amp;BN$1&amp;" "," "&amp;$L497&amp;" "))=TRUE,"",BN$1)</f>
        <v/>
      </c>
      <c r="BO497" s="55" t="str">
        <f>IF(ISERROR(SEARCHB(" "&amp;BO$1&amp;" "," "&amp;$L497&amp;" "))=TRUE,"",BO$1)</f>
        <v/>
      </c>
      <c r="BP497" s="55" t="str">
        <f>IF(ISERROR(SEARCHB(" "&amp;BP$1&amp;" "," "&amp;$L497&amp;" "))=TRUE,"",BP$1)</f>
        <v/>
      </c>
      <c r="BQ497" s="55" t="str">
        <f>IF(ISERROR(SEARCHB(" "&amp;BQ$1&amp;" "," "&amp;$L497&amp;" "))=TRUE,"",BQ$1)</f>
        <v/>
      </c>
      <c r="BR497" s="62" t="str">
        <f t="shared" si="49"/>
        <v>Base</v>
      </c>
      <c r="BS497" s="62" t="str">
        <f t="shared" si="50"/>
        <v/>
      </c>
      <c r="BT497" s="63">
        <f>J497-I497+1</f>
        <v>124</v>
      </c>
      <c r="BU497" s="64">
        <f t="shared" si="51"/>
        <v>6.4399999999999995</v>
      </c>
      <c r="BV497" s="64">
        <f t="shared" si="52"/>
        <v>13.879999999999999</v>
      </c>
      <c r="BW497" s="64">
        <f t="shared" si="53"/>
        <v>103.32</v>
      </c>
      <c r="BX497" s="65">
        <f>BU497+I497</f>
        <v>46040.44</v>
      </c>
      <c r="BY497" s="65">
        <f>BV497+I497</f>
        <v>46047.88</v>
      </c>
      <c r="BZ497" s="65">
        <f>IF(WEEKDAY(BW497+I497)=1,BW497+I497+1,IF(WEEKDAY(BW497+I497)=7,BW497+I497+2,BW497+I497))</f>
        <v>46139.32</v>
      </c>
    </row>
    <row r="498" spans="1:78" ht="15.5" x14ac:dyDescent="0.35">
      <c r="A498" t="s">
        <v>1405</v>
      </c>
      <c r="B498" t="s">
        <v>1229</v>
      </c>
      <c r="C498" t="s">
        <v>70</v>
      </c>
      <c r="D498" t="s">
        <v>885</v>
      </c>
      <c r="E498" t="s">
        <v>867</v>
      </c>
      <c r="F498" t="s">
        <v>411</v>
      </c>
      <c r="G498" t="s">
        <v>287</v>
      </c>
      <c r="H498" t="s">
        <v>70</v>
      </c>
      <c r="I498" s="13" t="s">
        <v>1231</v>
      </c>
      <c r="J498" s="13" t="s">
        <v>1225</v>
      </c>
      <c r="K498" s="13" t="s">
        <v>1233</v>
      </c>
      <c r="L498" t="s">
        <v>260</v>
      </c>
      <c r="M498" t="s">
        <v>162</v>
      </c>
      <c r="N498">
        <v>24</v>
      </c>
      <c r="O498">
        <v>0</v>
      </c>
      <c r="P498">
        <v>0</v>
      </c>
      <c r="Q498">
        <v>0</v>
      </c>
      <c r="R498">
        <v>0</v>
      </c>
      <c r="S498" t="s">
        <v>1188</v>
      </c>
      <c r="T498" t="s">
        <v>562</v>
      </c>
      <c r="U498">
        <v>0</v>
      </c>
      <c r="V498" t="s">
        <v>856</v>
      </c>
      <c r="W498">
        <v>1</v>
      </c>
      <c r="X498" t="s">
        <v>195</v>
      </c>
      <c r="Y498" t="s">
        <v>856</v>
      </c>
      <c r="Z498" t="s">
        <v>813</v>
      </c>
      <c r="AA498" t="s">
        <v>534</v>
      </c>
      <c r="AB498" t="s">
        <v>199</v>
      </c>
      <c r="AC498" t="s">
        <v>856</v>
      </c>
      <c r="AD498" t="s">
        <v>856</v>
      </c>
      <c r="AE498" t="s">
        <v>856</v>
      </c>
      <c r="AF498" s="13" t="s">
        <v>1231</v>
      </c>
      <c r="AG498" s="13" t="s">
        <v>1225</v>
      </c>
      <c r="AH498" t="s">
        <v>195</v>
      </c>
      <c r="AI498" t="s">
        <v>1189</v>
      </c>
      <c r="AJ498" t="s">
        <v>856</v>
      </c>
      <c r="AK498" t="s">
        <v>856</v>
      </c>
      <c r="AL498" t="s">
        <v>856</v>
      </c>
      <c r="AM498" t="s">
        <v>1231</v>
      </c>
      <c r="AN498" t="s">
        <v>1225</v>
      </c>
      <c r="AO498" t="s">
        <v>856</v>
      </c>
      <c r="AP498" t="s">
        <v>856</v>
      </c>
      <c r="AQ498" t="s">
        <v>856</v>
      </c>
      <c r="AR498" t="s">
        <v>856</v>
      </c>
      <c r="AS498" t="s">
        <v>856</v>
      </c>
      <c r="AT498" s="59">
        <f>VLOOKUP($BR498,Tables!$D$14:$I$27,2,FALSE)*W498</f>
        <v>160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48"/>
        <v>160</v>
      </c>
      <c r="BD498" s="55" t="str">
        <f>IF(ISERROR(SEARCHB(" "&amp;BD$1&amp;" "," "&amp;$L498&amp;" "))=TRUE,"",BD$1)</f>
        <v/>
      </c>
      <c r="BE498" s="55" t="str">
        <f>IF(ISERROR(SEARCHB(" "&amp;BE$1&amp;" "," "&amp;$L498&amp;" "))=TRUE,"",BE$1)</f>
        <v/>
      </c>
      <c r="BF498" s="55" t="str">
        <f>IF(ISERROR(SEARCHB(" "&amp;BF$1&amp;" "," "&amp;$L498&amp;" "))=TRUE,"",BF$1)</f>
        <v/>
      </c>
      <c r="BG498" s="55" t="str">
        <f>IF(ISERROR(SEARCHB(" "&amp;BG$1&amp;" "," "&amp;$L498&amp;" "))=TRUE,"",BG$1)</f>
        <v/>
      </c>
      <c r="BH498" s="55" t="str">
        <f>IF(ISERROR(SEARCHB(" "&amp;BH$1&amp;" "," "&amp;$L498&amp;" "))=TRUE,"",BH$1)</f>
        <v/>
      </c>
      <c r="BI498" s="55" t="str">
        <f>IF(ISERROR(SEARCHB(" "&amp;BI$1&amp;" "," "&amp;$L498&amp;" "))=TRUE,"",BI$1)</f>
        <v/>
      </c>
      <c r="BJ498" s="55" t="str">
        <f>IF(ISERROR(SEARCHB(" "&amp;BJ$1&amp;" "," "&amp;$L498&amp;" "))=TRUE,"",BJ$1)</f>
        <v/>
      </c>
      <c r="BK498" s="55" t="str">
        <f>IF(ISERROR(SEARCHB(" "&amp;BK$1&amp;" "," "&amp;$L498&amp;" "))=TRUE,"",BK$1)</f>
        <v/>
      </c>
      <c r="BL498" s="55" t="str">
        <f>IF(ISERROR(SEARCHB(" "&amp;BL$1&amp;" "," "&amp;$L498&amp;" "))=TRUE,"",BL$1)</f>
        <v/>
      </c>
      <c r="BM498" s="55" t="str">
        <f>IF(ISERROR(SEARCHB(" "&amp;BM$1&amp;" "," "&amp;$L498&amp;" "))=TRUE,"",BM$1)</f>
        <v/>
      </c>
      <c r="BN498" s="55" t="str">
        <f>IF(ISERROR(SEARCHB(" "&amp;BN$1&amp;" "," "&amp;$L498&amp;" "))=TRUE,"",BN$1)</f>
        <v/>
      </c>
      <c r="BO498" s="55" t="str">
        <f>IF(ISERROR(SEARCHB(" "&amp;BO$1&amp;" "," "&amp;$L498&amp;" "))=TRUE,"",BO$1)</f>
        <v/>
      </c>
      <c r="BP498" s="55" t="str">
        <f>IF(ISERROR(SEARCHB(" "&amp;BP$1&amp;" "," "&amp;$L498&amp;" "))=TRUE,"",BP$1)</f>
        <v/>
      </c>
      <c r="BQ498" s="55" t="str">
        <f>IF(ISERROR(SEARCHB(" "&amp;BQ$1&amp;" "," "&amp;$L498&amp;" "))=TRUE,"",BQ$1)</f>
        <v/>
      </c>
      <c r="BR498" s="62" t="str">
        <f t="shared" si="49"/>
        <v>Base</v>
      </c>
      <c r="BS498" s="62" t="str">
        <f t="shared" si="50"/>
        <v/>
      </c>
      <c r="BT498" s="63">
        <f>J498-I498+1</f>
        <v>124</v>
      </c>
      <c r="BU498" s="64">
        <f t="shared" si="51"/>
        <v>6.4399999999999995</v>
      </c>
      <c r="BV498" s="64">
        <f t="shared" si="52"/>
        <v>13.879999999999999</v>
      </c>
      <c r="BW498" s="64">
        <f t="shared" si="53"/>
        <v>103.32</v>
      </c>
      <c r="BX498" s="65">
        <f>BU498+I498</f>
        <v>46040.44</v>
      </c>
      <c r="BY498" s="65">
        <f>BV498+I498</f>
        <v>46047.88</v>
      </c>
      <c r="BZ498" s="65">
        <f>IF(WEEKDAY(BW498+I498)=1,BW498+I498+1,IF(WEEKDAY(BW498+I498)=7,BW498+I498+2,BW498+I498))</f>
        <v>46139.32</v>
      </c>
    </row>
    <row r="499" spans="1:78" ht="15.5" x14ac:dyDescent="0.35">
      <c r="A499" t="s">
        <v>1404</v>
      </c>
      <c r="B499" t="s">
        <v>1229</v>
      </c>
      <c r="C499" t="s">
        <v>70</v>
      </c>
      <c r="D499" t="s">
        <v>1190</v>
      </c>
      <c r="E499" t="s">
        <v>867</v>
      </c>
      <c r="F499" t="s">
        <v>814</v>
      </c>
      <c r="G499" t="s">
        <v>287</v>
      </c>
      <c r="H499" t="s">
        <v>70</v>
      </c>
      <c r="I499" s="13" t="s">
        <v>1231</v>
      </c>
      <c r="J499" s="13" t="s">
        <v>1225</v>
      </c>
      <c r="K499" s="13" t="s">
        <v>1233</v>
      </c>
      <c r="L499" t="s">
        <v>260</v>
      </c>
      <c r="M499" t="s">
        <v>162</v>
      </c>
      <c r="N499">
        <v>24</v>
      </c>
      <c r="O499">
        <v>0</v>
      </c>
      <c r="P499">
        <v>0</v>
      </c>
      <c r="Q499">
        <v>0</v>
      </c>
      <c r="R499">
        <v>0</v>
      </c>
      <c r="S499" t="s">
        <v>198</v>
      </c>
      <c r="T499" t="s">
        <v>198</v>
      </c>
      <c r="U499">
        <v>0</v>
      </c>
      <c r="V499" t="s">
        <v>856</v>
      </c>
      <c r="W499">
        <v>1</v>
      </c>
      <c r="X499" t="s">
        <v>195</v>
      </c>
      <c r="Y499" t="s">
        <v>856</v>
      </c>
      <c r="Z499" t="s">
        <v>813</v>
      </c>
      <c r="AA499" t="s">
        <v>534</v>
      </c>
      <c r="AB499" t="s">
        <v>199</v>
      </c>
      <c r="AC499" t="s">
        <v>856</v>
      </c>
      <c r="AD499" t="s">
        <v>856</v>
      </c>
      <c r="AE499" t="s">
        <v>856</v>
      </c>
      <c r="AF499" s="13" t="s">
        <v>1231</v>
      </c>
      <c r="AG499" s="13" t="s">
        <v>1225</v>
      </c>
      <c r="AH499" t="s">
        <v>195</v>
      </c>
      <c r="AI499" t="s">
        <v>1189</v>
      </c>
      <c r="AJ499" t="s">
        <v>856</v>
      </c>
      <c r="AK499" t="s">
        <v>856</v>
      </c>
      <c r="AL499" t="s">
        <v>856</v>
      </c>
      <c r="AM499" t="s">
        <v>1231</v>
      </c>
      <c r="AN499" t="s">
        <v>1225</v>
      </c>
      <c r="AO499" t="s">
        <v>856</v>
      </c>
      <c r="AP499" t="s">
        <v>856</v>
      </c>
      <c r="AQ499" t="s">
        <v>856</v>
      </c>
      <c r="AR499" t="s">
        <v>856</v>
      </c>
      <c r="AS499" t="s">
        <v>856</v>
      </c>
      <c r="AT499" s="59">
        <f>VLOOKUP($BR499,Tables!$D$14:$I$27,2,FALSE)*W499</f>
        <v>160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48"/>
        <v>160</v>
      </c>
      <c r="BD499" s="55" t="str">
        <f>IF(ISERROR(SEARCHB(" "&amp;BD$1&amp;" "," "&amp;$L499&amp;" "))=TRUE,"",BD$1)</f>
        <v/>
      </c>
      <c r="BE499" s="55" t="str">
        <f>IF(ISERROR(SEARCHB(" "&amp;BE$1&amp;" "," "&amp;$L499&amp;" "))=TRUE,"",BE$1)</f>
        <v/>
      </c>
      <c r="BF499" s="55" t="str">
        <f>IF(ISERROR(SEARCHB(" "&amp;BF$1&amp;" "," "&amp;$L499&amp;" "))=TRUE,"",BF$1)</f>
        <v/>
      </c>
      <c r="BG499" s="55" t="str">
        <f>IF(ISERROR(SEARCHB(" "&amp;BG$1&amp;" "," "&amp;$L499&amp;" "))=TRUE,"",BG$1)</f>
        <v/>
      </c>
      <c r="BH499" s="55" t="str">
        <f>IF(ISERROR(SEARCHB(" "&amp;BH$1&amp;" "," "&amp;$L499&amp;" "))=TRUE,"",BH$1)</f>
        <v/>
      </c>
      <c r="BI499" s="55" t="str">
        <f>IF(ISERROR(SEARCHB(" "&amp;BI$1&amp;" "," "&amp;$L499&amp;" "))=TRUE,"",BI$1)</f>
        <v/>
      </c>
      <c r="BJ499" s="55" t="str">
        <f>IF(ISERROR(SEARCHB(" "&amp;BJ$1&amp;" "," "&amp;$L499&amp;" "))=TRUE,"",BJ$1)</f>
        <v/>
      </c>
      <c r="BK499" s="55" t="str">
        <f>IF(ISERROR(SEARCHB(" "&amp;BK$1&amp;" "," "&amp;$L499&amp;" "))=TRUE,"",BK$1)</f>
        <v/>
      </c>
      <c r="BL499" s="55" t="str">
        <f>IF(ISERROR(SEARCHB(" "&amp;BL$1&amp;" "," "&amp;$L499&amp;" "))=TRUE,"",BL$1)</f>
        <v/>
      </c>
      <c r="BM499" s="55" t="str">
        <f>IF(ISERROR(SEARCHB(" "&amp;BM$1&amp;" "," "&amp;$L499&amp;" "))=TRUE,"",BM$1)</f>
        <v/>
      </c>
      <c r="BN499" s="55" t="str">
        <f>IF(ISERROR(SEARCHB(" "&amp;BN$1&amp;" "," "&amp;$L499&amp;" "))=TRUE,"",BN$1)</f>
        <v/>
      </c>
      <c r="BO499" s="55" t="str">
        <f>IF(ISERROR(SEARCHB(" "&amp;BO$1&amp;" "," "&amp;$L499&amp;" "))=TRUE,"",BO$1)</f>
        <v/>
      </c>
      <c r="BP499" s="55" t="str">
        <f>IF(ISERROR(SEARCHB(" "&amp;BP$1&amp;" "," "&amp;$L499&amp;" "))=TRUE,"",BP$1)</f>
        <v/>
      </c>
      <c r="BQ499" s="55" t="str">
        <f>IF(ISERROR(SEARCHB(" "&amp;BQ$1&amp;" "," "&amp;$L499&amp;" "))=TRUE,"",BQ$1)</f>
        <v/>
      </c>
      <c r="BR499" s="62" t="str">
        <f t="shared" si="49"/>
        <v>Base</v>
      </c>
      <c r="BS499" s="62" t="str">
        <f t="shared" si="50"/>
        <v/>
      </c>
      <c r="BT499" s="63">
        <f>J499-I499+1</f>
        <v>124</v>
      </c>
      <c r="BU499" s="64">
        <f t="shared" si="51"/>
        <v>6.4399999999999995</v>
      </c>
      <c r="BV499" s="64">
        <f t="shared" si="52"/>
        <v>13.879999999999999</v>
      </c>
      <c r="BW499" s="64">
        <f t="shared" si="53"/>
        <v>103.32</v>
      </c>
      <c r="BX499" s="65">
        <f>BU499+I499</f>
        <v>46040.44</v>
      </c>
      <c r="BY499" s="65">
        <f>BV499+I499</f>
        <v>46047.88</v>
      </c>
      <c r="BZ499" s="65">
        <f>IF(WEEKDAY(BW499+I499)=1,BW499+I499+1,IF(WEEKDAY(BW499+I499)=7,BW499+I499+2,BW499+I499))</f>
        <v>46139.32</v>
      </c>
    </row>
    <row r="500" spans="1:78" ht="15.5" x14ac:dyDescent="0.35">
      <c r="A500" t="s">
        <v>1403</v>
      </c>
      <c r="B500" t="s">
        <v>1229</v>
      </c>
      <c r="C500" t="s">
        <v>70</v>
      </c>
      <c r="D500" t="s">
        <v>1145</v>
      </c>
      <c r="E500" t="s">
        <v>867</v>
      </c>
      <c r="F500" t="s">
        <v>71</v>
      </c>
      <c r="G500" t="s">
        <v>287</v>
      </c>
      <c r="H500" t="s">
        <v>70</v>
      </c>
      <c r="I500" s="13" t="s">
        <v>1231</v>
      </c>
      <c r="J500" s="13" t="s">
        <v>1225</v>
      </c>
      <c r="K500" s="13" t="s">
        <v>1233</v>
      </c>
      <c r="L500" t="s">
        <v>262</v>
      </c>
      <c r="M500" t="s">
        <v>162</v>
      </c>
      <c r="N500">
        <v>24</v>
      </c>
      <c r="O500">
        <v>0</v>
      </c>
      <c r="P500">
        <v>0</v>
      </c>
      <c r="Q500">
        <v>0</v>
      </c>
      <c r="R500">
        <v>0</v>
      </c>
      <c r="S500" t="s">
        <v>1083</v>
      </c>
      <c r="T500" t="s">
        <v>282</v>
      </c>
      <c r="U500">
        <v>0</v>
      </c>
      <c r="V500" t="s">
        <v>856</v>
      </c>
      <c r="W500">
        <v>3</v>
      </c>
      <c r="X500" t="s">
        <v>195</v>
      </c>
      <c r="Y500" t="s">
        <v>856</v>
      </c>
      <c r="Z500" t="s">
        <v>815</v>
      </c>
      <c r="AA500" t="s">
        <v>856</v>
      </c>
      <c r="AB500" t="s">
        <v>856</v>
      </c>
      <c r="AC500" t="s">
        <v>856</v>
      </c>
      <c r="AD500" t="s">
        <v>856</v>
      </c>
      <c r="AE500" t="s">
        <v>856</v>
      </c>
      <c r="AF500" s="13" t="s">
        <v>1231</v>
      </c>
      <c r="AG500" s="13" t="s">
        <v>1225</v>
      </c>
      <c r="AH500" t="s">
        <v>207</v>
      </c>
      <c r="AI500" t="s">
        <v>1175</v>
      </c>
      <c r="AJ500" t="s">
        <v>206</v>
      </c>
      <c r="AK500" t="s">
        <v>202</v>
      </c>
      <c r="AL500" t="s">
        <v>523</v>
      </c>
      <c r="AM500" t="s">
        <v>1402</v>
      </c>
      <c r="AN500" t="s">
        <v>1225</v>
      </c>
      <c r="AO500" t="s">
        <v>856</v>
      </c>
      <c r="AP500" t="s">
        <v>856</v>
      </c>
      <c r="AQ500" t="s">
        <v>856</v>
      </c>
      <c r="AR500" t="s">
        <v>856</v>
      </c>
      <c r="AS500" t="s">
        <v>856</v>
      </c>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48"/>
        <v>480</v>
      </c>
      <c r="BD500" s="55" t="str">
        <f>IF(ISERROR(SEARCHB(" "&amp;BD$1&amp;" "," "&amp;$L500&amp;" "))=TRUE,"",BD$1)</f>
        <v/>
      </c>
      <c r="BE500" s="55" t="str">
        <f>IF(ISERROR(SEARCHB(" "&amp;BE$1&amp;" "," "&amp;$L500&amp;" "))=TRUE,"",BE$1)</f>
        <v/>
      </c>
      <c r="BF500" s="55" t="str">
        <f>IF(ISERROR(SEARCHB(" "&amp;BF$1&amp;" "," "&amp;$L500&amp;" "))=TRUE,"",BF$1)</f>
        <v/>
      </c>
      <c r="BG500" s="55" t="str">
        <f>IF(ISERROR(SEARCHB(" "&amp;BG$1&amp;" "," "&amp;$L500&amp;" "))=TRUE,"",BG$1)</f>
        <v/>
      </c>
      <c r="BH500" s="55" t="str">
        <f>IF(ISERROR(SEARCHB(" "&amp;BH$1&amp;" "," "&amp;$L500&amp;" "))=TRUE,"",BH$1)</f>
        <v/>
      </c>
      <c r="BI500" s="55" t="str">
        <f>IF(ISERROR(SEARCHB(" "&amp;BI$1&amp;" "," "&amp;$L500&amp;" "))=TRUE,"",BI$1)</f>
        <v/>
      </c>
      <c r="BJ500" s="55" t="str">
        <f>IF(ISERROR(SEARCHB(" "&amp;BJ$1&amp;" "," "&amp;$L500&amp;" "))=TRUE,"",BJ$1)</f>
        <v/>
      </c>
      <c r="BK500" s="55" t="str">
        <f>IF(ISERROR(SEARCHB(" "&amp;BK$1&amp;" "," "&amp;$L500&amp;" "))=TRUE,"",BK$1)</f>
        <v>HYB</v>
      </c>
      <c r="BL500" s="55" t="str">
        <f>IF(ISERROR(SEARCHB(" "&amp;BL$1&amp;" "," "&amp;$L500&amp;" "))=TRUE,"",BL$1)</f>
        <v/>
      </c>
      <c r="BM500" s="55" t="str">
        <f>IF(ISERROR(SEARCHB(" "&amp;BM$1&amp;" "," "&amp;$L500&amp;" "))=TRUE,"",BM$1)</f>
        <v/>
      </c>
      <c r="BN500" s="55" t="str">
        <f>IF(ISERROR(SEARCHB(" "&amp;BN$1&amp;" "," "&amp;$L500&amp;" "))=TRUE,"",BN$1)</f>
        <v/>
      </c>
      <c r="BO500" s="55" t="str">
        <f>IF(ISERROR(SEARCHB(" "&amp;BO$1&amp;" "," "&amp;$L500&amp;" "))=TRUE,"",BO$1)</f>
        <v/>
      </c>
      <c r="BP500" s="55" t="str">
        <f>IF(ISERROR(SEARCHB(" "&amp;BP$1&amp;" "," "&amp;$L500&amp;" "))=TRUE,"",BP$1)</f>
        <v/>
      </c>
      <c r="BQ500" s="55" t="str">
        <f>IF(ISERROR(SEARCHB(" "&amp;BQ$1&amp;" "," "&amp;$L500&amp;" "))=TRUE,"",BQ$1)</f>
        <v/>
      </c>
      <c r="BR500" s="62" t="str">
        <f t="shared" si="49"/>
        <v>HYB</v>
      </c>
      <c r="BS500" s="62" t="str">
        <f t="shared" si="50"/>
        <v/>
      </c>
      <c r="BT500" s="63">
        <f>J500-I500+1</f>
        <v>124</v>
      </c>
      <c r="BU500" s="64">
        <f t="shared" si="51"/>
        <v>6.4399999999999995</v>
      </c>
      <c r="BV500" s="64">
        <f t="shared" si="52"/>
        <v>13.879999999999999</v>
      </c>
      <c r="BW500" s="64">
        <f t="shared" si="53"/>
        <v>103.32</v>
      </c>
      <c r="BX500" s="65">
        <f>BU500+I500</f>
        <v>46040.44</v>
      </c>
      <c r="BY500" s="65">
        <f>BV500+I500</f>
        <v>46047.88</v>
      </c>
      <c r="BZ500" s="65">
        <f>IF(WEEKDAY(BW500+I500)=1,BW500+I500+1,IF(WEEKDAY(BW500+I500)=7,BW500+I500+2,BW500+I500))</f>
        <v>46139.32</v>
      </c>
    </row>
    <row r="501" spans="1:78" ht="15.5" x14ac:dyDescent="0.35">
      <c r="A501" t="s">
        <v>1401</v>
      </c>
      <c r="B501" t="s">
        <v>1229</v>
      </c>
      <c r="C501" t="s">
        <v>72</v>
      </c>
      <c r="D501" t="s">
        <v>857</v>
      </c>
      <c r="E501" t="s">
        <v>867</v>
      </c>
      <c r="F501" t="s">
        <v>412</v>
      </c>
      <c r="G501" t="s">
        <v>217</v>
      </c>
      <c r="H501" t="s">
        <v>72</v>
      </c>
      <c r="I501" s="13" t="s">
        <v>1231</v>
      </c>
      <c r="J501" s="13" t="s">
        <v>1225</v>
      </c>
      <c r="K501" s="13" t="s">
        <v>1233</v>
      </c>
      <c r="L501" t="s">
        <v>1400</v>
      </c>
      <c r="M501" t="s">
        <v>162</v>
      </c>
      <c r="N501">
        <v>24</v>
      </c>
      <c r="O501">
        <v>0</v>
      </c>
      <c r="P501">
        <v>0</v>
      </c>
      <c r="Q501">
        <v>0</v>
      </c>
      <c r="R501">
        <v>0</v>
      </c>
      <c r="S501" t="s">
        <v>1399</v>
      </c>
      <c r="T501" t="s">
        <v>1398</v>
      </c>
      <c r="U501">
        <v>0</v>
      </c>
      <c r="V501" t="s">
        <v>856</v>
      </c>
      <c r="W501">
        <v>3</v>
      </c>
      <c r="X501" t="s">
        <v>195</v>
      </c>
      <c r="Y501" t="s">
        <v>856</v>
      </c>
      <c r="Z501"/>
      <c r="AA501" t="s">
        <v>272</v>
      </c>
      <c r="AB501" t="s">
        <v>199</v>
      </c>
      <c r="AC501" t="s">
        <v>8</v>
      </c>
      <c r="AD501" t="s">
        <v>221</v>
      </c>
      <c r="AE501" t="s">
        <v>473</v>
      </c>
      <c r="AF501" s="13" t="s">
        <v>1231</v>
      </c>
      <c r="AG501" s="13" t="s">
        <v>1225</v>
      </c>
      <c r="AH501" t="s">
        <v>856</v>
      </c>
      <c r="AI501" t="s">
        <v>856</v>
      </c>
      <c r="AJ501" t="s">
        <v>856</v>
      </c>
      <c r="AK501" t="s">
        <v>856</v>
      </c>
      <c r="AL501" t="s">
        <v>856</v>
      </c>
      <c r="AM501" t="s">
        <v>856</v>
      </c>
      <c r="AN501" t="s">
        <v>856</v>
      </c>
      <c r="AO501" t="s">
        <v>856</v>
      </c>
      <c r="AP501" t="s">
        <v>856</v>
      </c>
      <c r="AQ501" t="s">
        <v>856</v>
      </c>
      <c r="AR501" t="s">
        <v>856</v>
      </c>
      <c r="AS501" t="s">
        <v>856</v>
      </c>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48"/>
        <v>480</v>
      </c>
      <c r="BD501" s="55" t="str">
        <f>IF(ISERROR(SEARCHB(" "&amp;BD$1&amp;" "," "&amp;$L501&amp;" "))=TRUE,"",BD$1)</f>
        <v/>
      </c>
      <c r="BE501" s="55" t="str">
        <f>IF(ISERROR(SEARCHB(" "&amp;BE$1&amp;" "," "&amp;$L501&amp;" "))=TRUE,"",BE$1)</f>
        <v/>
      </c>
      <c r="BF501" s="55" t="str">
        <f>IF(ISERROR(SEARCHB(" "&amp;BF$1&amp;" "," "&amp;$L501&amp;" "))=TRUE,"",BF$1)</f>
        <v/>
      </c>
      <c r="BG501" s="55" t="str">
        <f>IF(ISERROR(SEARCHB(" "&amp;BG$1&amp;" "," "&amp;$L501&amp;" "))=TRUE,"",BG$1)</f>
        <v/>
      </c>
      <c r="BH501" s="55" t="str">
        <f>IF(ISERROR(SEARCHB(" "&amp;BH$1&amp;" "," "&amp;$L501&amp;" "))=TRUE,"",BH$1)</f>
        <v/>
      </c>
      <c r="BI501" s="55" t="str">
        <f>IF(ISERROR(SEARCHB(" "&amp;BI$1&amp;" "," "&amp;$L501&amp;" "))=TRUE,"",BI$1)</f>
        <v/>
      </c>
      <c r="BJ501" s="55" t="str">
        <f>IF(ISERROR(SEARCHB(" "&amp;BJ$1&amp;" "," "&amp;$L501&amp;" "))=TRUE,"",BJ$1)</f>
        <v/>
      </c>
      <c r="BK501" s="55" t="str">
        <f>IF(ISERROR(SEARCHB(" "&amp;BK$1&amp;" "," "&amp;$L501&amp;" "))=TRUE,"",BK$1)</f>
        <v/>
      </c>
      <c r="BL501" s="55" t="str">
        <f>IF(ISERROR(SEARCHB(" "&amp;BL$1&amp;" "," "&amp;$L501&amp;" "))=TRUE,"",BL$1)</f>
        <v/>
      </c>
      <c r="BM501" s="55" t="str">
        <f>IF(ISERROR(SEARCHB(" "&amp;BM$1&amp;" "," "&amp;$L501&amp;" "))=TRUE,"",BM$1)</f>
        <v/>
      </c>
      <c r="BN501" s="55" t="str">
        <f>IF(ISERROR(SEARCHB(" "&amp;BN$1&amp;" "," "&amp;$L501&amp;" "))=TRUE,"",BN$1)</f>
        <v/>
      </c>
      <c r="BO501" s="55" t="str">
        <f>IF(ISERROR(SEARCHB(" "&amp;BO$1&amp;" "," "&amp;$L501&amp;" "))=TRUE,"",BO$1)</f>
        <v/>
      </c>
      <c r="BP501" s="55" t="str">
        <f>IF(ISERROR(SEARCHB(" "&amp;BP$1&amp;" "," "&amp;$L501&amp;" "))=TRUE,"",BP$1)</f>
        <v/>
      </c>
      <c r="BQ501" s="55" t="str">
        <f>IF(ISERROR(SEARCHB(" "&amp;BQ$1&amp;" "," "&amp;$L501&amp;" "))=TRUE,"",BQ$1)</f>
        <v/>
      </c>
      <c r="BR501" s="62" t="str">
        <f t="shared" si="49"/>
        <v>Base</v>
      </c>
      <c r="BS501" s="62" t="str">
        <f t="shared" si="50"/>
        <v/>
      </c>
      <c r="BT501" s="63">
        <f>J501-I501+1</f>
        <v>124</v>
      </c>
      <c r="BU501" s="64">
        <f t="shared" si="51"/>
        <v>6.4399999999999995</v>
      </c>
      <c r="BV501" s="64">
        <f t="shared" si="52"/>
        <v>13.879999999999999</v>
      </c>
      <c r="BW501" s="64">
        <f t="shared" si="53"/>
        <v>103.32</v>
      </c>
      <c r="BX501" s="65">
        <f>BU501+I501</f>
        <v>46040.44</v>
      </c>
      <c r="BY501" s="65">
        <f>BV501+I501</f>
        <v>46047.88</v>
      </c>
      <c r="BZ501" s="65">
        <f>IF(WEEKDAY(BW501+I501)=1,BW501+I501+1,IF(WEEKDAY(BW501+I501)=7,BW501+I501+2,BW501+I501))</f>
        <v>46139.32</v>
      </c>
    </row>
    <row r="502" spans="1:78" ht="15.5" x14ac:dyDescent="0.35">
      <c r="A502" t="s">
        <v>1397</v>
      </c>
      <c r="B502" t="s">
        <v>1229</v>
      </c>
      <c r="C502" t="s">
        <v>72</v>
      </c>
      <c r="D502" t="s">
        <v>900</v>
      </c>
      <c r="E502" t="s">
        <v>867</v>
      </c>
      <c r="F502" t="s">
        <v>816</v>
      </c>
      <c r="G502" t="s">
        <v>217</v>
      </c>
      <c r="H502" t="s">
        <v>72</v>
      </c>
      <c r="I502" s="13" t="s">
        <v>1231</v>
      </c>
      <c r="J502" s="13" t="s">
        <v>1225</v>
      </c>
      <c r="K502" s="13" t="s">
        <v>1233</v>
      </c>
      <c r="L502" t="s">
        <v>1395</v>
      </c>
      <c r="M502" t="s">
        <v>194</v>
      </c>
      <c r="N502">
        <v>24</v>
      </c>
      <c r="O502">
        <v>0</v>
      </c>
      <c r="P502">
        <v>0</v>
      </c>
      <c r="Q502">
        <v>0</v>
      </c>
      <c r="R502">
        <v>0</v>
      </c>
      <c r="S502" t="s">
        <v>198</v>
      </c>
      <c r="T502" t="s">
        <v>198</v>
      </c>
      <c r="U502">
        <v>0</v>
      </c>
      <c r="V502" t="s">
        <v>856</v>
      </c>
      <c r="W502">
        <v>3</v>
      </c>
      <c r="X502" t="s">
        <v>20</v>
      </c>
      <c r="Y502" t="s">
        <v>856</v>
      </c>
      <c r="Z502"/>
      <c r="AA502" t="s">
        <v>195</v>
      </c>
      <c r="AB502" t="s">
        <v>1078</v>
      </c>
      <c r="AC502" t="s">
        <v>209</v>
      </c>
      <c r="AD502" t="s">
        <v>210</v>
      </c>
      <c r="AE502" t="s">
        <v>473</v>
      </c>
      <c r="AF502" s="13" t="s">
        <v>1231</v>
      </c>
      <c r="AG502" s="13" t="s">
        <v>1225</v>
      </c>
      <c r="AH502" t="s">
        <v>856</v>
      </c>
      <c r="AI502" t="s">
        <v>856</v>
      </c>
      <c r="AJ502" t="s">
        <v>856</v>
      </c>
      <c r="AK502" t="s">
        <v>856</v>
      </c>
      <c r="AL502" t="s">
        <v>856</v>
      </c>
      <c r="AM502" t="s">
        <v>856</v>
      </c>
      <c r="AN502" t="s">
        <v>856</v>
      </c>
      <c r="AO502" t="s">
        <v>856</v>
      </c>
      <c r="AP502" t="s">
        <v>856</v>
      </c>
      <c r="AQ502" t="s">
        <v>856</v>
      </c>
      <c r="AR502" t="s">
        <v>856</v>
      </c>
      <c r="AS502" t="s">
        <v>856</v>
      </c>
      <c r="AT502" s="59">
        <f>VLOOKUP($BR502,Tables!$D$14:$I$27,2,FALSE)*W502</f>
        <v>480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48"/>
        <v>480</v>
      </c>
      <c r="BD502" s="55" t="str">
        <f>IF(ISERROR(SEARCHB(" "&amp;BD$1&amp;" "," "&amp;$L502&amp;" "))=TRUE,"",BD$1)</f>
        <v/>
      </c>
      <c r="BE502" s="55" t="str">
        <f>IF(ISERROR(SEARCHB(" "&amp;BE$1&amp;" "," "&amp;$L502&amp;" "))=TRUE,"",BE$1)</f>
        <v/>
      </c>
      <c r="BF502" s="55" t="str">
        <f>IF(ISERROR(SEARCHB(" "&amp;BF$1&amp;" "," "&amp;$L502&amp;" "))=TRUE,"",BF$1)</f>
        <v/>
      </c>
      <c r="BG502" s="55" t="str">
        <f>IF(ISERROR(SEARCHB(" "&amp;BG$1&amp;" "," "&amp;$L502&amp;" "))=TRUE,"",BG$1)</f>
        <v/>
      </c>
      <c r="BH502" s="55" t="str">
        <f>IF(ISERROR(SEARCHB(" "&amp;BH$1&amp;" "," "&amp;$L502&amp;" "))=TRUE,"",BH$1)</f>
        <v/>
      </c>
      <c r="BI502" s="55" t="str">
        <f>IF(ISERROR(SEARCHB(" "&amp;BI$1&amp;" "," "&amp;$L502&amp;" "))=TRUE,"",BI$1)</f>
        <v/>
      </c>
      <c r="BJ502" s="55" t="str">
        <f>IF(ISERROR(SEARCHB(" "&amp;BJ$1&amp;" "," "&amp;$L502&amp;" "))=TRUE,"",BJ$1)</f>
        <v/>
      </c>
      <c r="BK502" s="55" t="str">
        <f>IF(ISERROR(SEARCHB(" "&amp;BK$1&amp;" "," "&amp;$L502&amp;" "))=TRUE,"",BK$1)</f>
        <v/>
      </c>
      <c r="BL502" s="55" t="str">
        <f>IF(ISERROR(SEARCHB(" "&amp;BL$1&amp;" "," "&amp;$L502&amp;" "))=TRUE,"",BL$1)</f>
        <v/>
      </c>
      <c r="BM502" s="55" t="str">
        <f>IF(ISERROR(SEARCHB(" "&amp;BM$1&amp;" "," "&amp;$L502&amp;" "))=TRUE,"",BM$1)</f>
        <v/>
      </c>
      <c r="BN502" s="55" t="str">
        <f>IF(ISERROR(SEARCHB(" "&amp;BN$1&amp;" "," "&amp;$L502&amp;" "))=TRUE,"",BN$1)</f>
        <v/>
      </c>
      <c r="BO502" s="55" t="str">
        <f>IF(ISERROR(SEARCHB(" "&amp;BO$1&amp;" "," "&amp;$L502&amp;" "))=TRUE,"",BO$1)</f>
        <v/>
      </c>
      <c r="BP502" s="55" t="str">
        <f>IF(ISERROR(SEARCHB(" "&amp;BP$1&amp;" "," "&amp;$L502&amp;" "))=TRUE,"",BP$1)</f>
        <v/>
      </c>
      <c r="BQ502" s="55" t="str">
        <f>IF(ISERROR(SEARCHB(" "&amp;BQ$1&amp;" "," "&amp;$L502&amp;" "))=TRUE,"",BQ$1)</f>
        <v/>
      </c>
      <c r="BR502" s="62" t="str">
        <f t="shared" si="49"/>
        <v>Base</v>
      </c>
      <c r="BS502" s="62" t="str">
        <f t="shared" si="50"/>
        <v/>
      </c>
      <c r="BT502" s="63">
        <f>J502-I502+1</f>
        <v>124</v>
      </c>
      <c r="BU502" s="64">
        <f t="shared" si="51"/>
        <v>6.4399999999999995</v>
      </c>
      <c r="BV502" s="64">
        <f t="shared" si="52"/>
        <v>13.879999999999999</v>
      </c>
      <c r="BW502" s="64">
        <f t="shared" si="53"/>
        <v>103.32</v>
      </c>
      <c r="BX502" s="65">
        <f>BU502+I502</f>
        <v>46040.44</v>
      </c>
      <c r="BY502" s="65">
        <f>BV502+I502</f>
        <v>46047.88</v>
      </c>
      <c r="BZ502" s="65">
        <f>IF(WEEKDAY(BW502+I502)=1,BW502+I502+1,IF(WEEKDAY(BW502+I502)=7,BW502+I502+2,BW502+I502))</f>
        <v>46139.32</v>
      </c>
    </row>
    <row r="503" spans="1:78" ht="15.5" x14ac:dyDescent="0.35">
      <c r="A503" t="s">
        <v>1396</v>
      </c>
      <c r="B503" t="s">
        <v>1229</v>
      </c>
      <c r="C503" t="s">
        <v>72</v>
      </c>
      <c r="D503" t="s">
        <v>881</v>
      </c>
      <c r="E503" t="s">
        <v>867</v>
      </c>
      <c r="F503" t="s">
        <v>413</v>
      </c>
      <c r="G503" t="s">
        <v>217</v>
      </c>
      <c r="H503" t="s">
        <v>72</v>
      </c>
      <c r="I503" s="13" t="s">
        <v>1231</v>
      </c>
      <c r="J503" s="13" t="s">
        <v>1225</v>
      </c>
      <c r="K503" s="13" t="s">
        <v>1233</v>
      </c>
      <c r="L503" t="s">
        <v>1395</v>
      </c>
      <c r="M503" t="s">
        <v>194</v>
      </c>
      <c r="N503">
        <v>24</v>
      </c>
      <c r="O503">
        <v>0</v>
      </c>
      <c r="P503">
        <v>0</v>
      </c>
      <c r="Q503">
        <v>0</v>
      </c>
      <c r="R503">
        <v>0</v>
      </c>
      <c r="S503" t="s">
        <v>198</v>
      </c>
      <c r="T503" t="s">
        <v>198</v>
      </c>
      <c r="U503">
        <v>0</v>
      </c>
      <c r="V503" t="s">
        <v>856</v>
      </c>
      <c r="W503">
        <v>3</v>
      </c>
      <c r="X503" t="s">
        <v>195</v>
      </c>
      <c r="Y503" t="s">
        <v>856</v>
      </c>
      <c r="Z503"/>
      <c r="AA503" t="s">
        <v>20</v>
      </c>
      <c r="AB503" t="s">
        <v>965</v>
      </c>
      <c r="AC503" t="s">
        <v>201</v>
      </c>
      <c r="AD503" t="s">
        <v>325</v>
      </c>
      <c r="AE503" t="s">
        <v>473</v>
      </c>
      <c r="AF503" s="13" t="s">
        <v>1231</v>
      </c>
      <c r="AG503" s="13" t="s">
        <v>1225</v>
      </c>
      <c r="AH503" t="s">
        <v>856</v>
      </c>
      <c r="AI503" t="s">
        <v>856</v>
      </c>
      <c r="AJ503" t="s">
        <v>856</v>
      </c>
      <c r="AK503" t="s">
        <v>856</v>
      </c>
      <c r="AL503" t="s">
        <v>856</v>
      </c>
      <c r="AM503" t="s">
        <v>856</v>
      </c>
      <c r="AN503" t="s">
        <v>856</v>
      </c>
      <c r="AO503" t="s">
        <v>856</v>
      </c>
      <c r="AP503" t="s">
        <v>856</v>
      </c>
      <c r="AQ503" t="s">
        <v>856</v>
      </c>
      <c r="AR503" t="s">
        <v>856</v>
      </c>
      <c r="AS503" t="s">
        <v>856</v>
      </c>
      <c r="AT503" s="59">
        <f>VLOOKUP($BR503,Tables!$D$14:$I$27,2,FALSE)*W503</f>
        <v>480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48"/>
        <v>480</v>
      </c>
      <c r="BD503" s="55" t="str">
        <f>IF(ISERROR(SEARCHB(" "&amp;BD$1&amp;" "," "&amp;$L503&amp;" "))=TRUE,"",BD$1)</f>
        <v/>
      </c>
      <c r="BE503" s="55" t="str">
        <f>IF(ISERROR(SEARCHB(" "&amp;BE$1&amp;" "," "&amp;$L503&amp;" "))=TRUE,"",BE$1)</f>
        <v/>
      </c>
      <c r="BF503" s="55" t="str">
        <f>IF(ISERROR(SEARCHB(" "&amp;BF$1&amp;" "," "&amp;$L503&amp;" "))=TRUE,"",BF$1)</f>
        <v/>
      </c>
      <c r="BG503" s="55" t="str">
        <f>IF(ISERROR(SEARCHB(" "&amp;BG$1&amp;" "," "&amp;$L503&amp;" "))=TRUE,"",BG$1)</f>
        <v/>
      </c>
      <c r="BH503" s="55" t="str">
        <f>IF(ISERROR(SEARCHB(" "&amp;BH$1&amp;" "," "&amp;$L503&amp;" "))=TRUE,"",BH$1)</f>
        <v/>
      </c>
      <c r="BI503" s="55" t="str">
        <f>IF(ISERROR(SEARCHB(" "&amp;BI$1&amp;" "," "&amp;$L503&amp;" "))=TRUE,"",BI$1)</f>
        <v/>
      </c>
      <c r="BJ503" s="55" t="str">
        <f>IF(ISERROR(SEARCHB(" "&amp;BJ$1&amp;" "," "&amp;$L503&amp;" "))=TRUE,"",BJ$1)</f>
        <v/>
      </c>
      <c r="BK503" s="55" t="str">
        <f>IF(ISERROR(SEARCHB(" "&amp;BK$1&amp;" "," "&amp;$L503&amp;" "))=TRUE,"",BK$1)</f>
        <v/>
      </c>
      <c r="BL503" s="55" t="str">
        <f>IF(ISERROR(SEARCHB(" "&amp;BL$1&amp;" "," "&amp;$L503&amp;" "))=TRUE,"",BL$1)</f>
        <v/>
      </c>
      <c r="BM503" s="55" t="str">
        <f>IF(ISERROR(SEARCHB(" "&amp;BM$1&amp;" "," "&amp;$L503&amp;" "))=TRUE,"",BM$1)</f>
        <v/>
      </c>
      <c r="BN503" s="55" t="str">
        <f>IF(ISERROR(SEARCHB(" "&amp;BN$1&amp;" "," "&amp;$L503&amp;" "))=TRUE,"",BN$1)</f>
        <v/>
      </c>
      <c r="BO503" s="55" t="str">
        <f>IF(ISERROR(SEARCHB(" "&amp;BO$1&amp;" "," "&amp;$L503&amp;" "))=TRUE,"",BO$1)</f>
        <v/>
      </c>
      <c r="BP503" s="55" t="str">
        <f>IF(ISERROR(SEARCHB(" "&amp;BP$1&amp;" "," "&amp;$L503&amp;" "))=TRUE,"",BP$1)</f>
        <v/>
      </c>
      <c r="BQ503" s="55" t="str">
        <f>IF(ISERROR(SEARCHB(" "&amp;BQ$1&amp;" "," "&amp;$L503&amp;" "))=TRUE,"",BQ$1)</f>
        <v/>
      </c>
      <c r="BR503" s="62" t="str">
        <f t="shared" si="49"/>
        <v>Base</v>
      </c>
      <c r="BS503" s="62" t="str">
        <f t="shared" si="50"/>
        <v/>
      </c>
      <c r="BT503" s="63">
        <f>J503-I503+1</f>
        <v>124</v>
      </c>
      <c r="BU503" s="64">
        <f t="shared" si="51"/>
        <v>6.4399999999999995</v>
      </c>
      <c r="BV503" s="64">
        <f t="shared" si="52"/>
        <v>13.879999999999999</v>
      </c>
      <c r="BW503" s="64">
        <f t="shared" si="53"/>
        <v>103.32</v>
      </c>
      <c r="BX503" s="65">
        <f>BU503+I503</f>
        <v>46040.44</v>
      </c>
      <c r="BY503" s="65">
        <f>BV503+I503</f>
        <v>46047.88</v>
      </c>
      <c r="BZ503" s="65">
        <f>IF(WEEKDAY(BW503+I503)=1,BW503+I503+1,IF(WEEKDAY(BW503+I503)=7,BW503+I503+2,BW503+I503))</f>
        <v>46139.32</v>
      </c>
    </row>
    <row r="504" spans="1:78" ht="15.5" x14ac:dyDescent="0.35">
      <c r="A504" t="s">
        <v>1394</v>
      </c>
      <c r="B504" t="s">
        <v>1229</v>
      </c>
      <c r="C504" t="s">
        <v>72</v>
      </c>
      <c r="D504" t="s">
        <v>914</v>
      </c>
      <c r="E504" t="s">
        <v>867</v>
      </c>
      <c r="F504" t="s">
        <v>73</v>
      </c>
      <c r="G504" t="s">
        <v>217</v>
      </c>
      <c r="H504" t="s">
        <v>72</v>
      </c>
      <c r="I504" s="13" t="s">
        <v>1231</v>
      </c>
      <c r="J504" s="13" t="s">
        <v>1225</v>
      </c>
      <c r="K504" s="13" t="s">
        <v>1233</v>
      </c>
      <c r="L504" t="s">
        <v>1281</v>
      </c>
      <c r="M504" t="s">
        <v>162</v>
      </c>
      <c r="N504">
        <v>20</v>
      </c>
      <c r="O504">
        <v>0</v>
      </c>
      <c r="P504">
        <v>0</v>
      </c>
      <c r="Q504">
        <v>0</v>
      </c>
      <c r="R504">
        <v>0</v>
      </c>
      <c r="S504" t="s">
        <v>1191</v>
      </c>
      <c r="T504" t="s">
        <v>1192</v>
      </c>
      <c r="U504">
        <v>0</v>
      </c>
      <c r="V504" t="s">
        <v>856</v>
      </c>
      <c r="W504">
        <v>3</v>
      </c>
      <c r="X504" t="s">
        <v>195</v>
      </c>
      <c r="Y504" t="s">
        <v>1393</v>
      </c>
      <c r="Z504" t="s">
        <v>283</v>
      </c>
      <c r="AA504" t="s">
        <v>856</v>
      </c>
      <c r="AB504" t="s">
        <v>856</v>
      </c>
      <c r="AC504" t="s">
        <v>856</v>
      </c>
      <c r="AD504" t="s">
        <v>856</v>
      </c>
      <c r="AE504" t="s">
        <v>856</v>
      </c>
      <c r="AF504" s="13" t="s">
        <v>1231</v>
      </c>
      <c r="AG504" s="13" t="s">
        <v>1225</v>
      </c>
      <c r="AH504" t="s">
        <v>856</v>
      </c>
      <c r="AI504" t="s">
        <v>856</v>
      </c>
      <c r="AJ504" t="s">
        <v>856</v>
      </c>
      <c r="AK504" t="s">
        <v>856</v>
      </c>
      <c r="AL504" t="s">
        <v>856</v>
      </c>
      <c r="AM504" t="s">
        <v>856</v>
      </c>
      <c r="AN504" t="s">
        <v>856</v>
      </c>
      <c r="AO504" t="s">
        <v>856</v>
      </c>
      <c r="AP504" t="s">
        <v>856</v>
      </c>
      <c r="AQ504" t="s">
        <v>856</v>
      </c>
      <c r="AR504" t="s">
        <v>856</v>
      </c>
      <c r="AS504" t="s">
        <v>856</v>
      </c>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48"/>
        <v>480</v>
      </c>
      <c r="BD504" s="55" t="str">
        <f>IF(ISERROR(SEARCHB(" "&amp;BD$1&amp;" "," "&amp;$L504&amp;" "))=TRUE,"",BD$1)</f>
        <v/>
      </c>
      <c r="BE504" s="55" t="str">
        <f>IF(ISERROR(SEARCHB(" "&amp;BE$1&amp;" "," "&amp;$L504&amp;" "))=TRUE,"",BE$1)</f>
        <v/>
      </c>
      <c r="BF504" s="55" t="str">
        <f>IF(ISERROR(SEARCHB(" "&amp;BF$1&amp;" "," "&amp;$L504&amp;" "))=TRUE,"",BF$1)</f>
        <v/>
      </c>
      <c r="BG504" s="55" t="str">
        <f>IF(ISERROR(SEARCHB(" "&amp;BG$1&amp;" "," "&amp;$L504&amp;" "))=TRUE,"",BG$1)</f>
        <v/>
      </c>
      <c r="BH504" s="55" t="str">
        <f>IF(ISERROR(SEARCHB(" "&amp;BH$1&amp;" "," "&amp;$L504&amp;" "))=TRUE,"",BH$1)</f>
        <v/>
      </c>
      <c r="BI504" s="55" t="str">
        <f>IF(ISERROR(SEARCHB(" "&amp;BI$1&amp;" "," "&amp;$L504&amp;" "))=TRUE,"",BI$1)</f>
        <v/>
      </c>
      <c r="BJ504" s="55" t="str">
        <f>IF(ISERROR(SEARCHB(" "&amp;BJ$1&amp;" "," "&amp;$L504&amp;" "))=TRUE,"",BJ$1)</f>
        <v/>
      </c>
      <c r="BK504" s="55" t="str">
        <f>IF(ISERROR(SEARCHB(" "&amp;BK$1&amp;" "," "&amp;$L504&amp;" "))=TRUE,"",BK$1)</f>
        <v/>
      </c>
      <c r="BL504" s="55" t="str">
        <f>IF(ISERROR(SEARCHB(" "&amp;BL$1&amp;" "," "&amp;$L504&amp;" "))=TRUE,"",BL$1)</f>
        <v/>
      </c>
      <c r="BM504" s="55" t="str">
        <f>IF(ISERROR(SEARCHB(" "&amp;BM$1&amp;" "," "&amp;$L504&amp;" "))=TRUE,"",BM$1)</f>
        <v/>
      </c>
      <c r="BN504" s="55" t="str">
        <f>IF(ISERROR(SEARCHB(" "&amp;BN$1&amp;" "," "&amp;$L504&amp;" "))=TRUE,"",BN$1)</f>
        <v/>
      </c>
      <c r="BO504" s="55" t="str">
        <f>IF(ISERROR(SEARCHB(" "&amp;BO$1&amp;" "," "&amp;$L504&amp;" "))=TRUE,"",BO$1)</f>
        <v/>
      </c>
      <c r="BP504" s="55" t="str">
        <f>IF(ISERROR(SEARCHB(" "&amp;BP$1&amp;" "," "&amp;$L504&amp;" "))=TRUE,"",BP$1)</f>
        <v/>
      </c>
      <c r="BQ504" s="55" t="str">
        <f>IF(ISERROR(SEARCHB(" "&amp;BQ$1&amp;" "," "&amp;$L504&amp;" "))=TRUE,"",BQ$1)</f>
        <v/>
      </c>
      <c r="BR504" s="62" t="str">
        <f t="shared" si="49"/>
        <v>Base</v>
      </c>
      <c r="BS504" s="62" t="str">
        <f t="shared" si="50"/>
        <v/>
      </c>
      <c r="BT504" s="63">
        <f>J504-I504+1</f>
        <v>124</v>
      </c>
      <c r="BU504" s="64">
        <f t="shared" si="51"/>
        <v>6.4399999999999995</v>
      </c>
      <c r="BV504" s="64">
        <f t="shared" si="52"/>
        <v>13.879999999999999</v>
      </c>
      <c r="BW504" s="64">
        <f t="shared" si="53"/>
        <v>103.32</v>
      </c>
      <c r="BX504" s="65">
        <f>BU504+I504</f>
        <v>46040.44</v>
      </c>
      <c r="BY504" s="65">
        <f>BV504+I504</f>
        <v>46047.88</v>
      </c>
      <c r="BZ504" s="65">
        <f>IF(WEEKDAY(BW504+I504)=1,BW504+I504+1,IF(WEEKDAY(BW504+I504)=7,BW504+I504+2,BW504+I504))</f>
        <v>46139.32</v>
      </c>
    </row>
    <row r="505" spans="1:78" ht="15.5" x14ac:dyDescent="0.35">
      <c r="A505" t="s">
        <v>1392</v>
      </c>
      <c r="B505" t="s">
        <v>1229</v>
      </c>
      <c r="C505" t="s">
        <v>72</v>
      </c>
      <c r="D505" t="s">
        <v>914</v>
      </c>
      <c r="E505" t="s">
        <v>960</v>
      </c>
      <c r="F505" t="s">
        <v>73</v>
      </c>
      <c r="G505" t="s">
        <v>217</v>
      </c>
      <c r="H505" t="s">
        <v>72</v>
      </c>
      <c r="I505" s="13" t="s">
        <v>1231</v>
      </c>
      <c r="J505" s="13" t="s">
        <v>1225</v>
      </c>
      <c r="K505" s="13" t="s">
        <v>1233</v>
      </c>
      <c r="L505" t="s">
        <v>1391</v>
      </c>
      <c r="M505" t="s">
        <v>162</v>
      </c>
      <c r="N505">
        <v>4</v>
      </c>
      <c r="O505">
        <v>0</v>
      </c>
      <c r="P505">
        <v>0</v>
      </c>
      <c r="Q505">
        <v>0</v>
      </c>
      <c r="R505">
        <v>0</v>
      </c>
      <c r="S505" t="s">
        <v>1191</v>
      </c>
      <c r="T505" t="s">
        <v>1192</v>
      </c>
      <c r="U505">
        <v>0</v>
      </c>
      <c r="V505" t="s">
        <v>856</v>
      </c>
      <c r="W505">
        <v>3</v>
      </c>
      <c r="X505" t="s">
        <v>195</v>
      </c>
      <c r="Y505" t="s">
        <v>1390</v>
      </c>
      <c r="Z505" t="s">
        <v>283</v>
      </c>
      <c r="AA505" t="s">
        <v>856</v>
      </c>
      <c r="AB505" t="s">
        <v>856</v>
      </c>
      <c r="AC505" t="s">
        <v>856</v>
      </c>
      <c r="AD505" t="s">
        <v>856</v>
      </c>
      <c r="AE505" t="s">
        <v>856</v>
      </c>
      <c r="AF505" s="13" t="s">
        <v>1231</v>
      </c>
      <c r="AG505" s="13" t="s">
        <v>1225</v>
      </c>
      <c r="AH505" t="s">
        <v>856</v>
      </c>
      <c r="AI505" t="s">
        <v>856</v>
      </c>
      <c r="AJ505" t="s">
        <v>856</v>
      </c>
      <c r="AK505" t="s">
        <v>856</v>
      </c>
      <c r="AL505" t="s">
        <v>856</v>
      </c>
      <c r="AM505" t="s">
        <v>856</v>
      </c>
      <c r="AN505" t="s">
        <v>856</v>
      </c>
      <c r="AO505" t="s">
        <v>856</v>
      </c>
      <c r="AP505" t="s">
        <v>856</v>
      </c>
      <c r="AQ505" t="s">
        <v>856</v>
      </c>
      <c r="AR505" t="s">
        <v>856</v>
      </c>
      <c r="AS505" t="s">
        <v>856</v>
      </c>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48"/>
        <v>480</v>
      </c>
      <c r="BD505" s="55" t="str">
        <f>IF(ISERROR(SEARCHB(" "&amp;BD$1&amp;" "," "&amp;$L505&amp;" "))=TRUE,"",BD$1)</f>
        <v/>
      </c>
      <c r="BE505" s="55" t="str">
        <f>IF(ISERROR(SEARCHB(" "&amp;BE$1&amp;" "," "&amp;$L505&amp;" "))=TRUE,"",BE$1)</f>
        <v/>
      </c>
      <c r="BF505" s="55" t="str">
        <f>IF(ISERROR(SEARCHB(" "&amp;BF$1&amp;" "," "&amp;$L505&amp;" "))=TRUE,"",BF$1)</f>
        <v/>
      </c>
      <c r="BG505" s="55" t="str">
        <f>IF(ISERROR(SEARCHB(" "&amp;BG$1&amp;" "," "&amp;$L505&amp;" "))=TRUE,"",BG$1)</f>
        <v/>
      </c>
      <c r="BH505" s="55" t="str">
        <f>IF(ISERROR(SEARCHB(" "&amp;BH$1&amp;" "," "&amp;$L505&amp;" "))=TRUE,"",BH$1)</f>
        <v/>
      </c>
      <c r="BI505" s="55" t="str">
        <f>IF(ISERROR(SEARCHB(" "&amp;BI$1&amp;" "," "&amp;$L505&amp;" "))=TRUE,"",BI$1)</f>
        <v/>
      </c>
      <c r="BJ505" s="55" t="str">
        <f>IF(ISERROR(SEARCHB(" "&amp;BJ$1&amp;" "," "&amp;$L505&amp;" "))=TRUE,"",BJ$1)</f>
        <v/>
      </c>
      <c r="BK505" s="55" t="str">
        <f>IF(ISERROR(SEARCHB(" "&amp;BK$1&amp;" "," "&amp;$L505&amp;" "))=TRUE,"",BK$1)</f>
        <v/>
      </c>
      <c r="BL505" s="55" t="str">
        <f>IF(ISERROR(SEARCHB(" "&amp;BL$1&amp;" "," "&amp;$L505&amp;" "))=TRUE,"",BL$1)</f>
        <v/>
      </c>
      <c r="BM505" s="55" t="str">
        <f>IF(ISERROR(SEARCHB(" "&amp;BM$1&amp;" "," "&amp;$L505&amp;" "))=TRUE,"",BM$1)</f>
        <v/>
      </c>
      <c r="BN505" s="55" t="str">
        <f>IF(ISERROR(SEARCHB(" "&amp;BN$1&amp;" "," "&amp;$L505&amp;" "))=TRUE,"",BN$1)</f>
        <v/>
      </c>
      <c r="BO505" s="55" t="str">
        <f>IF(ISERROR(SEARCHB(" "&amp;BO$1&amp;" "," "&amp;$L505&amp;" "))=TRUE,"",BO$1)</f>
        <v/>
      </c>
      <c r="BP505" s="55" t="str">
        <f>IF(ISERROR(SEARCHB(" "&amp;BP$1&amp;" "," "&amp;$L505&amp;" "))=TRUE,"",BP$1)</f>
        <v/>
      </c>
      <c r="BQ505" s="55" t="str">
        <f>IF(ISERROR(SEARCHB(" "&amp;BQ$1&amp;" "," "&amp;$L505&amp;" "))=TRUE,"",BQ$1)</f>
        <v/>
      </c>
      <c r="BR505" s="62" t="str">
        <f t="shared" si="49"/>
        <v>Base</v>
      </c>
      <c r="BS505" s="62" t="str">
        <f t="shared" si="50"/>
        <v/>
      </c>
      <c r="BT505" s="63">
        <f>J505-I505+1</f>
        <v>124</v>
      </c>
      <c r="BU505" s="64">
        <f t="shared" si="51"/>
        <v>6.4399999999999995</v>
      </c>
      <c r="BV505" s="64">
        <f t="shared" si="52"/>
        <v>13.879999999999999</v>
      </c>
      <c r="BW505" s="64">
        <f t="shared" si="53"/>
        <v>103.32</v>
      </c>
      <c r="BX505" s="65">
        <f>BU505+I505</f>
        <v>46040.44</v>
      </c>
      <c r="BY505" s="65">
        <f>BV505+I505</f>
        <v>46047.88</v>
      </c>
      <c r="BZ505" s="65">
        <f>IF(WEEKDAY(BW505+I505)=1,BW505+I505+1,IF(WEEKDAY(BW505+I505)=7,BW505+I505+2,BW505+I505))</f>
        <v>46139.32</v>
      </c>
    </row>
    <row r="506" spans="1:78" ht="15.5" x14ac:dyDescent="0.35">
      <c r="A506" t="s">
        <v>1389</v>
      </c>
      <c r="B506" t="s">
        <v>1229</v>
      </c>
      <c r="C506" t="s">
        <v>72</v>
      </c>
      <c r="D506" t="s">
        <v>914</v>
      </c>
      <c r="E506" t="s">
        <v>882</v>
      </c>
      <c r="F506" t="s">
        <v>73</v>
      </c>
      <c r="G506" t="s">
        <v>217</v>
      </c>
      <c r="H506" t="s">
        <v>72</v>
      </c>
      <c r="I506" s="13" t="s">
        <v>1231</v>
      </c>
      <c r="J506" s="13" t="s">
        <v>1225</v>
      </c>
      <c r="K506" s="13" t="s">
        <v>1233</v>
      </c>
      <c r="L506" t="s">
        <v>1388</v>
      </c>
      <c r="M506" t="s">
        <v>162</v>
      </c>
      <c r="N506">
        <v>30</v>
      </c>
      <c r="O506">
        <v>0</v>
      </c>
      <c r="P506">
        <v>0</v>
      </c>
      <c r="Q506">
        <v>0</v>
      </c>
      <c r="R506">
        <v>0</v>
      </c>
      <c r="S506" t="s">
        <v>1191</v>
      </c>
      <c r="T506" t="s">
        <v>1192</v>
      </c>
      <c r="U506">
        <v>0</v>
      </c>
      <c r="V506" t="s">
        <v>856</v>
      </c>
      <c r="W506">
        <v>3</v>
      </c>
      <c r="X506" t="s">
        <v>195</v>
      </c>
      <c r="Y506" t="s">
        <v>856</v>
      </c>
      <c r="Z506" t="s">
        <v>722</v>
      </c>
      <c r="AA506" t="s">
        <v>856</v>
      </c>
      <c r="AB506" t="s">
        <v>856</v>
      </c>
      <c r="AC506" t="s">
        <v>856</v>
      </c>
      <c r="AD506" t="s">
        <v>856</v>
      </c>
      <c r="AE506" t="s">
        <v>856</v>
      </c>
      <c r="AF506" s="13" t="s">
        <v>1231</v>
      </c>
      <c r="AG506" s="13" t="s">
        <v>1225</v>
      </c>
      <c r="AH506" t="s">
        <v>856</v>
      </c>
      <c r="AI506" t="s">
        <v>856</v>
      </c>
      <c r="AJ506" t="s">
        <v>856</v>
      </c>
      <c r="AK506" t="s">
        <v>856</v>
      </c>
      <c r="AL506" t="s">
        <v>856</v>
      </c>
      <c r="AM506" t="s">
        <v>856</v>
      </c>
      <c r="AN506" t="s">
        <v>856</v>
      </c>
      <c r="AO506" t="s">
        <v>856</v>
      </c>
      <c r="AP506" t="s">
        <v>856</v>
      </c>
      <c r="AQ506" t="s">
        <v>856</v>
      </c>
      <c r="AR506" t="s">
        <v>856</v>
      </c>
      <c r="AS506" t="s">
        <v>856</v>
      </c>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48"/>
        <v>480</v>
      </c>
      <c r="BD506" s="55" t="str">
        <f>IF(ISERROR(SEARCHB(" "&amp;BD$1&amp;" "," "&amp;$L506&amp;" "))=TRUE,"",BD$1)</f>
        <v/>
      </c>
      <c r="BE506" s="55" t="str">
        <f>IF(ISERROR(SEARCHB(" "&amp;BE$1&amp;" "," "&amp;$L506&amp;" "))=TRUE,"",BE$1)</f>
        <v/>
      </c>
      <c r="BF506" s="55" t="str">
        <f>IF(ISERROR(SEARCHB(" "&amp;BF$1&amp;" "," "&amp;$L506&amp;" "))=TRUE,"",BF$1)</f>
        <v/>
      </c>
      <c r="BG506" s="55" t="str">
        <f>IF(ISERROR(SEARCHB(" "&amp;BG$1&amp;" "," "&amp;$L506&amp;" "))=TRUE,"",BG$1)</f>
        <v/>
      </c>
      <c r="BH506" s="55" t="str">
        <f>IF(ISERROR(SEARCHB(" "&amp;BH$1&amp;" "," "&amp;$L506&amp;" "))=TRUE,"",BH$1)</f>
        <v/>
      </c>
      <c r="BI506" s="55" t="str">
        <f>IF(ISERROR(SEARCHB(" "&amp;BI$1&amp;" "," "&amp;$L506&amp;" "))=TRUE,"",BI$1)</f>
        <v/>
      </c>
      <c r="BJ506" s="55" t="str">
        <f>IF(ISERROR(SEARCHB(" "&amp;BJ$1&amp;" "," "&amp;$L506&amp;" "))=TRUE,"",BJ$1)</f>
        <v/>
      </c>
      <c r="BK506" s="55" t="str">
        <f>IF(ISERROR(SEARCHB(" "&amp;BK$1&amp;" "," "&amp;$L506&amp;" "))=TRUE,"",BK$1)</f>
        <v/>
      </c>
      <c r="BL506" s="55" t="str">
        <f>IF(ISERROR(SEARCHB(" "&amp;BL$1&amp;" "," "&amp;$L506&amp;" "))=TRUE,"",BL$1)</f>
        <v/>
      </c>
      <c r="BM506" s="55" t="str">
        <f>IF(ISERROR(SEARCHB(" "&amp;BM$1&amp;" "," "&amp;$L506&amp;" "))=TRUE,"",BM$1)</f>
        <v/>
      </c>
      <c r="BN506" s="55" t="str">
        <f>IF(ISERROR(SEARCHB(" "&amp;BN$1&amp;" "," "&amp;$L506&amp;" "))=TRUE,"",BN$1)</f>
        <v/>
      </c>
      <c r="BO506" s="55" t="str">
        <f>IF(ISERROR(SEARCHB(" "&amp;BO$1&amp;" "," "&amp;$L506&amp;" "))=TRUE,"",BO$1)</f>
        <v/>
      </c>
      <c r="BP506" s="55" t="str">
        <f>IF(ISERROR(SEARCHB(" "&amp;BP$1&amp;" "," "&amp;$L506&amp;" "))=TRUE,"",BP$1)</f>
        <v/>
      </c>
      <c r="BQ506" s="55" t="str">
        <f>IF(ISERROR(SEARCHB(" "&amp;BQ$1&amp;" "," "&amp;$L506&amp;" "))=TRUE,"",BQ$1)</f>
        <v/>
      </c>
      <c r="BR506" s="62" t="str">
        <f t="shared" si="49"/>
        <v>Base</v>
      </c>
      <c r="BS506" s="62" t="str">
        <f t="shared" si="50"/>
        <v/>
      </c>
      <c r="BT506" s="63">
        <f>J506-I506+1</f>
        <v>124</v>
      </c>
      <c r="BU506" s="64">
        <f t="shared" si="51"/>
        <v>6.4399999999999995</v>
      </c>
      <c r="BV506" s="64">
        <f t="shared" si="52"/>
        <v>13.879999999999999</v>
      </c>
      <c r="BW506" s="64">
        <f t="shared" si="53"/>
        <v>103.32</v>
      </c>
      <c r="BX506" s="65">
        <f>BU506+I506</f>
        <v>46040.44</v>
      </c>
      <c r="BY506" s="65">
        <f>BV506+I506</f>
        <v>46047.88</v>
      </c>
      <c r="BZ506" s="65">
        <f>IF(WEEKDAY(BW506+I506)=1,BW506+I506+1,IF(WEEKDAY(BW506+I506)=7,BW506+I506+2,BW506+I506))</f>
        <v>46139.32</v>
      </c>
    </row>
    <row r="507" spans="1:78" ht="15.5" x14ac:dyDescent="0.35">
      <c r="A507" t="s">
        <v>1387</v>
      </c>
      <c r="B507" t="s">
        <v>1229</v>
      </c>
      <c r="C507" t="s">
        <v>74</v>
      </c>
      <c r="D507" t="s">
        <v>1193</v>
      </c>
      <c r="E507" t="s">
        <v>867</v>
      </c>
      <c r="F507" t="s">
        <v>271</v>
      </c>
      <c r="G507" t="s">
        <v>244</v>
      </c>
      <c r="H507" t="s">
        <v>74</v>
      </c>
      <c r="I507" s="13" t="s">
        <v>1231</v>
      </c>
      <c r="J507" s="13" t="s">
        <v>1225</v>
      </c>
      <c r="K507" s="13" t="s">
        <v>1233</v>
      </c>
      <c r="L507" t="s">
        <v>1371</v>
      </c>
      <c r="M507" t="s">
        <v>162</v>
      </c>
      <c r="N507">
        <v>21</v>
      </c>
      <c r="O507">
        <v>0</v>
      </c>
      <c r="P507">
        <v>0</v>
      </c>
      <c r="Q507">
        <v>0</v>
      </c>
      <c r="R507">
        <v>0</v>
      </c>
      <c r="S507" t="s">
        <v>1194</v>
      </c>
      <c r="T507" t="s">
        <v>1195</v>
      </c>
      <c r="U507">
        <v>0</v>
      </c>
      <c r="V507" t="s">
        <v>856</v>
      </c>
      <c r="W507">
        <v>1</v>
      </c>
      <c r="X507" t="s">
        <v>195</v>
      </c>
      <c r="Y507" t="s">
        <v>1386</v>
      </c>
      <c r="Z507" t="s">
        <v>283</v>
      </c>
      <c r="AA507" t="s">
        <v>856</v>
      </c>
      <c r="AB507" t="s">
        <v>856</v>
      </c>
      <c r="AC507" t="s">
        <v>856</v>
      </c>
      <c r="AD507" t="s">
        <v>856</v>
      </c>
      <c r="AE507" t="s">
        <v>856</v>
      </c>
      <c r="AF507" s="13" t="s">
        <v>1231</v>
      </c>
      <c r="AG507" s="13" t="s">
        <v>1225</v>
      </c>
      <c r="AH507" t="s">
        <v>856</v>
      </c>
      <c r="AI507" t="s">
        <v>856</v>
      </c>
      <c r="AJ507" t="s">
        <v>856</v>
      </c>
      <c r="AK507" t="s">
        <v>856</v>
      </c>
      <c r="AL507" t="s">
        <v>856</v>
      </c>
      <c r="AM507" t="s">
        <v>856</v>
      </c>
      <c r="AN507" t="s">
        <v>856</v>
      </c>
      <c r="AO507" t="s">
        <v>856</v>
      </c>
      <c r="AP507" t="s">
        <v>856</v>
      </c>
      <c r="AQ507" t="s">
        <v>856</v>
      </c>
      <c r="AR507" t="s">
        <v>856</v>
      </c>
      <c r="AS507" t="s">
        <v>856</v>
      </c>
      <c r="AT507" s="59">
        <f>VLOOKUP($BR507,Tables!$D$14:$I$27,2,FALSE)*W507</f>
        <v>160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48"/>
        <v>160</v>
      </c>
      <c r="BD507" s="55" t="str">
        <f>IF(ISERROR(SEARCHB(" "&amp;BD$1&amp;" "," "&amp;$L507&amp;" "))=TRUE,"",BD$1)</f>
        <v/>
      </c>
      <c r="BE507" s="55" t="str">
        <f>IF(ISERROR(SEARCHB(" "&amp;BE$1&amp;" "," "&amp;$L507&amp;" "))=TRUE,"",BE$1)</f>
        <v/>
      </c>
      <c r="BF507" s="55" t="str">
        <f>IF(ISERROR(SEARCHB(" "&amp;BF$1&amp;" "," "&amp;$L507&amp;" "))=TRUE,"",BF$1)</f>
        <v/>
      </c>
      <c r="BG507" s="55" t="str">
        <f>IF(ISERROR(SEARCHB(" "&amp;BG$1&amp;" "," "&amp;$L507&amp;" "))=TRUE,"",BG$1)</f>
        <v/>
      </c>
      <c r="BH507" s="55" t="str">
        <f>IF(ISERROR(SEARCHB(" "&amp;BH$1&amp;" "," "&amp;$L507&amp;" "))=TRUE,"",BH$1)</f>
        <v/>
      </c>
      <c r="BI507" s="55" t="str">
        <f>IF(ISERROR(SEARCHB(" "&amp;BI$1&amp;" "," "&amp;$L507&amp;" "))=TRUE,"",BI$1)</f>
        <v/>
      </c>
      <c r="BJ507" s="55" t="str">
        <f>IF(ISERROR(SEARCHB(" "&amp;BJ$1&amp;" "," "&amp;$L507&amp;" "))=TRUE,"",BJ$1)</f>
        <v/>
      </c>
      <c r="BK507" s="55" t="str">
        <f>IF(ISERROR(SEARCHB(" "&amp;BK$1&amp;" "," "&amp;$L507&amp;" "))=TRUE,"",BK$1)</f>
        <v/>
      </c>
      <c r="BL507" s="55" t="str">
        <f>IF(ISERROR(SEARCHB(" "&amp;BL$1&amp;" "," "&amp;$L507&amp;" "))=TRUE,"",BL$1)</f>
        <v/>
      </c>
      <c r="BM507" s="55" t="str">
        <f>IF(ISERROR(SEARCHB(" "&amp;BM$1&amp;" "," "&amp;$L507&amp;" "))=TRUE,"",BM$1)</f>
        <v/>
      </c>
      <c r="BN507" s="55" t="str">
        <f>IF(ISERROR(SEARCHB(" "&amp;BN$1&amp;" "," "&amp;$L507&amp;" "))=TRUE,"",BN$1)</f>
        <v/>
      </c>
      <c r="BO507" s="55" t="str">
        <f>IF(ISERROR(SEARCHB(" "&amp;BO$1&amp;" "," "&amp;$L507&amp;" "))=TRUE,"",BO$1)</f>
        <v/>
      </c>
      <c r="BP507" s="55" t="str">
        <f>IF(ISERROR(SEARCHB(" "&amp;BP$1&amp;" "," "&amp;$L507&amp;" "))=TRUE,"",BP$1)</f>
        <v/>
      </c>
      <c r="BQ507" s="55" t="str">
        <f>IF(ISERROR(SEARCHB(" "&amp;BQ$1&amp;" "," "&amp;$L507&amp;" "))=TRUE,"",BQ$1)</f>
        <v/>
      </c>
      <c r="BR507" s="62" t="str">
        <f t="shared" si="49"/>
        <v>Base</v>
      </c>
      <c r="BS507" s="62" t="str">
        <f t="shared" si="50"/>
        <v/>
      </c>
      <c r="BT507" s="63">
        <f>J507-I507+1</f>
        <v>124</v>
      </c>
      <c r="BU507" s="64">
        <f t="shared" si="51"/>
        <v>6.4399999999999995</v>
      </c>
      <c r="BV507" s="64">
        <f t="shared" si="52"/>
        <v>13.879999999999999</v>
      </c>
      <c r="BW507" s="64">
        <f t="shared" si="53"/>
        <v>103.32</v>
      </c>
      <c r="BX507" s="65">
        <f>BU507+I507</f>
        <v>46040.44</v>
      </c>
      <c r="BY507" s="65">
        <f>BV507+I507</f>
        <v>46047.88</v>
      </c>
      <c r="BZ507" s="65">
        <f>IF(WEEKDAY(BW507+I507)=1,BW507+I507+1,IF(WEEKDAY(BW507+I507)=7,BW507+I507+2,BW507+I507))</f>
        <v>46139.32</v>
      </c>
    </row>
    <row r="508" spans="1:78" ht="15.5" x14ac:dyDescent="0.35">
      <c r="A508" t="s">
        <v>1385</v>
      </c>
      <c r="B508" t="s">
        <v>1229</v>
      </c>
      <c r="C508" t="s">
        <v>74</v>
      </c>
      <c r="D508" t="s">
        <v>1193</v>
      </c>
      <c r="E508" t="s">
        <v>960</v>
      </c>
      <c r="F508" t="s">
        <v>271</v>
      </c>
      <c r="G508" t="s">
        <v>244</v>
      </c>
      <c r="H508" t="s">
        <v>74</v>
      </c>
      <c r="I508" s="13" t="s">
        <v>1231</v>
      </c>
      <c r="J508" s="13" t="s">
        <v>1225</v>
      </c>
      <c r="K508" s="13" t="s">
        <v>1233</v>
      </c>
      <c r="L508" t="s">
        <v>1380</v>
      </c>
      <c r="M508" t="s">
        <v>162</v>
      </c>
      <c r="N508">
        <v>3</v>
      </c>
      <c r="O508">
        <v>0</v>
      </c>
      <c r="P508">
        <v>0</v>
      </c>
      <c r="Q508">
        <v>0</v>
      </c>
      <c r="R508">
        <v>0</v>
      </c>
      <c r="S508" t="s">
        <v>1194</v>
      </c>
      <c r="T508" t="s">
        <v>1195</v>
      </c>
      <c r="U508">
        <v>0</v>
      </c>
      <c r="V508" t="s">
        <v>856</v>
      </c>
      <c r="W508">
        <v>1</v>
      </c>
      <c r="X508" t="s">
        <v>195</v>
      </c>
      <c r="Y508" t="s">
        <v>1384</v>
      </c>
      <c r="Z508" t="s">
        <v>283</v>
      </c>
      <c r="AA508" t="s">
        <v>856</v>
      </c>
      <c r="AB508" t="s">
        <v>856</v>
      </c>
      <c r="AC508" t="s">
        <v>856</v>
      </c>
      <c r="AD508" t="s">
        <v>856</v>
      </c>
      <c r="AE508" t="s">
        <v>856</v>
      </c>
      <c r="AF508" s="13" t="s">
        <v>1231</v>
      </c>
      <c r="AG508" s="13" t="s">
        <v>1225</v>
      </c>
      <c r="AH508" t="s">
        <v>856</v>
      </c>
      <c r="AI508" t="s">
        <v>856</v>
      </c>
      <c r="AJ508" t="s">
        <v>856</v>
      </c>
      <c r="AK508" t="s">
        <v>856</v>
      </c>
      <c r="AL508" t="s">
        <v>856</v>
      </c>
      <c r="AM508" t="s">
        <v>856</v>
      </c>
      <c r="AN508" t="s">
        <v>856</v>
      </c>
      <c r="AO508" t="s">
        <v>856</v>
      </c>
      <c r="AP508" t="s">
        <v>856</v>
      </c>
      <c r="AQ508" t="s">
        <v>856</v>
      </c>
      <c r="AR508" t="s">
        <v>856</v>
      </c>
      <c r="AS508" t="s">
        <v>856</v>
      </c>
      <c r="AT508" s="59">
        <f>VLOOKUP($BR508,Tables!$D$14:$I$27,2,FALSE)*W508</f>
        <v>160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48"/>
        <v>160</v>
      </c>
      <c r="BD508" s="55" t="str">
        <f>IF(ISERROR(SEARCHB(" "&amp;BD$1&amp;" "," "&amp;$L508&amp;" "))=TRUE,"",BD$1)</f>
        <v/>
      </c>
      <c r="BE508" s="55" t="str">
        <f>IF(ISERROR(SEARCHB(" "&amp;BE$1&amp;" "," "&amp;$L508&amp;" "))=TRUE,"",BE$1)</f>
        <v/>
      </c>
      <c r="BF508" s="55" t="str">
        <f>IF(ISERROR(SEARCHB(" "&amp;BF$1&amp;" "," "&amp;$L508&amp;" "))=TRUE,"",BF$1)</f>
        <v/>
      </c>
      <c r="BG508" s="55" t="str">
        <f>IF(ISERROR(SEARCHB(" "&amp;BG$1&amp;" "," "&amp;$L508&amp;" "))=TRUE,"",BG$1)</f>
        <v/>
      </c>
      <c r="BH508" s="55" t="str">
        <f>IF(ISERROR(SEARCHB(" "&amp;BH$1&amp;" "," "&amp;$L508&amp;" "))=TRUE,"",BH$1)</f>
        <v/>
      </c>
      <c r="BI508" s="55" t="str">
        <f>IF(ISERROR(SEARCHB(" "&amp;BI$1&amp;" "," "&amp;$L508&amp;" "))=TRUE,"",BI$1)</f>
        <v/>
      </c>
      <c r="BJ508" s="55" t="str">
        <f>IF(ISERROR(SEARCHB(" "&amp;BJ$1&amp;" "," "&amp;$L508&amp;" "))=TRUE,"",BJ$1)</f>
        <v/>
      </c>
      <c r="BK508" s="55" t="str">
        <f>IF(ISERROR(SEARCHB(" "&amp;BK$1&amp;" "," "&amp;$L508&amp;" "))=TRUE,"",BK$1)</f>
        <v/>
      </c>
      <c r="BL508" s="55" t="str">
        <f>IF(ISERROR(SEARCHB(" "&amp;BL$1&amp;" "," "&amp;$L508&amp;" "))=TRUE,"",BL$1)</f>
        <v/>
      </c>
      <c r="BM508" s="55" t="str">
        <f>IF(ISERROR(SEARCHB(" "&amp;BM$1&amp;" "," "&amp;$L508&amp;" "))=TRUE,"",BM$1)</f>
        <v/>
      </c>
      <c r="BN508" s="55" t="str">
        <f>IF(ISERROR(SEARCHB(" "&amp;BN$1&amp;" "," "&amp;$L508&amp;" "))=TRUE,"",BN$1)</f>
        <v/>
      </c>
      <c r="BO508" s="55" t="str">
        <f>IF(ISERROR(SEARCHB(" "&amp;BO$1&amp;" "," "&amp;$L508&amp;" "))=TRUE,"",BO$1)</f>
        <v/>
      </c>
      <c r="BP508" s="55" t="str">
        <f>IF(ISERROR(SEARCHB(" "&amp;BP$1&amp;" "," "&amp;$L508&amp;" "))=TRUE,"",BP$1)</f>
        <v/>
      </c>
      <c r="BQ508" s="55" t="str">
        <f>IF(ISERROR(SEARCHB(" "&amp;BQ$1&amp;" "," "&amp;$L508&amp;" "))=TRUE,"",BQ$1)</f>
        <v/>
      </c>
      <c r="BR508" s="62" t="str">
        <f t="shared" si="49"/>
        <v>Base</v>
      </c>
      <c r="BS508" s="62" t="str">
        <f t="shared" si="50"/>
        <v/>
      </c>
      <c r="BT508" s="63">
        <f>J508-I508+1</f>
        <v>124</v>
      </c>
      <c r="BU508" s="64">
        <f t="shared" si="51"/>
        <v>6.4399999999999995</v>
      </c>
      <c r="BV508" s="64">
        <f t="shared" si="52"/>
        <v>13.879999999999999</v>
      </c>
      <c r="BW508" s="64">
        <f t="shared" si="53"/>
        <v>103.32</v>
      </c>
      <c r="BX508" s="65">
        <f>BU508+I508</f>
        <v>46040.44</v>
      </c>
      <c r="BY508" s="65">
        <f>BV508+I508</f>
        <v>46047.88</v>
      </c>
      <c r="BZ508" s="65">
        <f>IF(WEEKDAY(BW508+I508)=1,BW508+I508+1,IF(WEEKDAY(BW508+I508)=7,BW508+I508+2,BW508+I508))</f>
        <v>46139.32</v>
      </c>
    </row>
    <row r="509" spans="1:78" ht="15.5" x14ac:dyDescent="0.35">
      <c r="A509" t="s">
        <v>1383</v>
      </c>
      <c r="B509" t="s">
        <v>1229</v>
      </c>
      <c r="C509" t="s">
        <v>74</v>
      </c>
      <c r="D509" t="s">
        <v>971</v>
      </c>
      <c r="E509" t="s">
        <v>867</v>
      </c>
      <c r="F509" t="s">
        <v>75</v>
      </c>
      <c r="G509" t="s">
        <v>244</v>
      </c>
      <c r="H509" t="s">
        <v>74</v>
      </c>
      <c r="I509" s="13" t="s">
        <v>1231</v>
      </c>
      <c r="J509" s="13" t="s">
        <v>1225</v>
      </c>
      <c r="K509" s="13" t="s">
        <v>1233</v>
      </c>
      <c r="L509" t="s">
        <v>1371</v>
      </c>
      <c r="M509" t="s">
        <v>162</v>
      </c>
      <c r="N509">
        <v>21</v>
      </c>
      <c r="O509">
        <v>0</v>
      </c>
      <c r="P509">
        <v>0</v>
      </c>
      <c r="Q509">
        <v>0</v>
      </c>
      <c r="R509">
        <v>0</v>
      </c>
      <c r="S509" t="s">
        <v>1046</v>
      </c>
      <c r="T509" t="s">
        <v>258</v>
      </c>
      <c r="U509">
        <v>0</v>
      </c>
      <c r="V509" t="s">
        <v>856</v>
      </c>
      <c r="W509">
        <v>3</v>
      </c>
      <c r="X509" t="s">
        <v>195</v>
      </c>
      <c r="Y509" t="s">
        <v>1382</v>
      </c>
      <c r="Z509" t="s">
        <v>283</v>
      </c>
      <c r="AA509" t="s">
        <v>856</v>
      </c>
      <c r="AB509" t="s">
        <v>856</v>
      </c>
      <c r="AC509" t="s">
        <v>856</v>
      </c>
      <c r="AD509" t="s">
        <v>856</v>
      </c>
      <c r="AE509" t="s">
        <v>856</v>
      </c>
      <c r="AF509" s="13" t="s">
        <v>1231</v>
      </c>
      <c r="AG509" s="13" t="s">
        <v>1225</v>
      </c>
      <c r="AH509" t="s">
        <v>856</v>
      </c>
      <c r="AI509" t="s">
        <v>856</v>
      </c>
      <c r="AJ509" t="s">
        <v>856</v>
      </c>
      <c r="AK509" t="s">
        <v>856</v>
      </c>
      <c r="AL509" t="s">
        <v>856</v>
      </c>
      <c r="AM509" t="s">
        <v>856</v>
      </c>
      <c r="AN509" t="s">
        <v>856</v>
      </c>
      <c r="AO509" t="s">
        <v>856</v>
      </c>
      <c r="AP509" t="s">
        <v>856</v>
      </c>
      <c r="AQ509" t="s">
        <v>856</v>
      </c>
      <c r="AR509" t="s">
        <v>856</v>
      </c>
      <c r="AS509" t="s">
        <v>856</v>
      </c>
      <c r="AT509" s="59">
        <f>VLOOKUP($BR509,Tables!$D$14:$I$27,2,FALSE)*W509</f>
        <v>480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48"/>
        <v>480</v>
      </c>
      <c r="BD509" s="55" t="str">
        <f>IF(ISERROR(SEARCHB(" "&amp;BD$1&amp;" "," "&amp;$L509&amp;" "))=TRUE,"",BD$1)</f>
        <v/>
      </c>
      <c r="BE509" s="55" t="str">
        <f>IF(ISERROR(SEARCHB(" "&amp;BE$1&amp;" "," "&amp;$L509&amp;" "))=TRUE,"",BE$1)</f>
        <v/>
      </c>
      <c r="BF509" s="55" t="str">
        <f>IF(ISERROR(SEARCHB(" "&amp;BF$1&amp;" "," "&amp;$L509&amp;" "))=TRUE,"",BF$1)</f>
        <v/>
      </c>
      <c r="BG509" s="55" t="str">
        <f>IF(ISERROR(SEARCHB(" "&amp;BG$1&amp;" "," "&amp;$L509&amp;" "))=TRUE,"",BG$1)</f>
        <v/>
      </c>
      <c r="BH509" s="55" t="str">
        <f>IF(ISERROR(SEARCHB(" "&amp;BH$1&amp;" "," "&amp;$L509&amp;" "))=TRUE,"",BH$1)</f>
        <v/>
      </c>
      <c r="BI509" s="55" t="str">
        <f>IF(ISERROR(SEARCHB(" "&amp;BI$1&amp;" "," "&amp;$L509&amp;" "))=TRUE,"",BI$1)</f>
        <v/>
      </c>
      <c r="BJ509" s="55" t="str">
        <f>IF(ISERROR(SEARCHB(" "&amp;BJ$1&amp;" "," "&amp;$L509&amp;" "))=TRUE,"",BJ$1)</f>
        <v/>
      </c>
      <c r="BK509" s="55" t="str">
        <f>IF(ISERROR(SEARCHB(" "&amp;BK$1&amp;" "," "&amp;$L509&amp;" "))=TRUE,"",BK$1)</f>
        <v/>
      </c>
      <c r="BL509" s="55" t="str">
        <f>IF(ISERROR(SEARCHB(" "&amp;BL$1&amp;" "," "&amp;$L509&amp;" "))=TRUE,"",BL$1)</f>
        <v/>
      </c>
      <c r="BM509" s="55" t="str">
        <f>IF(ISERROR(SEARCHB(" "&amp;BM$1&amp;" "," "&amp;$L509&amp;" "))=TRUE,"",BM$1)</f>
        <v/>
      </c>
      <c r="BN509" s="55" t="str">
        <f>IF(ISERROR(SEARCHB(" "&amp;BN$1&amp;" "," "&amp;$L509&amp;" "))=TRUE,"",BN$1)</f>
        <v/>
      </c>
      <c r="BO509" s="55" t="str">
        <f>IF(ISERROR(SEARCHB(" "&amp;BO$1&amp;" "," "&amp;$L509&amp;" "))=TRUE,"",BO$1)</f>
        <v/>
      </c>
      <c r="BP509" s="55" t="str">
        <f>IF(ISERROR(SEARCHB(" "&amp;BP$1&amp;" "," "&amp;$L509&amp;" "))=TRUE,"",BP$1)</f>
        <v/>
      </c>
      <c r="BQ509" s="55" t="str">
        <f>IF(ISERROR(SEARCHB(" "&amp;BQ$1&amp;" "," "&amp;$L509&amp;" "))=TRUE,"",BQ$1)</f>
        <v/>
      </c>
      <c r="BR509" s="62" t="str">
        <f t="shared" si="49"/>
        <v>Base</v>
      </c>
      <c r="BS509" s="62" t="str">
        <f t="shared" si="50"/>
        <v/>
      </c>
      <c r="BT509" s="63">
        <f>J509-I509+1</f>
        <v>124</v>
      </c>
      <c r="BU509" s="64">
        <f t="shared" si="51"/>
        <v>6.4399999999999995</v>
      </c>
      <c r="BV509" s="64">
        <f t="shared" si="52"/>
        <v>13.879999999999999</v>
      </c>
      <c r="BW509" s="64">
        <f t="shared" si="53"/>
        <v>103.32</v>
      </c>
      <c r="BX509" s="65">
        <f>BU509+I509</f>
        <v>46040.44</v>
      </c>
      <c r="BY509" s="65">
        <f>BV509+I509</f>
        <v>46047.88</v>
      </c>
      <c r="BZ509" s="65">
        <f>IF(WEEKDAY(BW509+I509)=1,BW509+I509+1,IF(WEEKDAY(BW509+I509)=7,BW509+I509+2,BW509+I509))</f>
        <v>46139.32</v>
      </c>
    </row>
    <row r="510" spans="1:78" ht="15.5" x14ac:dyDescent="0.35">
      <c r="A510" t="s">
        <v>1381</v>
      </c>
      <c r="B510" t="s">
        <v>1229</v>
      </c>
      <c r="C510" t="s">
        <v>74</v>
      </c>
      <c r="D510" t="s">
        <v>971</v>
      </c>
      <c r="E510" t="s">
        <v>960</v>
      </c>
      <c r="F510" t="s">
        <v>75</v>
      </c>
      <c r="G510" t="s">
        <v>244</v>
      </c>
      <c r="H510" t="s">
        <v>74</v>
      </c>
      <c r="I510" s="13" t="s">
        <v>1231</v>
      </c>
      <c r="J510" s="13" t="s">
        <v>1225</v>
      </c>
      <c r="K510" s="13" t="s">
        <v>1233</v>
      </c>
      <c r="L510" t="s">
        <v>1380</v>
      </c>
      <c r="M510" t="s">
        <v>162</v>
      </c>
      <c r="N510">
        <v>3</v>
      </c>
      <c r="O510">
        <v>0</v>
      </c>
      <c r="P510">
        <v>0</v>
      </c>
      <c r="Q510">
        <v>0</v>
      </c>
      <c r="R510">
        <v>0</v>
      </c>
      <c r="S510" t="s">
        <v>1046</v>
      </c>
      <c r="T510" t="s">
        <v>258</v>
      </c>
      <c r="U510">
        <v>0</v>
      </c>
      <c r="V510" t="s">
        <v>856</v>
      </c>
      <c r="W510">
        <v>3</v>
      </c>
      <c r="X510" t="s">
        <v>195</v>
      </c>
      <c r="Y510" t="s">
        <v>1379</v>
      </c>
      <c r="Z510" t="s">
        <v>283</v>
      </c>
      <c r="AA510" t="s">
        <v>856</v>
      </c>
      <c r="AB510" t="s">
        <v>856</v>
      </c>
      <c r="AC510" t="s">
        <v>856</v>
      </c>
      <c r="AD510" t="s">
        <v>856</v>
      </c>
      <c r="AE510" t="s">
        <v>856</v>
      </c>
      <c r="AF510" s="13" t="s">
        <v>1231</v>
      </c>
      <c r="AG510" s="13" t="s">
        <v>1225</v>
      </c>
      <c r="AH510" t="s">
        <v>856</v>
      </c>
      <c r="AI510" t="s">
        <v>856</v>
      </c>
      <c r="AJ510" t="s">
        <v>856</v>
      </c>
      <c r="AK510" t="s">
        <v>856</v>
      </c>
      <c r="AL510" t="s">
        <v>856</v>
      </c>
      <c r="AM510" t="s">
        <v>856</v>
      </c>
      <c r="AN510" t="s">
        <v>856</v>
      </c>
      <c r="AO510" t="s">
        <v>856</v>
      </c>
      <c r="AP510" t="s">
        <v>856</v>
      </c>
      <c r="AQ510" t="s">
        <v>856</v>
      </c>
      <c r="AR510" t="s">
        <v>856</v>
      </c>
      <c r="AS510" t="s">
        <v>856</v>
      </c>
      <c r="AT510" s="59">
        <f>VLOOKUP($BR510,Tables!$D$14:$I$27,2,FALSE)*W510</f>
        <v>480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48"/>
        <v>480</v>
      </c>
      <c r="BD510" s="55" t="str">
        <f>IF(ISERROR(SEARCHB(" "&amp;BD$1&amp;" "," "&amp;$L510&amp;" "))=TRUE,"",BD$1)</f>
        <v/>
      </c>
      <c r="BE510" s="55" t="str">
        <f>IF(ISERROR(SEARCHB(" "&amp;BE$1&amp;" "," "&amp;$L510&amp;" "))=TRUE,"",BE$1)</f>
        <v/>
      </c>
      <c r="BF510" s="55" t="str">
        <f>IF(ISERROR(SEARCHB(" "&amp;BF$1&amp;" "," "&amp;$L510&amp;" "))=TRUE,"",BF$1)</f>
        <v/>
      </c>
      <c r="BG510" s="55" t="str">
        <f>IF(ISERROR(SEARCHB(" "&amp;BG$1&amp;" "," "&amp;$L510&amp;" "))=TRUE,"",BG$1)</f>
        <v/>
      </c>
      <c r="BH510" s="55" t="str">
        <f>IF(ISERROR(SEARCHB(" "&amp;BH$1&amp;" "," "&amp;$L510&amp;" "))=TRUE,"",BH$1)</f>
        <v/>
      </c>
      <c r="BI510" s="55" t="str">
        <f>IF(ISERROR(SEARCHB(" "&amp;BI$1&amp;" "," "&amp;$L510&amp;" "))=TRUE,"",BI$1)</f>
        <v/>
      </c>
      <c r="BJ510" s="55" t="str">
        <f>IF(ISERROR(SEARCHB(" "&amp;BJ$1&amp;" "," "&amp;$L510&amp;" "))=TRUE,"",BJ$1)</f>
        <v/>
      </c>
      <c r="BK510" s="55" t="str">
        <f>IF(ISERROR(SEARCHB(" "&amp;BK$1&amp;" "," "&amp;$L510&amp;" "))=TRUE,"",BK$1)</f>
        <v/>
      </c>
      <c r="BL510" s="55" t="str">
        <f>IF(ISERROR(SEARCHB(" "&amp;BL$1&amp;" "," "&amp;$L510&amp;" "))=TRUE,"",BL$1)</f>
        <v/>
      </c>
      <c r="BM510" s="55" t="str">
        <f>IF(ISERROR(SEARCHB(" "&amp;BM$1&amp;" "," "&amp;$L510&amp;" "))=TRUE,"",BM$1)</f>
        <v/>
      </c>
      <c r="BN510" s="55" t="str">
        <f>IF(ISERROR(SEARCHB(" "&amp;BN$1&amp;" "," "&amp;$L510&amp;" "))=TRUE,"",BN$1)</f>
        <v/>
      </c>
      <c r="BO510" s="55" t="str">
        <f>IF(ISERROR(SEARCHB(" "&amp;BO$1&amp;" "," "&amp;$L510&amp;" "))=TRUE,"",BO$1)</f>
        <v/>
      </c>
      <c r="BP510" s="55" t="str">
        <f>IF(ISERROR(SEARCHB(" "&amp;BP$1&amp;" "," "&amp;$L510&amp;" "))=TRUE,"",BP$1)</f>
        <v/>
      </c>
      <c r="BQ510" s="55" t="str">
        <f>IF(ISERROR(SEARCHB(" "&amp;BQ$1&amp;" "," "&amp;$L510&amp;" "))=TRUE,"",BQ$1)</f>
        <v/>
      </c>
      <c r="BR510" s="62" t="str">
        <f t="shared" si="49"/>
        <v>Base</v>
      </c>
      <c r="BS510" s="62" t="str">
        <f t="shared" si="50"/>
        <v/>
      </c>
      <c r="BT510" s="63">
        <f>J510-I510+1</f>
        <v>124</v>
      </c>
      <c r="BU510" s="64">
        <f t="shared" si="51"/>
        <v>6.4399999999999995</v>
      </c>
      <c r="BV510" s="64">
        <f t="shared" si="52"/>
        <v>13.879999999999999</v>
      </c>
      <c r="BW510" s="64">
        <f t="shared" si="53"/>
        <v>103.32</v>
      </c>
      <c r="BX510" s="65">
        <f>BU510+I510</f>
        <v>46040.44</v>
      </c>
      <c r="BY510" s="65">
        <f>BV510+I510</f>
        <v>46047.88</v>
      </c>
      <c r="BZ510" s="65">
        <f>IF(WEEKDAY(BW510+I510)=1,BW510+I510+1,IF(WEEKDAY(BW510+I510)=7,BW510+I510+2,BW510+I510))</f>
        <v>46139.32</v>
      </c>
    </row>
    <row r="511" spans="1:78" ht="15.5" x14ac:dyDescent="0.35">
      <c r="A511" t="s">
        <v>1378</v>
      </c>
      <c r="B511" t="s">
        <v>1229</v>
      </c>
      <c r="C511" t="s">
        <v>74</v>
      </c>
      <c r="D511" t="s">
        <v>971</v>
      </c>
      <c r="E511" t="s">
        <v>593</v>
      </c>
      <c r="F511" t="s">
        <v>75</v>
      </c>
      <c r="G511" t="s">
        <v>244</v>
      </c>
      <c r="H511" t="s">
        <v>74</v>
      </c>
      <c r="I511" s="13" t="s">
        <v>1235</v>
      </c>
      <c r="J511" s="13" t="s">
        <v>1225</v>
      </c>
      <c r="K511" s="13" t="s">
        <v>1236</v>
      </c>
      <c r="L511" t="s">
        <v>1371</v>
      </c>
      <c r="M511" t="s">
        <v>162</v>
      </c>
      <c r="N511">
        <v>24</v>
      </c>
      <c r="O511">
        <v>0</v>
      </c>
      <c r="P511">
        <v>0</v>
      </c>
      <c r="Q511">
        <v>0</v>
      </c>
      <c r="R511">
        <v>0</v>
      </c>
      <c r="S511" t="s">
        <v>1194</v>
      </c>
      <c r="T511" t="s">
        <v>1195</v>
      </c>
      <c r="U511">
        <v>0</v>
      </c>
      <c r="V511" t="s">
        <v>856</v>
      </c>
      <c r="W511">
        <v>3</v>
      </c>
      <c r="X511" t="s">
        <v>195</v>
      </c>
      <c r="Y511" t="s">
        <v>856</v>
      </c>
      <c r="Z511" t="s">
        <v>283</v>
      </c>
      <c r="AA511" t="s">
        <v>856</v>
      </c>
      <c r="AB511" t="s">
        <v>856</v>
      </c>
      <c r="AC511" t="s">
        <v>856</v>
      </c>
      <c r="AD511" t="s">
        <v>856</v>
      </c>
      <c r="AE511" t="s">
        <v>856</v>
      </c>
      <c r="AF511" s="13" t="s">
        <v>1235</v>
      </c>
      <c r="AG511" s="13" t="s">
        <v>1225</v>
      </c>
      <c r="AH511" t="s">
        <v>856</v>
      </c>
      <c r="AI511" t="s">
        <v>856</v>
      </c>
      <c r="AJ511" t="s">
        <v>856</v>
      </c>
      <c r="AK511" t="s">
        <v>856</v>
      </c>
      <c r="AL511" t="s">
        <v>856</v>
      </c>
      <c r="AM511" t="s">
        <v>856</v>
      </c>
      <c r="AN511" t="s">
        <v>856</v>
      </c>
      <c r="AO511" t="s">
        <v>856</v>
      </c>
      <c r="AP511" t="s">
        <v>856</v>
      </c>
      <c r="AQ511" t="s">
        <v>856</v>
      </c>
      <c r="AR511" t="s">
        <v>856</v>
      </c>
      <c r="AS511" t="s">
        <v>856</v>
      </c>
      <c r="AT511" s="59">
        <f>VLOOKUP($BR511,Tables!$D$14:$I$27,2,FALSE)*W511</f>
        <v>480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48"/>
        <v>480</v>
      </c>
      <c r="BD511" s="55" t="str">
        <f>IF(ISERROR(SEARCHB(" "&amp;BD$1&amp;" "," "&amp;$L511&amp;" "))=TRUE,"",BD$1)</f>
        <v/>
      </c>
      <c r="BE511" s="55" t="str">
        <f>IF(ISERROR(SEARCHB(" "&amp;BE$1&amp;" "," "&amp;$L511&amp;" "))=TRUE,"",BE$1)</f>
        <v/>
      </c>
      <c r="BF511" s="55" t="str">
        <f>IF(ISERROR(SEARCHB(" "&amp;BF$1&amp;" "," "&amp;$L511&amp;" "))=TRUE,"",BF$1)</f>
        <v/>
      </c>
      <c r="BG511" s="55" t="str">
        <f>IF(ISERROR(SEARCHB(" "&amp;BG$1&amp;" "," "&amp;$L511&amp;" "))=TRUE,"",BG$1)</f>
        <v/>
      </c>
      <c r="BH511" s="55" t="str">
        <f>IF(ISERROR(SEARCHB(" "&amp;BH$1&amp;" "," "&amp;$L511&amp;" "))=TRUE,"",BH$1)</f>
        <v/>
      </c>
      <c r="BI511" s="55" t="str">
        <f>IF(ISERROR(SEARCHB(" "&amp;BI$1&amp;" "," "&amp;$L511&amp;" "))=TRUE,"",BI$1)</f>
        <v/>
      </c>
      <c r="BJ511" s="55" t="str">
        <f>IF(ISERROR(SEARCHB(" "&amp;BJ$1&amp;" "," "&amp;$L511&amp;" "))=TRUE,"",BJ$1)</f>
        <v/>
      </c>
      <c r="BK511" s="55" t="str">
        <f>IF(ISERROR(SEARCHB(" "&amp;BK$1&amp;" "," "&amp;$L511&amp;" "))=TRUE,"",BK$1)</f>
        <v/>
      </c>
      <c r="BL511" s="55" t="str">
        <f>IF(ISERROR(SEARCHB(" "&amp;BL$1&amp;" "," "&amp;$L511&amp;" "))=TRUE,"",BL$1)</f>
        <v/>
      </c>
      <c r="BM511" s="55" t="str">
        <f>IF(ISERROR(SEARCHB(" "&amp;BM$1&amp;" "," "&amp;$L511&amp;" "))=TRUE,"",BM$1)</f>
        <v/>
      </c>
      <c r="BN511" s="55" t="str">
        <f>IF(ISERROR(SEARCHB(" "&amp;BN$1&amp;" "," "&amp;$L511&amp;" "))=TRUE,"",BN$1)</f>
        <v/>
      </c>
      <c r="BO511" s="55" t="str">
        <f>IF(ISERROR(SEARCHB(" "&amp;BO$1&amp;" "," "&amp;$L511&amp;" "))=TRUE,"",BO$1)</f>
        <v/>
      </c>
      <c r="BP511" s="55" t="str">
        <f>IF(ISERROR(SEARCHB(" "&amp;BP$1&amp;" "," "&amp;$L511&amp;" "))=TRUE,"",BP$1)</f>
        <v/>
      </c>
      <c r="BQ511" s="55" t="str">
        <f>IF(ISERROR(SEARCHB(" "&amp;BQ$1&amp;" "," "&amp;$L511&amp;" "))=TRUE,"",BQ$1)</f>
        <v/>
      </c>
      <c r="BR511" s="62" t="str">
        <f t="shared" si="49"/>
        <v>Base</v>
      </c>
      <c r="BS511" s="62" t="str">
        <f t="shared" si="50"/>
        <v/>
      </c>
      <c r="BT511" s="63">
        <f>J511-I511+1</f>
        <v>61</v>
      </c>
      <c r="BU511" s="64">
        <f t="shared" si="51"/>
        <v>2.6599999999999997</v>
      </c>
      <c r="BV511" s="64">
        <f t="shared" si="52"/>
        <v>6.3199999999999994</v>
      </c>
      <c r="BW511" s="64">
        <f t="shared" si="53"/>
        <v>50.4</v>
      </c>
      <c r="BX511" s="65">
        <f>BU511+I511</f>
        <v>46099.66</v>
      </c>
      <c r="BY511" s="65">
        <f>BV511+I511</f>
        <v>46103.32</v>
      </c>
      <c r="BZ511" s="65">
        <f>IF(WEEKDAY(BW511+I511)=1,BW511+I511+1,IF(WEEKDAY(BW511+I511)=7,BW511+I511+2,BW511+I511))</f>
        <v>46147.4</v>
      </c>
    </row>
    <row r="512" spans="1:78" ht="15.5" x14ac:dyDescent="0.35">
      <c r="A512" t="s">
        <v>1377</v>
      </c>
      <c r="B512" t="s">
        <v>1229</v>
      </c>
      <c r="C512" t="s">
        <v>74</v>
      </c>
      <c r="D512" t="s">
        <v>906</v>
      </c>
      <c r="E512" t="s">
        <v>867</v>
      </c>
      <c r="F512" t="s">
        <v>414</v>
      </c>
      <c r="G512" t="s">
        <v>244</v>
      </c>
      <c r="H512" t="s">
        <v>74</v>
      </c>
      <c r="I512" s="13" t="s">
        <v>1231</v>
      </c>
      <c r="J512" s="13" t="s">
        <v>1225</v>
      </c>
      <c r="K512" s="13" t="s">
        <v>1233</v>
      </c>
      <c r="L512" t="s">
        <v>1371</v>
      </c>
      <c r="M512" t="s">
        <v>162</v>
      </c>
      <c r="N512">
        <v>24</v>
      </c>
      <c r="O512">
        <v>0</v>
      </c>
      <c r="P512">
        <v>0</v>
      </c>
      <c r="Q512">
        <v>0</v>
      </c>
      <c r="R512">
        <v>0</v>
      </c>
      <c r="S512" t="s">
        <v>1194</v>
      </c>
      <c r="T512" t="s">
        <v>1195</v>
      </c>
      <c r="U512">
        <v>0</v>
      </c>
      <c r="V512" t="s">
        <v>856</v>
      </c>
      <c r="W512">
        <v>3</v>
      </c>
      <c r="X512" t="s">
        <v>195</v>
      </c>
      <c r="Y512" t="s">
        <v>856</v>
      </c>
      <c r="Z512" t="s">
        <v>283</v>
      </c>
      <c r="AA512" t="s">
        <v>856</v>
      </c>
      <c r="AB512" t="s">
        <v>856</v>
      </c>
      <c r="AC512" t="s">
        <v>856</v>
      </c>
      <c r="AD512" t="s">
        <v>856</v>
      </c>
      <c r="AE512" t="s">
        <v>856</v>
      </c>
      <c r="AF512" s="13" t="s">
        <v>1231</v>
      </c>
      <c r="AG512" s="13" t="s">
        <v>1225</v>
      </c>
      <c r="AH512" t="s">
        <v>856</v>
      </c>
      <c r="AI512" t="s">
        <v>856</v>
      </c>
      <c r="AJ512" t="s">
        <v>856</v>
      </c>
      <c r="AK512" t="s">
        <v>856</v>
      </c>
      <c r="AL512" t="s">
        <v>856</v>
      </c>
      <c r="AM512" t="s">
        <v>856</v>
      </c>
      <c r="AN512" t="s">
        <v>856</v>
      </c>
      <c r="AO512" t="s">
        <v>856</v>
      </c>
      <c r="AP512" t="s">
        <v>856</v>
      </c>
      <c r="AQ512" t="s">
        <v>856</v>
      </c>
      <c r="AR512" t="s">
        <v>856</v>
      </c>
      <c r="AS512" t="s">
        <v>856</v>
      </c>
      <c r="AT512" s="59">
        <f>VLOOKUP($BR512,Tables!$D$14:$I$27,2,FALSE)*W512</f>
        <v>480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48"/>
        <v>480</v>
      </c>
      <c r="BD512" s="55" t="str">
        <f>IF(ISERROR(SEARCHB(" "&amp;BD$1&amp;" "," "&amp;$L512&amp;" "))=TRUE,"",BD$1)</f>
        <v/>
      </c>
      <c r="BE512" s="55" t="str">
        <f>IF(ISERROR(SEARCHB(" "&amp;BE$1&amp;" "," "&amp;$L512&amp;" "))=TRUE,"",BE$1)</f>
        <v/>
      </c>
      <c r="BF512" s="55" t="str">
        <f>IF(ISERROR(SEARCHB(" "&amp;BF$1&amp;" "," "&amp;$L512&amp;" "))=TRUE,"",BF$1)</f>
        <v/>
      </c>
      <c r="BG512" s="55" t="str">
        <f>IF(ISERROR(SEARCHB(" "&amp;BG$1&amp;" "," "&amp;$L512&amp;" "))=TRUE,"",BG$1)</f>
        <v/>
      </c>
      <c r="BH512" s="55" t="str">
        <f>IF(ISERROR(SEARCHB(" "&amp;BH$1&amp;" "," "&amp;$L512&amp;" "))=TRUE,"",BH$1)</f>
        <v/>
      </c>
      <c r="BI512" s="55" t="str">
        <f>IF(ISERROR(SEARCHB(" "&amp;BI$1&amp;" "," "&amp;$L512&amp;" "))=TRUE,"",BI$1)</f>
        <v/>
      </c>
      <c r="BJ512" s="55" t="str">
        <f>IF(ISERROR(SEARCHB(" "&amp;BJ$1&amp;" "," "&amp;$L512&amp;" "))=TRUE,"",BJ$1)</f>
        <v/>
      </c>
      <c r="BK512" s="55" t="str">
        <f>IF(ISERROR(SEARCHB(" "&amp;BK$1&amp;" "," "&amp;$L512&amp;" "))=TRUE,"",BK$1)</f>
        <v/>
      </c>
      <c r="BL512" s="55" t="str">
        <f>IF(ISERROR(SEARCHB(" "&amp;BL$1&amp;" "," "&amp;$L512&amp;" "))=TRUE,"",BL$1)</f>
        <v/>
      </c>
      <c r="BM512" s="55" t="str">
        <f>IF(ISERROR(SEARCHB(" "&amp;BM$1&amp;" "," "&amp;$L512&amp;" "))=TRUE,"",BM$1)</f>
        <v/>
      </c>
      <c r="BN512" s="55" t="str">
        <f>IF(ISERROR(SEARCHB(" "&amp;BN$1&amp;" "," "&amp;$L512&amp;" "))=TRUE,"",BN$1)</f>
        <v/>
      </c>
      <c r="BO512" s="55" t="str">
        <f>IF(ISERROR(SEARCHB(" "&amp;BO$1&amp;" "," "&amp;$L512&amp;" "))=TRUE,"",BO$1)</f>
        <v/>
      </c>
      <c r="BP512" s="55" t="str">
        <f>IF(ISERROR(SEARCHB(" "&amp;BP$1&amp;" "," "&amp;$L512&amp;" "))=TRUE,"",BP$1)</f>
        <v/>
      </c>
      <c r="BQ512" s="55" t="str">
        <f>IF(ISERROR(SEARCHB(" "&amp;BQ$1&amp;" "," "&amp;$L512&amp;" "))=TRUE,"",BQ$1)</f>
        <v/>
      </c>
      <c r="BR512" s="62" t="str">
        <f t="shared" si="49"/>
        <v>Base</v>
      </c>
      <c r="BS512" s="62" t="str">
        <f t="shared" si="50"/>
        <v/>
      </c>
      <c r="BT512" s="63">
        <f>J512-I512+1</f>
        <v>124</v>
      </c>
      <c r="BU512" s="64">
        <f t="shared" si="51"/>
        <v>6.4399999999999995</v>
      </c>
      <c r="BV512" s="64">
        <f t="shared" si="52"/>
        <v>13.879999999999999</v>
      </c>
      <c r="BW512" s="64">
        <f t="shared" si="53"/>
        <v>103.32</v>
      </c>
      <c r="BX512" s="65">
        <f>BU512+I512</f>
        <v>46040.44</v>
      </c>
      <c r="BY512" s="65">
        <f>BV512+I512</f>
        <v>46047.88</v>
      </c>
      <c r="BZ512" s="65">
        <f>IF(WEEKDAY(BW512+I512)=1,BW512+I512+1,IF(WEEKDAY(BW512+I512)=7,BW512+I512+2,BW512+I512))</f>
        <v>46139.32</v>
      </c>
    </row>
    <row r="513" spans="1:78" ht="15.5" x14ac:dyDescent="0.35">
      <c r="A513" t="s">
        <v>1376</v>
      </c>
      <c r="B513" t="s">
        <v>1229</v>
      </c>
      <c r="C513" t="s">
        <v>74</v>
      </c>
      <c r="D513" t="s">
        <v>954</v>
      </c>
      <c r="E513" t="s">
        <v>867</v>
      </c>
      <c r="F513" t="s">
        <v>241</v>
      </c>
      <c r="G513" t="s">
        <v>244</v>
      </c>
      <c r="H513" t="s">
        <v>74</v>
      </c>
      <c r="I513" s="13" t="s">
        <v>1231</v>
      </c>
      <c r="J513" s="13" t="s">
        <v>1225</v>
      </c>
      <c r="K513" s="13" t="s">
        <v>1233</v>
      </c>
      <c r="L513" t="s">
        <v>1375</v>
      </c>
      <c r="M513" t="s">
        <v>162</v>
      </c>
      <c r="N513">
        <v>24</v>
      </c>
      <c r="O513">
        <v>0</v>
      </c>
      <c r="P513">
        <v>0</v>
      </c>
      <c r="Q513">
        <v>0</v>
      </c>
      <c r="R513">
        <v>0</v>
      </c>
      <c r="S513" t="s">
        <v>1045</v>
      </c>
      <c r="T513" t="s">
        <v>237</v>
      </c>
      <c r="U513">
        <v>0</v>
      </c>
      <c r="V513" t="s">
        <v>856</v>
      </c>
      <c r="W513">
        <v>3</v>
      </c>
      <c r="X513" t="s">
        <v>195</v>
      </c>
      <c r="Y513" t="s">
        <v>856</v>
      </c>
      <c r="Z513" t="s">
        <v>283</v>
      </c>
      <c r="AA513" t="s">
        <v>856</v>
      </c>
      <c r="AB513" t="s">
        <v>856</v>
      </c>
      <c r="AC513" t="s">
        <v>856</v>
      </c>
      <c r="AD513" t="s">
        <v>856</v>
      </c>
      <c r="AE513" t="s">
        <v>856</v>
      </c>
      <c r="AF513" s="13" t="s">
        <v>1231</v>
      </c>
      <c r="AG513" s="13" t="s">
        <v>1225</v>
      </c>
      <c r="AH513" t="s">
        <v>856</v>
      </c>
      <c r="AI513" t="s">
        <v>856</v>
      </c>
      <c r="AJ513" t="s">
        <v>856</v>
      </c>
      <c r="AK513" t="s">
        <v>856</v>
      </c>
      <c r="AL513" t="s">
        <v>856</v>
      </c>
      <c r="AM513" s="13" t="s">
        <v>856</v>
      </c>
      <c r="AN513" s="13" t="s">
        <v>856</v>
      </c>
      <c r="AO513" t="s">
        <v>856</v>
      </c>
      <c r="AP513" t="s">
        <v>856</v>
      </c>
      <c r="AQ513" t="s">
        <v>856</v>
      </c>
      <c r="AR513" t="s">
        <v>856</v>
      </c>
      <c r="AS513" t="s">
        <v>856</v>
      </c>
      <c r="AT513" s="59">
        <f>VLOOKUP($BR513,Tables!$D$14:$I$27,2,FALSE)*W513</f>
        <v>480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48"/>
        <v>480</v>
      </c>
      <c r="BD513" s="55" t="str">
        <f>IF(ISERROR(SEARCHB(" "&amp;BD$1&amp;" "," "&amp;$L513&amp;" "))=TRUE,"",BD$1)</f>
        <v/>
      </c>
      <c r="BE513" s="55" t="str">
        <f>IF(ISERROR(SEARCHB(" "&amp;BE$1&amp;" "," "&amp;$L513&amp;" "))=TRUE,"",BE$1)</f>
        <v/>
      </c>
      <c r="BF513" s="55" t="str">
        <f>IF(ISERROR(SEARCHB(" "&amp;BF$1&amp;" "," "&amp;$L513&amp;" "))=TRUE,"",BF$1)</f>
        <v/>
      </c>
      <c r="BG513" s="55" t="str">
        <f>IF(ISERROR(SEARCHB(" "&amp;BG$1&amp;" "," "&amp;$L513&amp;" "))=TRUE,"",BG$1)</f>
        <v/>
      </c>
      <c r="BH513" s="55" t="str">
        <f>IF(ISERROR(SEARCHB(" "&amp;BH$1&amp;" "," "&amp;$L513&amp;" "))=TRUE,"",BH$1)</f>
        <v/>
      </c>
      <c r="BI513" s="55" t="str">
        <f>IF(ISERROR(SEARCHB(" "&amp;BI$1&amp;" "," "&amp;$L513&amp;" "))=TRUE,"",BI$1)</f>
        <v/>
      </c>
      <c r="BJ513" s="55" t="str">
        <f>IF(ISERROR(SEARCHB(" "&amp;BJ$1&amp;" "," "&amp;$L513&amp;" "))=TRUE,"",BJ$1)</f>
        <v/>
      </c>
      <c r="BK513" s="55" t="str">
        <f>IF(ISERROR(SEARCHB(" "&amp;BK$1&amp;" "," "&amp;$L513&amp;" "))=TRUE,"",BK$1)</f>
        <v/>
      </c>
      <c r="BL513" s="55" t="str">
        <f>IF(ISERROR(SEARCHB(" "&amp;BL$1&amp;" "," "&amp;$L513&amp;" "))=TRUE,"",BL$1)</f>
        <v/>
      </c>
      <c r="BM513" s="55" t="str">
        <f>IF(ISERROR(SEARCHB(" "&amp;BM$1&amp;" "," "&amp;$L513&amp;" "))=TRUE,"",BM$1)</f>
        <v/>
      </c>
      <c r="BN513" s="55" t="str">
        <f>IF(ISERROR(SEARCHB(" "&amp;BN$1&amp;" "," "&amp;$L513&amp;" "))=TRUE,"",BN$1)</f>
        <v/>
      </c>
      <c r="BO513" s="55" t="str">
        <f>IF(ISERROR(SEARCHB(" "&amp;BO$1&amp;" "," "&amp;$L513&amp;" "))=TRUE,"",BO$1)</f>
        <v/>
      </c>
      <c r="BP513" s="55" t="str">
        <f>IF(ISERROR(SEARCHB(" "&amp;BP$1&amp;" "," "&amp;$L513&amp;" "))=TRUE,"",BP$1)</f>
        <v/>
      </c>
      <c r="BQ513" s="55" t="str">
        <f>IF(ISERROR(SEARCHB(" "&amp;BQ$1&amp;" "," "&amp;$L513&amp;" "))=TRUE,"",BQ$1)</f>
        <v/>
      </c>
      <c r="BR513" s="62" t="str">
        <f t="shared" si="49"/>
        <v>Base</v>
      </c>
      <c r="BS513" s="62" t="str">
        <f t="shared" si="50"/>
        <v/>
      </c>
      <c r="BT513" s="63">
        <f>J513-I513+1</f>
        <v>124</v>
      </c>
      <c r="BU513" s="64">
        <f t="shared" si="51"/>
        <v>6.4399999999999995</v>
      </c>
      <c r="BV513" s="64">
        <f t="shared" si="52"/>
        <v>13.879999999999999</v>
      </c>
      <c r="BW513" s="64">
        <f t="shared" si="53"/>
        <v>103.32</v>
      </c>
      <c r="BX513" s="65">
        <f>BU513+I513</f>
        <v>46040.44</v>
      </c>
      <c r="BY513" s="65">
        <f>BV513+I513</f>
        <v>46047.88</v>
      </c>
      <c r="BZ513" s="65">
        <f>IF(WEEKDAY(BW513+I513)=1,BW513+I513+1,IF(WEEKDAY(BW513+I513)=7,BW513+I513+2,BW513+I513))</f>
        <v>46139.32</v>
      </c>
    </row>
    <row r="514" spans="1:78" ht="15.5" x14ac:dyDescent="0.35">
      <c r="A514" t="s">
        <v>1374</v>
      </c>
      <c r="B514" t="s">
        <v>1229</v>
      </c>
      <c r="C514" t="s">
        <v>74</v>
      </c>
      <c r="D514" t="s">
        <v>954</v>
      </c>
      <c r="E514" t="s">
        <v>855</v>
      </c>
      <c r="F514" t="s">
        <v>241</v>
      </c>
      <c r="G514" t="s">
        <v>244</v>
      </c>
      <c r="H514" t="s">
        <v>74</v>
      </c>
      <c r="I514" s="13" t="s">
        <v>1231</v>
      </c>
      <c r="J514" s="13" t="s">
        <v>1225</v>
      </c>
      <c r="K514" s="13" t="s">
        <v>1233</v>
      </c>
      <c r="L514" t="s">
        <v>1373</v>
      </c>
      <c r="M514" t="s">
        <v>194</v>
      </c>
      <c r="N514">
        <v>24</v>
      </c>
      <c r="O514">
        <v>0</v>
      </c>
      <c r="P514">
        <v>0</v>
      </c>
      <c r="Q514">
        <v>0</v>
      </c>
      <c r="R514">
        <v>0</v>
      </c>
      <c r="S514" t="s">
        <v>1045</v>
      </c>
      <c r="T514" t="s">
        <v>237</v>
      </c>
      <c r="U514">
        <v>0</v>
      </c>
      <c r="V514" t="s">
        <v>856</v>
      </c>
      <c r="W514">
        <v>3</v>
      </c>
      <c r="X514" t="s">
        <v>195</v>
      </c>
      <c r="Y514" t="s">
        <v>856</v>
      </c>
      <c r="Z514"/>
      <c r="AA514" t="s">
        <v>20</v>
      </c>
      <c r="AB514" t="s">
        <v>927</v>
      </c>
      <c r="AC514" t="s">
        <v>8</v>
      </c>
      <c r="AD514" t="s">
        <v>221</v>
      </c>
      <c r="AE514" t="s">
        <v>473</v>
      </c>
      <c r="AF514" s="13" t="s">
        <v>1231</v>
      </c>
      <c r="AG514" s="13" t="s">
        <v>1225</v>
      </c>
      <c r="AH514" t="s">
        <v>856</v>
      </c>
      <c r="AI514" t="s">
        <v>856</v>
      </c>
      <c r="AJ514" t="s">
        <v>856</v>
      </c>
      <c r="AK514" t="s">
        <v>856</v>
      </c>
      <c r="AL514" t="s">
        <v>856</v>
      </c>
      <c r="AM514" s="13" t="s">
        <v>856</v>
      </c>
      <c r="AN514" s="13" t="s">
        <v>856</v>
      </c>
      <c r="AO514" t="s">
        <v>856</v>
      </c>
      <c r="AP514" t="s">
        <v>856</v>
      </c>
      <c r="AQ514" t="s">
        <v>856</v>
      </c>
      <c r="AR514" t="s">
        <v>856</v>
      </c>
      <c r="AS514" t="s">
        <v>856</v>
      </c>
      <c r="AT514" s="59">
        <f>VLOOKUP($BR514,Tables!$D$14:$I$27,2,FALSE)*W514</f>
        <v>480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48"/>
        <v>480</v>
      </c>
      <c r="BD514" s="55" t="str">
        <f>IF(ISERROR(SEARCHB(" "&amp;BD$1&amp;" "," "&amp;$L514&amp;" "))=TRUE,"",BD$1)</f>
        <v/>
      </c>
      <c r="BE514" s="55" t="str">
        <f>IF(ISERROR(SEARCHB(" "&amp;BE$1&amp;" "," "&amp;$L514&amp;" "))=TRUE,"",BE$1)</f>
        <v/>
      </c>
      <c r="BF514" s="55" t="str">
        <f>IF(ISERROR(SEARCHB(" "&amp;BF$1&amp;" "," "&amp;$L514&amp;" "))=TRUE,"",BF$1)</f>
        <v/>
      </c>
      <c r="BG514" s="55" t="str">
        <f>IF(ISERROR(SEARCHB(" "&amp;BG$1&amp;" "," "&amp;$L514&amp;" "))=TRUE,"",BG$1)</f>
        <v/>
      </c>
      <c r="BH514" s="55" t="str">
        <f>IF(ISERROR(SEARCHB(" "&amp;BH$1&amp;" "," "&amp;$L514&amp;" "))=TRUE,"",BH$1)</f>
        <v/>
      </c>
      <c r="BI514" s="55" t="str">
        <f>IF(ISERROR(SEARCHB(" "&amp;BI$1&amp;" "," "&amp;$L514&amp;" "))=TRUE,"",BI$1)</f>
        <v/>
      </c>
      <c r="BJ514" s="55" t="str">
        <f>IF(ISERROR(SEARCHB(" "&amp;BJ$1&amp;" "," "&amp;$L514&amp;" "))=TRUE,"",BJ$1)</f>
        <v/>
      </c>
      <c r="BK514" s="55" t="str">
        <f>IF(ISERROR(SEARCHB(" "&amp;BK$1&amp;" "," "&amp;$L514&amp;" "))=TRUE,"",BK$1)</f>
        <v/>
      </c>
      <c r="BL514" s="55" t="str">
        <f>IF(ISERROR(SEARCHB(" "&amp;BL$1&amp;" "," "&amp;$L514&amp;" "))=TRUE,"",BL$1)</f>
        <v/>
      </c>
      <c r="BM514" s="55" t="str">
        <f>IF(ISERROR(SEARCHB(" "&amp;BM$1&amp;" "," "&amp;$L514&amp;" "))=TRUE,"",BM$1)</f>
        <v/>
      </c>
      <c r="BN514" s="55" t="str">
        <f>IF(ISERROR(SEARCHB(" "&amp;BN$1&amp;" "," "&amp;$L514&amp;" "))=TRUE,"",BN$1)</f>
        <v/>
      </c>
      <c r="BO514" s="55" t="str">
        <f>IF(ISERROR(SEARCHB(" "&amp;BO$1&amp;" "," "&amp;$L514&amp;" "))=TRUE,"",BO$1)</f>
        <v/>
      </c>
      <c r="BP514" s="55" t="str">
        <f>IF(ISERROR(SEARCHB(" "&amp;BP$1&amp;" "," "&amp;$L514&amp;" "))=TRUE,"",BP$1)</f>
        <v/>
      </c>
      <c r="BQ514" s="55" t="str">
        <f>IF(ISERROR(SEARCHB(" "&amp;BQ$1&amp;" "," "&amp;$L514&amp;" "))=TRUE,"",BQ$1)</f>
        <v/>
      </c>
      <c r="BR514" s="62" t="str">
        <f t="shared" si="49"/>
        <v>Base</v>
      </c>
      <c r="BS514" s="62" t="str">
        <f t="shared" si="50"/>
        <v/>
      </c>
      <c r="BT514" s="63">
        <f>J514-I514+1</f>
        <v>124</v>
      </c>
      <c r="BU514" s="64">
        <f t="shared" si="51"/>
        <v>6.4399999999999995</v>
      </c>
      <c r="BV514" s="64">
        <f t="shared" si="52"/>
        <v>13.879999999999999</v>
      </c>
      <c r="BW514" s="64">
        <f t="shared" si="53"/>
        <v>103.32</v>
      </c>
      <c r="BX514" s="65">
        <f>BU514+I514</f>
        <v>46040.44</v>
      </c>
      <c r="BY514" s="65">
        <f>BV514+I514</f>
        <v>46047.88</v>
      </c>
      <c r="BZ514" s="65">
        <f>IF(WEEKDAY(BW514+I514)=1,BW514+I514+1,IF(WEEKDAY(BW514+I514)=7,BW514+I514+2,BW514+I514))</f>
        <v>46139.32</v>
      </c>
    </row>
    <row r="515" spans="1:78" ht="15.5" x14ac:dyDescent="0.35">
      <c r="A515" t="s">
        <v>1372</v>
      </c>
      <c r="B515" t="s">
        <v>1229</v>
      </c>
      <c r="C515" t="s">
        <v>76</v>
      </c>
      <c r="D515" t="s">
        <v>976</v>
      </c>
      <c r="E515" t="s">
        <v>867</v>
      </c>
      <c r="F515" t="s">
        <v>77</v>
      </c>
      <c r="G515" t="s">
        <v>244</v>
      </c>
      <c r="H515" t="s">
        <v>76</v>
      </c>
      <c r="I515" s="13" t="s">
        <v>1231</v>
      </c>
      <c r="J515" s="13" t="s">
        <v>1225</v>
      </c>
      <c r="K515" s="13" t="s">
        <v>1233</v>
      </c>
      <c r="L515" t="s">
        <v>1371</v>
      </c>
      <c r="M515" t="s">
        <v>162</v>
      </c>
      <c r="N515">
        <v>24</v>
      </c>
      <c r="O515">
        <v>0</v>
      </c>
      <c r="P515">
        <v>0</v>
      </c>
      <c r="Q515">
        <v>0</v>
      </c>
      <c r="R515">
        <v>0</v>
      </c>
      <c r="S515" t="s">
        <v>1046</v>
      </c>
      <c r="T515" t="s">
        <v>258</v>
      </c>
      <c r="U515">
        <v>0</v>
      </c>
      <c r="V515" t="s">
        <v>856</v>
      </c>
      <c r="W515">
        <v>3</v>
      </c>
      <c r="X515" t="s">
        <v>195</v>
      </c>
      <c r="Y515" t="s">
        <v>856</v>
      </c>
      <c r="Z515" t="s">
        <v>283</v>
      </c>
      <c r="AA515" t="s">
        <v>856</v>
      </c>
      <c r="AB515" t="s">
        <v>856</v>
      </c>
      <c r="AC515" t="s">
        <v>856</v>
      </c>
      <c r="AD515" t="s">
        <v>856</v>
      </c>
      <c r="AE515" t="s">
        <v>856</v>
      </c>
      <c r="AF515" s="13" t="s">
        <v>1231</v>
      </c>
      <c r="AG515" s="13" t="s">
        <v>1225</v>
      </c>
      <c r="AH515" t="s">
        <v>856</v>
      </c>
      <c r="AI515" t="s">
        <v>856</v>
      </c>
      <c r="AJ515" t="s">
        <v>856</v>
      </c>
      <c r="AK515" t="s">
        <v>856</v>
      </c>
      <c r="AL515" t="s">
        <v>856</v>
      </c>
      <c r="AM515" s="13" t="s">
        <v>856</v>
      </c>
      <c r="AN515" s="13" t="s">
        <v>856</v>
      </c>
      <c r="AO515" t="s">
        <v>856</v>
      </c>
      <c r="AP515" t="s">
        <v>856</v>
      </c>
      <c r="AQ515" t="s">
        <v>856</v>
      </c>
      <c r="AR515" t="s">
        <v>856</v>
      </c>
      <c r="AS515" t="s">
        <v>856</v>
      </c>
      <c r="AT515" s="59">
        <f>VLOOKUP($BR515,Tables!$D$14:$I$27,2,FALSE)*W515</f>
        <v>480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48"/>
        <v>480</v>
      </c>
      <c r="BD515" s="55" t="str">
        <f>IF(ISERROR(SEARCHB(" "&amp;BD$1&amp;" "," "&amp;$L515&amp;" "))=TRUE,"",BD$1)</f>
        <v/>
      </c>
      <c r="BE515" s="55" t="str">
        <f>IF(ISERROR(SEARCHB(" "&amp;BE$1&amp;" "," "&amp;$L515&amp;" "))=TRUE,"",BE$1)</f>
        <v/>
      </c>
      <c r="BF515" s="55" t="str">
        <f>IF(ISERROR(SEARCHB(" "&amp;BF$1&amp;" "," "&amp;$L515&amp;" "))=TRUE,"",BF$1)</f>
        <v/>
      </c>
      <c r="BG515" s="55" t="str">
        <f>IF(ISERROR(SEARCHB(" "&amp;BG$1&amp;" "," "&amp;$L515&amp;" "))=TRUE,"",BG$1)</f>
        <v/>
      </c>
      <c r="BH515" s="55" t="str">
        <f>IF(ISERROR(SEARCHB(" "&amp;BH$1&amp;" "," "&amp;$L515&amp;" "))=TRUE,"",BH$1)</f>
        <v/>
      </c>
      <c r="BI515" s="55" t="str">
        <f>IF(ISERROR(SEARCHB(" "&amp;BI$1&amp;" "," "&amp;$L515&amp;" "))=TRUE,"",BI$1)</f>
        <v/>
      </c>
      <c r="BJ515" s="55" t="str">
        <f>IF(ISERROR(SEARCHB(" "&amp;BJ$1&amp;" "," "&amp;$L515&amp;" "))=TRUE,"",BJ$1)</f>
        <v/>
      </c>
      <c r="BK515" s="55" t="str">
        <f>IF(ISERROR(SEARCHB(" "&amp;BK$1&amp;" "," "&amp;$L515&amp;" "))=TRUE,"",BK$1)</f>
        <v/>
      </c>
      <c r="BL515" s="55" t="str">
        <f>IF(ISERROR(SEARCHB(" "&amp;BL$1&amp;" "," "&amp;$L515&amp;" "))=TRUE,"",BL$1)</f>
        <v/>
      </c>
      <c r="BM515" s="55" t="str">
        <f>IF(ISERROR(SEARCHB(" "&amp;BM$1&amp;" "," "&amp;$L515&amp;" "))=TRUE,"",BM$1)</f>
        <v/>
      </c>
      <c r="BN515" s="55" t="str">
        <f>IF(ISERROR(SEARCHB(" "&amp;BN$1&amp;" "," "&amp;$L515&amp;" "))=TRUE,"",BN$1)</f>
        <v/>
      </c>
      <c r="BO515" s="55" t="str">
        <f>IF(ISERROR(SEARCHB(" "&amp;BO$1&amp;" "," "&amp;$L515&amp;" "))=TRUE,"",BO$1)</f>
        <v/>
      </c>
      <c r="BP515" s="55" t="str">
        <f>IF(ISERROR(SEARCHB(" "&amp;BP$1&amp;" "," "&amp;$L515&amp;" "))=TRUE,"",BP$1)</f>
        <v/>
      </c>
      <c r="BQ515" s="55" t="str">
        <f>IF(ISERROR(SEARCHB(" "&amp;BQ$1&amp;" "," "&amp;$L515&amp;" "))=TRUE,"",BQ$1)</f>
        <v/>
      </c>
      <c r="BR515" s="62" t="str">
        <f t="shared" si="49"/>
        <v>Base</v>
      </c>
      <c r="BS515" s="62" t="str">
        <f t="shared" si="50"/>
        <v/>
      </c>
      <c r="BT515" s="63">
        <f>J515-I515+1</f>
        <v>124</v>
      </c>
      <c r="BU515" s="64">
        <f t="shared" si="51"/>
        <v>6.4399999999999995</v>
      </c>
      <c r="BV515" s="64">
        <f t="shared" si="52"/>
        <v>13.879999999999999</v>
      </c>
      <c r="BW515" s="64">
        <f t="shared" si="53"/>
        <v>103.32</v>
      </c>
      <c r="BX515" s="65">
        <f>BU515+I515</f>
        <v>46040.44</v>
      </c>
      <c r="BY515" s="65">
        <f>BV515+I515</f>
        <v>46047.88</v>
      </c>
      <c r="BZ515" s="65">
        <f>IF(WEEKDAY(BW515+I515)=1,BW515+I515+1,IF(WEEKDAY(BW515+I515)=7,BW515+I515+2,BW515+I515))</f>
        <v>46139.32</v>
      </c>
    </row>
    <row r="516" spans="1:78" ht="15.5" x14ac:dyDescent="0.35">
      <c r="A516" t="s">
        <v>1370</v>
      </c>
      <c r="B516" t="s">
        <v>1229</v>
      </c>
      <c r="C516" t="s">
        <v>76</v>
      </c>
      <c r="D516" t="s">
        <v>976</v>
      </c>
      <c r="E516" t="s">
        <v>855</v>
      </c>
      <c r="F516" t="s">
        <v>77</v>
      </c>
      <c r="G516" t="s">
        <v>244</v>
      </c>
      <c r="H516" t="s">
        <v>76</v>
      </c>
      <c r="I516" s="13" t="s">
        <v>1231</v>
      </c>
      <c r="J516" s="13" t="s">
        <v>1225</v>
      </c>
      <c r="K516" s="13" t="s">
        <v>1233</v>
      </c>
      <c r="L516" t="s">
        <v>1367</v>
      </c>
      <c r="M516" t="s">
        <v>194</v>
      </c>
      <c r="N516">
        <v>24</v>
      </c>
      <c r="O516">
        <v>0</v>
      </c>
      <c r="P516">
        <v>0</v>
      </c>
      <c r="Q516">
        <v>0</v>
      </c>
      <c r="R516">
        <v>0</v>
      </c>
      <c r="S516" t="s">
        <v>1046</v>
      </c>
      <c r="T516" t="s">
        <v>258</v>
      </c>
      <c r="U516">
        <v>0</v>
      </c>
      <c r="V516" t="s">
        <v>856</v>
      </c>
      <c r="W516">
        <v>3</v>
      </c>
      <c r="X516" t="s">
        <v>195</v>
      </c>
      <c r="Y516" t="s">
        <v>856</v>
      </c>
      <c r="Z516"/>
      <c r="AA516" t="s">
        <v>20</v>
      </c>
      <c r="AB516" t="s">
        <v>999</v>
      </c>
      <c r="AC516" t="s">
        <v>201</v>
      </c>
      <c r="AD516" t="s">
        <v>325</v>
      </c>
      <c r="AE516" t="s">
        <v>473</v>
      </c>
      <c r="AF516" s="13" t="s">
        <v>1231</v>
      </c>
      <c r="AG516" s="13" t="s">
        <v>1225</v>
      </c>
      <c r="AH516" t="s">
        <v>856</v>
      </c>
      <c r="AI516" t="s">
        <v>856</v>
      </c>
      <c r="AJ516" t="s">
        <v>856</v>
      </c>
      <c r="AK516" t="s">
        <v>856</v>
      </c>
      <c r="AL516" t="s">
        <v>856</v>
      </c>
      <c r="AM516" t="s">
        <v>856</v>
      </c>
      <c r="AN516" t="s">
        <v>856</v>
      </c>
      <c r="AO516" t="s">
        <v>856</v>
      </c>
      <c r="AP516" t="s">
        <v>856</v>
      </c>
      <c r="AQ516" t="s">
        <v>856</v>
      </c>
      <c r="AR516" t="s">
        <v>856</v>
      </c>
      <c r="AS516" t="s">
        <v>856</v>
      </c>
      <c r="AT516" s="59">
        <f>VLOOKUP($BR516,Tables!$D$14:$I$27,2,FALSE)*W516</f>
        <v>480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48"/>
        <v>480</v>
      </c>
      <c r="BD516" s="55" t="str">
        <f>IF(ISERROR(SEARCHB(" "&amp;BD$1&amp;" "," "&amp;$L516&amp;" "))=TRUE,"",BD$1)</f>
        <v/>
      </c>
      <c r="BE516" s="55" t="str">
        <f>IF(ISERROR(SEARCHB(" "&amp;BE$1&amp;" "," "&amp;$L516&amp;" "))=TRUE,"",BE$1)</f>
        <v/>
      </c>
      <c r="BF516" s="55" t="str">
        <f>IF(ISERROR(SEARCHB(" "&amp;BF$1&amp;" "," "&amp;$L516&amp;" "))=TRUE,"",BF$1)</f>
        <v/>
      </c>
      <c r="BG516" s="55" t="str">
        <f>IF(ISERROR(SEARCHB(" "&amp;BG$1&amp;" "," "&amp;$L516&amp;" "))=TRUE,"",BG$1)</f>
        <v/>
      </c>
      <c r="BH516" s="55" t="str">
        <f>IF(ISERROR(SEARCHB(" "&amp;BH$1&amp;" "," "&amp;$L516&amp;" "))=TRUE,"",BH$1)</f>
        <v/>
      </c>
      <c r="BI516" s="55" t="str">
        <f>IF(ISERROR(SEARCHB(" "&amp;BI$1&amp;" "," "&amp;$L516&amp;" "))=TRUE,"",BI$1)</f>
        <v/>
      </c>
      <c r="BJ516" s="55" t="str">
        <f>IF(ISERROR(SEARCHB(" "&amp;BJ$1&amp;" "," "&amp;$L516&amp;" "))=TRUE,"",BJ$1)</f>
        <v/>
      </c>
      <c r="BK516" s="55" t="str">
        <f>IF(ISERROR(SEARCHB(" "&amp;BK$1&amp;" "," "&amp;$L516&amp;" "))=TRUE,"",BK$1)</f>
        <v/>
      </c>
      <c r="BL516" s="55" t="str">
        <f>IF(ISERROR(SEARCHB(" "&amp;BL$1&amp;" "," "&amp;$L516&amp;" "))=TRUE,"",BL$1)</f>
        <v/>
      </c>
      <c r="BM516" s="55" t="str">
        <f>IF(ISERROR(SEARCHB(" "&amp;BM$1&amp;" "," "&amp;$L516&amp;" "))=TRUE,"",BM$1)</f>
        <v/>
      </c>
      <c r="BN516" s="55" t="str">
        <f>IF(ISERROR(SEARCHB(" "&amp;BN$1&amp;" "," "&amp;$L516&amp;" "))=TRUE,"",BN$1)</f>
        <v/>
      </c>
      <c r="BO516" s="55" t="str">
        <f>IF(ISERROR(SEARCHB(" "&amp;BO$1&amp;" "," "&amp;$L516&amp;" "))=TRUE,"",BO$1)</f>
        <v/>
      </c>
      <c r="BP516" s="55" t="str">
        <f>IF(ISERROR(SEARCHB(" "&amp;BP$1&amp;" "," "&amp;$L516&amp;" "))=TRUE,"",BP$1)</f>
        <v/>
      </c>
      <c r="BQ516" s="55" t="str">
        <f>IF(ISERROR(SEARCHB(" "&amp;BQ$1&amp;" "," "&amp;$L516&amp;" "))=TRUE,"",BQ$1)</f>
        <v/>
      </c>
      <c r="BR516" s="62" t="str">
        <f t="shared" si="49"/>
        <v>Base</v>
      </c>
      <c r="BS516" s="62" t="str">
        <f t="shared" si="50"/>
        <v/>
      </c>
      <c r="BT516" s="63">
        <f>J516-I516+1</f>
        <v>124</v>
      </c>
      <c r="BU516" s="64">
        <f t="shared" si="51"/>
        <v>6.4399999999999995</v>
      </c>
      <c r="BV516" s="64">
        <f t="shared" si="52"/>
        <v>13.879999999999999</v>
      </c>
      <c r="BW516" s="64">
        <f t="shared" si="53"/>
        <v>103.32</v>
      </c>
      <c r="BX516" s="65">
        <f>BU516+I516</f>
        <v>46040.44</v>
      </c>
      <c r="BY516" s="65">
        <f>BV516+I516</f>
        <v>46047.88</v>
      </c>
      <c r="BZ516" s="65">
        <f>IF(WEEKDAY(BW516+I516)=1,BW516+I516+1,IF(WEEKDAY(BW516+I516)=7,BW516+I516+2,BW516+I516))</f>
        <v>46139.32</v>
      </c>
    </row>
    <row r="517" spans="1:78" ht="15.5" x14ac:dyDescent="0.35">
      <c r="A517" t="s">
        <v>1369</v>
      </c>
      <c r="B517" t="s">
        <v>1229</v>
      </c>
      <c r="C517" t="s">
        <v>76</v>
      </c>
      <c r="D517" t="s">
        <v>1000</v>
      </c>
      <c r="E517" t="s">
        <v>867</v>
      </c>
      <c r="F517" t="s">
        <v>415</v>
      </c>
      <c r="G517" t="s">
        <v>244</v>
      </c>
      <c r="H517" t="s">
        <v>76</v>
      </c>
      <c r="I517" s="13" t="s">
        <v>1231</v>
      </c>
      <c r="J517" s="13" t="s">
        <v>1225</v>
      </c>
      <c r="K517" s="13" t="s">
        <v>1233</v>
      </c>
      <c r="L517" t="s">
        <v>1367</v>
      </c>
      <c r="M517" t="s">
        <v>194</v>
      </c>
      <c r="N517">
        <v>24</v>
      </c>
      <c r="O517">
        <v>0</v>
      </c>
      <c r="P517">
        <v>0</v>
      </c>
      <c r="Q517">
        <v>0</v>
      </c>
      <c r="R517">
        <v>0</v>
      </c>
      <c r="S517" t="s">
        <v>1045</v>
      </c>
      <c r="T517" t="s">
        <v>237</v>
      </c>
      <c r="U517">
        <v>0</v>
      </c>
      <c r="V517" t="s">
        <v>856</v>
      </c>
      <c r="W517">
        <v>1</v>
      </c>
      <c r="X517" t="s">
        <v>195</v>
      </c>
      <c r="Y517" t="s">
        <v>856</v>
      </c>
      <c r="Z517"/>
      <c r="AA517" t="s">
        <v>20</v>
      </c>
      <c r="AB517" t="s">
        <v>1047</v>
      </c>
      <c r="AC517" t="s">
        <v>375</v>
      </c>
      <c r="AD517" t="s">
        <v>2</v>
      </c>
      <c r="AE517" t="s">
        <v>463</v>
      </c>
      <c r="AF517" s="13" t="s">
        <v>1231</v>
      </c>
      <c r="AG517" s="13" t="s">
        <v>1225</v>
      </c>
      <c r="AH517" t="s">
        <v>856</v>
      </c>
      <c r="AI517" t="s">
        <v>856</v>
      </c>
      <c r="AJ517" t="s">
        <v>856</v>
      </c>
      <c r="AK517" t="s">
        <v>856</v>
      </c>
      <c r="AL517" t="s">
        <v>856</v>
      </c>
      <c r="AM517" t="s">
        <v>856</v>
      </c>
      <c r="AN517" t="s">
        <v>856</v>
      </c>
      <c r="AO517" t="s">
        <v>856</v>
      </c>
      <c r="AP517" t="s">
        <v>856</v>
      </c>
      <c r="AQ517" t="s">
        <v>856</v>
      </c>
      <c r="AR517" t="s">
        <v>856</v>
      </c>
      <c r="AS517" t="s">
        <v>856</v>
      </c>
      <c r="AT517" s="59">
        <f>VLOOKUP($BR517,Tables!$D$14:$I$27,2,FALSE)*W517</f>
        <v>160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48"/>
        <v>160</v>
      </c>
      <c r="BD517" s="55" t="str">
        <f>IF(ISERROR(SEARCHB(" "&amp;BD$1&amp;" "," "&amp;$L517&amp;" "))=TRUE,"",BD$1)</f>
        <v/>
      </c>
      <c r="BE517" s="55" t="str">
        <f>IF(ISERROR(SEARCHB(" "&amp;BE$1&amp;" "," "&amp;$L517&amp;" "))=TRUE,"",BE$1)</f>
        <v/>
      </c>
      <c r="BF517" s="55" t="str">
        <f>IF(ISERROR(SEARCHB(" "&amp;BF$1&amp;" "," "&amp;$L517&amp;" "))=TRUE,"",BF$1)</f>
        <v/>
      </c>
      <c r="BG517" s="55" t="str">
        <f>IF(ISERROR(SEARCHB(" "&amp;BG$1&amp;" "," "&amp;$L517&amp;" "))=TRUE,"",BG$1)</f>
        <v/>
      </c>
      <c r="BH517" s="55" t="str">
        <f>IF(ISERROR(SEARCHB(" "&amp;BH$1&amp;" "," "&amp;$L517&amp;" "))=TRUE,"",BH$1)</f>
        <v/>
      </c>
      <c r="BI517" s="55" t="str">
        <f>IF(ISERROR(SEARCHB(" "&amp;BI$1&amp;" "," "&amp;$L517&amp;" "))=TRUE,"",BI$1)</f>
        <v/>
      </c>
      <c r="BJ517" s="55" t="str">
        <f>IF(ISERROR(SEARCHB(" "&amp;BJ$1&amp;" "," "&amp;$L517&amp;" "))=TRUE,"",BJ$1)</f>
        <v/>
      </c>
      <c r="BK517" s="55" t="str">
        <f>IF(ISERROR(SEARCHB(" "&amp;BK$1&amp;" "," "&amp;$L517&amp;" "))=TRUE,"",BK$1)</f>
        <v/>
      </c>
      <c r="BL517" s="55" t="str">
        <f>IF(ISERROR(SEARCHB(" "&amp;BL$1&amp;" "," "&amp;$L517&amp;" "))=TRUE,"",BL$1)</f>
        <v/>
      </c>
      <c r="BM517" s="55" t="str">
        <f>IF(ISERROR(SEARCHB(" "&amp;BM$1&amp;" "," "&amp;$L517&amp;" "))=TRUE,"",BM$1)</f>
        <v/>
      </c>
      <c r="BN517" s="55" t="str">
        <f>IF(ISERROR(SEARCHB(" "&amp;BN$1&amp;" "," "&amp;$L517&amp;" "))=TRUE,"",BN$1)</f>
        <v/>
      </c>
      <c r="BO517" s="55" t="str">
        <f>IF(ISERROR(SEARCHB(" "&amp;BO$1&amp;" "," "&amp;$L517&amp;" "))=TRUE,"",BO$1)</f>
        <v/>
      </c>
      <c r="BP517" s="55" t="str">
        <f>IF(ISERROR(SEARCHB(" "&amp;BP$1&amp;" "," "&amp;$L517&amp;" "))=TRUE,"",BP$1)</f>
        <v/>
      </c>
      <c r="BQ517" s="55" t="str">
        <f>IF(ISERROR(SEARCHB(" "&amp;BQ$1&amp;" "," "&amp;$L517&amp;" "))=TRUE,"",BQ$1)</f>
        <v/>
      </c>
      <c r="BR517" s="62" t="str">
        <f t="shared" si="49"/>
        <v>Base</v>
      </c>
      <c r="BS517" s="62" t="str">
        <f t="shared" si="50"/>
        <v/>
      </c>
      <c r="BT517" s="63">
        <f>J517-I517+1</f>
        <v>124</v>
      </c>
      <c r="BU517" s="64">
        <f t="shared" si="51"/>
        <v>6.4399999999999995</v>
      </c>
      <c r="BV517" s="64">
        <f t="shared" si="52"/>
        <v>13.879999999999999</v>
      </c>
      <c r="BW517" s="64">
        <f t="shared" si="53"/>
        <v>103.32</v>
      </c>
      <c r="BX517" s="65">
        <f>BU517+I517</f>
        <v>46040.44</v>
      </c>
      <c r="BY517" s="65">
        <f>BV517+I517</f>
        <v>46047.88</v>
      </c>
      <c r="BZ517" s="65">
        <f>IF(WEEKDAY(BW517+I517)=1,BW517+I517+1,IF(WEEKDAY(BW517+I517)=7,BW517+I517+2,BW517+I517))</f>
        <v>46139.32</v>
      </c>
    </row>
    <row r="518" spans="1:78" ht="15.5" x14ac:dyDescent="0.35">
      <c r="A518" t="s">
        <v>1368</v>
      </c>
      <c r="B518" t="s">
        <v>1229</v>
      </c>
      <c r="C518" t="s">
        <v>76</v>
      </c>
      <c r="D518" t="s">
        <v>1196</v>
      </c>
      <c r="E518" t="s">
        <v>867</v>
      </c>
      <c r="F518" t="s">
        <v>416</v>
      </c>
      <c r="G518" t="s">
        <v>244</v>
      </c>
      <c r="H518" t="s">
        <v>76</v>
      </c>
      <c r="I518" s="13" t="s">
        <v>1231</v>
      </c>
      <c r="J518" s="13" t="s">
        <v>1225</v>
      </c>
      <c r="K518" s="13" t="s">
        <v>1233</v>
      </c>
      <c r="L518" t="s">
        <v>1367</v>
      </c>
      <c r="M518" t="s">
        <v>194</v>
      </c>
      <c r="N518">
        <v>24</v>
      </c>
      <c r="O518">
        <v>0</v>
      </c>
      <c r="P518">
        <v>0</v>
      </c>
      <c r="Q518">
        <v>0</v>
      </c>
      <c r="R518">
        <v>0</v>
      </c>
      <c r="S518" t="s">
        <v>1045</v>
      </c>
      <c r="T518" t="s">
        <v>237</v>
      </c>
      <c r="U518">
        <v>0</v>
      </c>
      <c r="V518" t="s">
        <v>856</v>
      </c>
      <c r="W518">
        <v>4</v>
      </c>
      <c r="X518" t="s">
        <v>195</v>
      </c>
      <c r="Y518" t="s">
        <v>856</v>
      </c>
      <c r="Z518"/>
      <c r="AA518" t="s">
        <v>20</v>
      </c>
      <c r="AB518" t="s">
        <v>1047</v>
      </c>
      <c r="AC518" t="s">
        <v>201</v>
      </c>
      <c r="AD518" t="s">
        <v>325</v>
      </c>
      <c r="AE518" t="s">
        <v>513</v>
      </c>
      <c r="AF518" s="13" t="s">
        <v>1231</v>
      </c>
      <c r="AG518" s="13" t="s">
        <v>1225</v>
      </c>
      <c r="AH518" t="s">
        <v>20</v>
      </c>
      <c r="AI518" t="s">
        <v>1047</v>
      </c>
      <c r="AJ518" t="s">
        <v>201</v>
      </c>
      <c r="AK518" t="s">
        <v>215</v>
      </c>
      <c r="AL518" t="s">
        <v>486</v>
      </c>
      <c r="AM518" t="s">
        <v>1266</v>
      </c>
      <c r="AN518" t="s">
        <v>1225</v>
      </c>
      <c r="AO518" t="s">
        <v>856</v>
      </c>
      <c r="AP518" t="s">
        <v>856</v>
      </c>
      <c r="AQ518" t="s">
        <v>856</v>
      </c>
      <c r="AR518" t="s">
        <v>856</v>
      </c>
      <c r="AS518" t="s">
        <v>856</v>
      </c>
      <c r="AT518" s="59">
        <f>VLOOKUP($BR518,Tables!$D$14:$I$27,2,FALSE)*W518</f>
        <v>640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48"/>
        <v>640</v>
      </c>
      <c r="BD518" s="55" t="str">
        <f>IF(ISERROR(SEARCHB(" "&amp;BD$1&amp;" "," "&amp;$L518&amp;" "))=TRUE,"",BD$1)</f>
        <v/>
      </c>
      <c r="BE518" s="55" t="str">
        <f>IF(ISERROR(SEARCHB(" "&amp;BE$1&amp;" "," "&amp;$L518&amp;" "))=TRUE,"",BE$1)</f>
        <v/>
      </c>
      <c r="BF518" s="55" t="str">
        <f>IF(ISERROR(SEARCHB(" "&amp;BF$1&amp;" "," "&amp;$L518&amp;" "))=TRUE,"",BF$1)</f>
        <v/>
      </c>
      <c r="BG518" s="55" t="str">
        <f>IF(ISERROR(SEARCHB(" "&amp;BG$1&amp;" "," "&amp;$L518&amp;" "))=TRUE,"",BG$1)</f>
        <v/>
      </c>
      <c r="BH518" s="55" t="str">
        <f>IF(ISERROR(SEARCHB(" "&amp;BH$1&amp;" "," "&amp;$L518&amp;" "))=TRUE,"",BH$1)</f>
        <v/>
      </c>
      <c r="BI518" s="55" t="str">
        <f>IF(ISERROR(SEARCHB(" "&amp;BI$1&amp;" "," "&amp;$L518&amp;" "))=TRUE,"",BI$1)</f>
        <v/>
      </c>
      <c r="BJ518" s="55" t="str">
        <f>IF(ISERROR(SEARCHB(" "&amp;BJ$1&amp;" "," "&amp;$L518&amp;" "))=TRUE,"",BJ$1)</f>
        <v/>
      </c>
      <c r="BK518" s="55" t="str">
        <f>IF(ISERROR(SEARCHB(" "&amp;BK$1&amp;" "," "&amp;$L518&amp;" "))=TRUE,"",BK$1)</f>
        <v/>
      </c>
      <c r="BL518" s="55" t="str">
        <f>IF(ISERROR(SEARCHB(" "&amp;BL$1&amp;" "," "&amp;$L518&amp;" "))=TRUE,"",BL$1)</f>
        <v/>
      </c>
      <c r="BM518" s="55" t="str">
        <f>IF(ISERROR(SEARCHB(" "&amp;BM$1&amp;" "," "&amp;$L518&amp;" "))=TRUE,"",BM$1)</f>
        <v/>
      </c>
      <c r="BN518" s="55" t="str">
        <f>IF(ISERROR(SEARCHB(" "&amp;BN$1&amp;" "," "&amp;$L518&amp;" "))=TRUE,"",BN$1)</f>
        <v/>
      </c>
      <c r="BO518" s="55" t="str">
        <f>IF(ISERROR(SEARCHB(" "&amp;BO$1&amp;" "," "&amp;$L518&amp;" "))=TRUE,"",BO$1)</f>
        <v/>
      </c>
      <c r="BP518" s="55" t="str">
        <f>IF(ISERROR(SEARCHB(" "&amp;BP$1&amp;" "," "&amp;$L518&amp;" "))=TRUE,"",BP$1)</f>
        <v/>
      </c>
      <c r="BQ518" s="55" t="str">
        <f>IF(ISERROR(SEARCHB(" "&amp;BQ$1&amp;" "," "&amp;$L518&amp;" "))=TRUE,"",BQ$1)</f>
        <v/>
      </c>
      <c r="BR518" s="62" t="str">
        <f t="shared" si="49"/>
        <v>Base</v>
      </c>
      <c r="BS518" s="62" t="str">
        <f t="shared" si="50"/>
        <v/>
      </c>
      <c r="BT518" s="63">
        <f>J518-I518+1</f>
        <v>124</v>
      </c>
      <c r="BU518" s="64">
        <f t="shared" si="51"/>
        <v>6.4399999999999995</v>
      </c>
      <c r="BV518" s="64">
        <f t="shared" si="52"/>
        <v>13.879999999999999</v>
      </c>
      <c r="BW518" s="64">
        <f t="shared" si="53"/>
        <v>103.32</v>
      </c>
      <c r="BX518" s="65">
        <f>BU518+I518</f>
        <v>46040.44</v>
      </c>
      <c r="BY518" s="65">
        <f>BV518+I518</f>
        <v>46047.88</v>
      </c>
      <c r="BZ518" s="65">
        <f>IF(WEEKDAY(BW518+I518)=1,BW518+I518+1,IF(WEEKDAY(BW518+I518)=7,BW518+I518+2,BW518+I518))</f>
        <v>46139.32</v>
      </c>
    </row>
    <row r="519" spans="1:78" ht="15.5" x14ac:dyDescent="0.35">
      <c r="A519" t="s">
        <v>1366</v>
      </c>
      <c r="B519" t="s">
        <v>1229</v>
      </c>
      <c r="C519" t="s">
        <v>76</v>
      </c>
      <c r="D519" t="s">
        <v>969</v>
      </c>
      <c r="E519" t="s">
        <v>867</v>
      </c>
      <c r="F519" t="s">
        <v>418</v>
      </c>
      <c r="G519" t="s">
        <v>244</v>
      </c>
      <c r="H519" t="s">
        <v>76</v>
      </c>
      <c r="I519" s="13" t="s">
        <v>1231</v>
      </c>
      <c r="J519" s="13" t="s">
        <v>1225</v>
      </c>
      <c r="K519" s="13" t="s">
        <v>1233</v>
      </c>
      <c r="L519" t="s">
        <v>1365</v>
      </c>
      <c r="M519" t="s">
        <v>194</v>
      </c>
      <c r="N519">
        <v>15</v>
      </c>
      <c r="O519">
        <v>0</v>
      </c>
      <c r="P519">
        <v>0</v>
      </c>
      <c r="Q519">
        <v>0</v>
      </c>
      <c r="R519">
        <v>0</v>
      </c>
      <c r="S519" t="s">
        <v>1046</v>
      </c>
      <c r="T519" t="s">
        <v>258</v>
      </c>
      <c r="U519">
        <v>0</v>
      </c>
      <c r="V519" t="s">
        <v>856</v>
      </c>
      <c r="W519">
        <v>4</v>
      </c>
      <c r="X519" t="s">
        <v>195</v>
      </c>
      <c r="Y519" t="s">
        <v>1364</v>
      </c>
      <c r="Z519"/>
      <c r="AA519" t="s">
        <v>20</v>
      </c>
      <c r="AB519" t="s">
        <v>1047</v>
      </c>
      <c r="AC519" t="s">
        <v>85</v>
      </c>
      <c r="AD519" t="s">
        <v>417</v>
      </c>
      <c r="AE519" t="s">
        <v>473</v>
      </c>
      <c r="AF519" s="13" t="s">
        <v>1231</v>
      </c>
      <c r="AG519" s="13" t="s">
        <v>1225</v>
      </c>
      <c r="AH519" t="s">
        <v>20</v>
      </c>
      <c r="AI519" t="s">
        <v>1047</v>
      </c>
      <c r="AJ519" t="s">
        <v>85</v>
      </c>
      <c r="AK519" t="s">
        <v>206</v>
      </c>
      <c r="AL519" t="s">
        <v>490</v>
      </c>
      <c r="AM519" t="s">
        <v>1226</v>
      </c>
      <c r="AN519" t="s">
        <v>1225</v>
      </c>
      <c r="AO519" t="s">
        <v>856</v>
      </c>
      <c r="AP519" t="s">
        <v>856</v>
      </c>
      <c r="AQ519" t="s">
        <v>856</v>
      </c>
      <c r="AR519" t="s">
        <v>856</v>
      </c>
      <c r="AS519" t="s">
        <v>856</v>
      </c>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48"/>
        <v>640</v>
      </c>
      <c r="BD519" s="55" t="str">
        <f>IF(ISERROR(SEARCHB(" "&amp;BD$1&amp;" "," "&amp;$L519&amp;" "))=TRUE,"",BD$1)</f>
        <v/>
      </c>
      <c r="BE519" s="55" t="str">
        <f>IF(ISERROR(SEARCHB(" "&amp;BE$1&amp;" "," "&amp;$L519&amp;" "))=TRUE,"",BE$1)</f>
        <v/>
      </c>
      <c r="BF519" s="55" t="str">
        <f>IF(ISERROR(SEARCHB(" "&amp;BF$1&amp;" "," "&amp;$L519&amp;" "))=TRUE,"",BF$1)</f>
        <v/>
      </c>
      <c r="BG519" s="55" t="str">
        <f>IF(ISERROR(SEARCHB(" "&amp;BG$1&amp;" "," "&amp;$L519&amp;" "))=TRUE,"",BG$1)</f>
        <v/>
      </c>
      <c r="BH519" s="55" t="str">
        <f>IF(ISERROR(SEARCHB(" "&amp;BH$1&amp;" "," "&amp;$L519&amp;" "))=TRUE,"",BH$1)</f>
        <v/>
      </c>
      <c r="BI519" s="55" t="str">
        <f>IF(ISERROR(SEARCHB(" "&amp;BI$1&amp;" "," "&amp;$L519&amp;" "))=TRUE,"",BI$1)</f>
        <v/>
      </c>
      <c r="BJ519" s="55" t="str">
        <f>IF(ISERROR(SEARCHB(" "&amp;BJ$1&amp;" "," "&amp;$L519&amp;" "))=TRUE,"",BJ$1)</f>
        <v/>
      </c>
      <c r="BK519" s="55" t="str">
        <f>IF(ISERROR(SEARCHB(" "&amp;BK$1&amp;" "," "&amp;$L519&amp;" "))=TRUE,"",BK$1)</f>
        <v/>
      </c>
      <c r="BL519" s="55" t="str">
        <f>IF(ISERROR(SEARCHB(" "&amp;BL$1&amp;" "," "&amp;$L519&amp;" "))=TRUE,"",BL$1)</f>
        <v/>
      </c>
      <c r="BM519" s="55" t="str">
        <f>IF(ISERROR(SEARCHB(" "&amp;BM$1&amp;" "," "&amp;$L519&amp;" "))=TRUE,"",BM$1)</f>
        <v/>
      </c>
      <c r="BN519" s="55" t="str">
        <f>IF(ISERROR(SEARCHB(" "&amp;BN$1&amp;" "," "&amp;$L519&amp;" "))=TRUE,"",BN$1)</f>
        <v/>
      </c>
      <c r="BO519" s="55" t="str">
        <f>IF(ISERROR(SEARCHB(" "&amp;BO$1&amp;" "," "&amp;$L519&amp;" "))=TRUE,"",BO$1)</f>
        <v/>
      </c>
      <c r="BP519" s="55" t="str">
        <f>IF(ISERROR(SEARCHB(" "&amp;BP$1&amp;" "," "&amp;$L519&amp;" "))=TRUE,"",BP$1)</f>
        <v/>
      </c>
      <c r="BQ519" s="55" t="str">
        <f>IF(ISERROR(SEARCHB(" "&amp;BQ$1&amp;" "," "&amp;$L519&amp;" "))=TRUE,"",BQ$1)</f>
        <v/>
      </c>
      <c r="BR519" s="62" t="str">
        <f t="shared" si="49"/>
        <v>Base</v>
      </c>
      <c r="BS519" s="62" t="str">
        <f t="shared" si="50"/>
        <v/>
      </c>
      <c r="BT519" s="63">
        <f>J519-I519+1</f>
        <v>124</v>
      </c>
      <c r="BU519" s="64">
        <f t="shared" si="51"/>
        <v>6.4399999999999995</v>
      </c>
      <c r="BV519" s="64">
        <f t="shared" si="52"/>
        <v>13.879999999999999</v>
      </c>
      <c r="BW519" s="64">
        <f t="shared" si="53"/>
        <v>103.32</v>
      </c>
      <c r="BX519" s="65">
        <f>BU519+I519</f>
        <v>46040.44</v>
      </c>
      <c r="BY519" s="65">
        <f>BV519+I519</f>
        <v>46047.88</v>
      </c>
      <c r="BZ519" s="65">
        <f>IF(WEEKDAY(BW519+I519)=1,BW519+I519+1,IF(WEEKDAY(BW519+I519)=7,BW519+I519+2,BW519+I519))</f>
        <v>46139.32</v>
      </c>
    </row>
    <row r="520" spans="1:78" ht="15.5" x14ac:dyDescent="0.35">
      <c r="A520" t="s">
        <v>1363</v>
      </c>
      <c r="B520" t="s">
        <v>1229</v>
      </c>
      <c r="C520" t="s">
        <v>76</v>
      </c>
      <c r="D520" t="s">
        <v>969</v>
      </c>
      <c r="E520" t="s">
        <v>960</v>
      </c>
      <c r="F520" t="s">
        <v>418</v>
      </c>
      <c r="G520" t="s">
        <v>244</v>
      </c>
      <c r="H520" t="s">
        <v>76</v>
      </c>
      <c r="I520" s="13" t="s">
        <v>1231</v>
      </c>
      <c r="J520" s="13" t="s">
        <v>1225</v>
      </c>
      <c r="K520" s="13" t="s">
        <v>1233</v>
      </c>
      <c r="L520" t="s">
        <v>1362</v>
      </c>
      <c r="M520" t="s">
        <v>194</v>
      </c>
      <c r="N520">
        <v>9</v>
      </c>
      <c r="O520">
        <v>0</v>
      </c>
      <c r="P520">
        <v>0</v>
      </c>
      <c r="Q520">
        <v>0</v>
      </c>
      <c r="R520">
        <v>0</v>
      </c>
      <c r="S520" t="s">
        <v>1046</v>
      </c>
      <c r="T520" t="s">
        <v>258</v>
      </c>
      <c r="U520">
        <v>0</v>
      </c>
      <c r="V520" t="s">
        <v>856</v>
      </c>
      <c r="W520">
        <v>4</v>
      </c>
      <c r="X520" t="s">
        <v>195</v>
      </c>
      <c r="Y520" t="s">
        <v>817</v>
      </c>
      <c r="Z520"/>
      <c r="AA520" t="s">
        <v>20</v>
      </c>
      <c r="AB520" t="s">
        <v>999</v>
      </c>
      <c r="AC520" t="s">
        <v>85</v>
      </c>
      <c r="AD520" t="s">
        <v>417</v>
      </c>
      <c r="AE520" t="s">
        <v>473</v>
      </c>
      <c r="AF520" s="13" t="s">
        <v>1231</v>
      </c>
      <c r="AG520" s="13" t="s">
        <v>1225</v>
      </c>
      <c r="AH520" t="s">
        <v>20</v>
      </c>
      <c r="AI520" t="s">
        <v>1047</v>
      </c>
      <c r="AJ520" t="s">
        <v>85</v>
      </c>
      <c r="AK520" t="s">
        <v>206</v>
      </c>
      <c r="AL520" t="s">
        <v>490</v>
      </c>
      <c r="AM520" t="s">
        <v>1226</v>
      </c>
      <c r="AN520" t="s">
        <v>1225</v>
      </c>
      <c r="AO520" t="s">
        <v>856</v>
      </c>
      <c r="AP520" t="s">
        <v>856</v>
      </c>
      <c r="AQ520" t="s">
        <v>856</v>
      </c>
      <c r="AR520" t="s">
        <v>856</v>
      </c>
      <c r="AS520" t="s">
        <v>856</v>
      </c>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48"/>
        <v>640</v>
      </c>
      <c r="BD520" s="55" t="str">
        <f>IF(ISERROR(SEARCHB(" "&amp;BD$1&amp;" "," "&amp;$L520&amp;" "))=TRUE,"",BD$1)</f>
        <v/>
      </c>
      <c r="BE520" s="55" t="str">
        <f>IF(ISERROR(SEARCHB(" "&amp;BE$1&amp;" "," "&amp;$L520&amp;" "))=TRUE,"",BE$1)</f>
        <v/>
      </c>
      <c r="BF520" s="55" t="str">
        <f>IF(ISERROR(SEARCHB(" "&amp;BF$1&amp;" "," "&amp;$L520&amp;" "))=TRUE,"",BF$1)</f>
        <v/>
      </c>
      <c r="BG520" s="55" t="str">
        <f>IF(ISERROR(SEARCHB(" "&amp;BG$1&amp;" "," "&amp;$L520&amp;" "))=TRUE,"",BG$1)</f>
        <v/>
      </c>
      <c r="BH520" s="55" t="str">
        <f>IF(ISERROR(SEARCHB(" "&amp;BH$1&amp;" "," "&amp;$L520&amp;" "))=TRUE,"",BH$1)</f>
        <v/>
      </c>
      <c r="BI520" s="55" t="str">
        <f>IF(ISERROR(SEARCHB(" "&amp;BI$1&amp;" "," "&amp;$L520&amp;" "))=TRUE,"",BI$1)</f>
        <v/>
      </c>
      <c r="BJ520" s="55" t="str">
        <f>IF(ISERROR(SEARCHB(" "&amp;BJ$1&amp;" "," "&amp;$L520&amp;" "))=TRUE,"",BJ$1)</f>
        <v/>
      </c>
      <c r="BK520" s="55" t="str">
        <f>IF(ISERROR(SEARCHB(" "&amp;BK$1&amp;" "," "&amp;$L520&amp;" "))=TRUE,"",BK$1)</f>
        <v/>
      </c>
      <c r="BL520" s="55" t="str">
        <f>IF(ISERROR(SEARCHB(" "&amp;BL$1&amp;" "," "&amp;$L520&amp;" "))=TRUE,"",BL$1)</f>
        <v/>
      </c>
      <c r="BM520" s="55" t="str">
        <f>IF(ISERROR(SEARCHB(" "&amp;BM$1&amp;" "," "&amp;$L520&amp;" "))=TRUE,"",BM$1)</f>
        <v/>
      </c>
      <c r="BN520" s="55" t="str">
        <f>IF(ISERROR(SEARCHB(" "&amp;BN$1&amp;" "," "&amp;$L520&amp;" "))=TRUE,"",BN$1)</f>
        <v/>
      </c>
      <c r="BO520" s="55" t="str">
        <f>IF(ISERROR(SEARCHB(" "&amp;BO$1&amp;" "," "&amp;$L520&amp;" "))=TRUE,"",BO$1)</f>
        <v/>
      </c>
      <c r="BP520" s="55" t="str">
        <f>IF(ISERROR(SEARCHB(" "&amp;BP$1&amp;" "," "&amp;$L520&amp;" "))=TRUE,"",BP$1)</f>
        <v/>
      </c>
      <c r="BQ520" s="55" t="str">
        <f>IF(ISERROR(SEARCHB(" "&amp;BQ$1&amp;" "," "&amp;$L520&amp;" "))=TRUE,"",BQ$1)</f>
        <v/>
      </c>
      <c r="BR520" s="62" t="str">
        <f t="shared" si="49"/>
        <v>Base</v>
      </c>
      <c r="BS520" s="62" t="str">
        <f t="shared" si="50"/>
        <v/>
      </c>
      <c r="BT520" s="63">
        <f>J520-I520+1</f>
        <v>124</v>
      </c>
      <c r="BU520" s="64">
        <f t="shared" si="51"/>
        <v>6.4399999999999995</v>
      </c>
      <c r="BV520" s="64">
        <f t="shared" si="52"/>
        <v>13.879999999999999</v>
      </c>
      <c r="BW520" s="64">
        <f t="shared" si="53"/>
        <v>103.32</v>
      </c>
      <c r="BX520" s="65">
        <f>BU520+I520</f>
        <v>46040.44</v>
      </c>
      <c r="BY520" s="65">
        <f>BV520+I520</f>
        <v>46047.88</v>
      </c>
      <c r="BZ520" s="65">
        <f>IF(WEEKDAY(BW520+I520)=1,BW520+I520+1,IF(WEEKDAY(BW520+I520)=7,BW520+I520+2,BW520+I520))</f>
        <v>46139.32</v>
      </c>
    </row>
    <row r="521" spans="1:78" ht="15.5" x14ac:dyDescent="0.35">
      <c r="A521" t="s">
        <v>1361</v>
      </c>
      <c r="B521" t="s">
        <v>1229</v>
      </c>
      <c r="C521" t="s">
        <v>78</v>
      </c>
      <c r="D521" t="s">
        <v>885</v>
      </c>
      <c r="E521" t="s">
        <v>867</v>
      </c>
      <c r="F521" t="s">
        <v>79</v>
      </c>
      <c r="G521" t="s">
        <v>217</v>
      </c>
      <c r="H521" t="s">
        <v>78</v>
      </c>
      <c r="I521" s="13" t="s">
        <v>1231</v>
      </c>
      <c r="J521" s="13" t="s">
        <v>1225</v>
      </c>
      <c r="K521" s="13" t="s">
        <v>1233</v>
      </c>
      <c r="L521" t="s">
        <v>1290</v>
      </c>
      <c r="M521" t="s">
        <v>162</v>
      </c>
      <c r="N521">
        <v>24</v>
      </c>
      <c r="O521">
        <v>0</v>
      </c>
      <c r="P521">
        <v>0</v>
      </c>
      <c r="Q521">
        <v>0</v>
      </c>
      <c r="R521">
        <v>0</v>
      </c>
      <c r="S521" t="s">
        <v>1197</v>
      </c>
      <c r="T521" t="s">
        <v>570</v>
      </c>
      <c r="U521">
        <v>0</v>
      </c>
      <c r="V521" t="s">
        <v>856</v>
      </c>
      <c r="W521">
        <v>3</v>
      </c>
      <c r="X521" t="s">
        <v>195</v>
      </c>
      <c r="Y521" t="s">
        <v>856</v>
      </c>
      <c r="Z521" t="s">
        <v>283</v>
      </c>
      <c r="AA521" t="s">
        <v>856</v>
      </c>
      <c r="AB521" t="s">
        <v>856</v>
      </c>
      <c r="AC521" t="s">
        <v>856</v>
      </c>
      <c r="AD521" t="s">
        <v>856</v>
      </c>
      <c r="AE521" t="s">
        <v>856</v>
      </c>
      <c r="AF521" s="13" t="s">
        <v>1231</v>
      </c>
      <c r="AG521" s="13" t="s">
        <v>1225</v>
      </c>
      <c r="AH521" t="s">
        <v>856</v>
      </c>
      <c r="AI521" t="s">
        <v>856</v>
      </c>
      <c r="AJ521" t="s">
        <v>856</v>
      </c>
      <c r="AK521" t="s">
        <v>856</v>
      </c>
      <c r="AL521" t="s">
        <v>856</v>
      </c>
      <c r="AM521" t="s">
        <v>856</v>
      </c>
      <c r="AN521" t="s">
        <v>856</v>
      </c>
      <c r="AO521" t="s">
        <v>856</v>
      </c>
      <c r="AP521" t="s">
        <v>856</v>
      </c>
      <c r="AQ521" t="s">
        <v>856</v>
      </c>
      <c r="AR521" t="s">
        <v>856</v>
      </c>
      <c r="AS521" t="s">
        <v>856</v>
      </c>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48"/>
        <v>480</v>
      </c>
      <c r="BD521" s="55" t="str">
        <f>IF(ISERROR(SEARCHB(" "&amp;BD$1&amp;" "," "&amp;$L521&amp;" "))=TRUE,"",BD$1)</f>
        <v/>
      </c>
      <c r="BE521" s="55" t="str">
        <f>IF(ISERROR(SEARCHB(" "&amp;BE$1&amp;" "," "&amp;$L521&amp;" "))=TRUE,"",BE$1)</f>
        <v/>
      </c>
      <c r="BF521" s="55" t="str">
        <f>IF(ISERROR(SEARCHB(" "&amp;BF$1&amp;" "," "&amp;$L521&amp;" "))=TRUE,"",BF$1)</f>
        <v/>
      </c>
      <c r="BG521" s="55" t="str">
        <f>IF(ISERROR(SEARCHB(" "&amp;BG$1&amp;" "," "&amp;$L521&amp;" "))=TRUE,"",BG$1)</f>
        <v/>
      </c>
      <c r="BH521" s="55" t="str">
        <f>IF(ISERROR(SEARCHB(" "&amp;BH$1&amp;" "," "&amp;$L521&amp;" "))=TRUE,"",BH$1)</f>
        <v/>
      </c>
      <c r="BI521" s="55" t="str">
        <f>IF(ISERROR(SEARCHB(" "&amp;BI$1&amp;" "," "&amp;$L521&amp;" "))=TRUE,"",BI$1)</f>
        <v/>
      </c>
      <c r="BJ521" s="55" t="str">
        <f>IF(ISERROR(SEARCHB(" "&amp;BJ$1&amp;" "," "&amp;$L521&amp;" "))=TRUE,"",BJ$1)</f>
        <v/>
      </c>
      <c r="BK521" s="55" t="str">
        <f>IF(ISERROR(SEARCHB(" "&amp;BK$1&amp;" "," "&amp;$L521&amp;" "))=TRUE,"",BK$1)</f>
        <v/>
      </c>
      <c r="BL521" s="55" t="str">
        <f>IF(ISERROR(SEARCHB(" "&amp;BL$1&amp;" "," "&amp;$L521&amp;" "))=TRUE,"",BL$1)</f>
        <v/>
      </c>
      <c r="BM521" s="55" t="str">
        <f>IF(ISERROR(SEARCHB(" "&amp;BM$1&amp;" "," "&amp;$L521&amp;" "))=TRUE,"",BM$1)</f>
        <v/>
      </c>
      <c r="BN521" s="55" t="str">
        <f>IF(ISERROR(SEARCHB(" "&amp;BN$1&amp;" "," "&amp;$L521&amp;" "))=TRUE,"",BN$1)</f>
        <v/>
      </c>
      <c r="BO521" s="55" t="str">
        <f>IF(ISERROR(SEARCHB(" "&amp;BO$1&amp;" "," "&amp;$L521&amp;" "))=TRUE,"",BO$1)</f>
        <v/>
      </c>
      <c r="BP521" s="55" t="str">
        <f>IF(ISERROR(SEARCHB(" "&amp;BP$1&amp;" "," "&amp;$L521&amp;" "))=TRUE,"",BP$1)</f>
        <v/>
      </c>
      <c r="BQ521" s="55" t="str">
        <f>IF(ISERROR(SEARCHB(" "&amp;BQ$1&amp;" "," "&amp;$L521&amp;" "))=TRUE,"",BQ$1)</f>
        <v/>
      </c>
      <c r="BR521" s="62" t="str">
        <f t="shared" si="49"/>
        <v>Base</v>
      </c>
      <c r="BS521" s="62" t="str">
        <f t="shared" si="50"/>
        <v/>
      </c>
      <c r="BT521" s="63">
        <f>J521-I521+1</f>
        <v>124</v>
      </c>
      <c r="BU521" s="64">
        <f t="shared" si="51"/>
        <v>6.4399999999999995</v>
      </c>
      <c r="BV521" s="64">
        <f t="shared" si="52"/>
        <v>13.879999999999999</v>
      </c>
      <c r="BW521" s="64">
        <f t="shared" si="53"/>
        <v>103.32</v>
      </c>
      <c r="BX521" s="65">
        <f>BU521+I521</f>
        <v>46040.44</v>
      </c>
      <c r="BY521" s="65">
        <f>BV521+I521</f>
        <v>46047.88</v>
      </c>
      <c r="BZ521" s="65">
        <f>IF(WEEKDAY(BW521+I521)=1,BW521+I521+1,IF(WEEKDAY(BW521+I521)=7,BW521+I521+2,BW521+I521))</f>
        <v>46139.32</v>
      </c>
    </row>
    <row r="522" spans="1:78" ht="15.5" x14ac:dyDescent="0.35">
      <c r="A522" t="s">
        <v>1360</v>
      </c>
      <c r="B522" t="s">
        <v>1229</v>
      </c>
      <c r="C522" t="s">
        <v>78</v>
      </c>
      <c r="D522" t="s">
        <v>885</v>
      </c>
      <c r="E522" t="s">
        <v>960</v>
      </c>
      <c r="F522" t="s">
        <v>79</v>
      </c>
      <c r="G522" t="s">
        <v>217</v>
      </c>
      <c r="H522" t="s">
        <v>78</v>
      </c>
      <c r="I522" s="13" t="s">
        <v>1231</v>
      </c>
      <c r="J522" s="13" t="s">
        <v>1225</v>
      </c>
      <c r="K522" s="13" t="s">
        <v>1233</v>
      </c>
      <c r="L522" t="s">
        <v>1359</v>
      </c>
      <c r="M522" t="s">
        <v>162</v>
      </c>
      <c r="N522">
        <v>2</v>
      </c>
      <c r="O522">
        <v>0</v>
      </c>
      <c r="P522">
        <v>0</v>
      </c>
      <c r="Q522">
        <v>0</v>
      </c>
      <c r="R522">
        <v>0</v>
      </c>
      <c r="S522" t="s">
        <v>198</v>
      </c>
      <c r="T522" t="s">
        <v>198</v>
      </c>
      <c r="U522">
        <v>0</v>
      </c>
      <c r="V522" t="s">
        <v>856</v>
      </c>
      <c r="W522">
        <v>3</v>
      </c>
      <c r="X522" t="s">
        <v>20</v>
      </c>
      <c r="Y522" t="s">
        <v>856</v>
      </c>
      <c r="Z522" t="s">
        <v>283</v>
      </c>
      <c r="AA522" t="s">
        <v>856</v>
      </c>
      <c r="AB522" t="s">
        <v>856</v>
      </c>
      <c r="AC522" t="s">
        <v>856</v>
      </c>
      <c r="AD522" t="s">
        <v>856</v>
      </c>
      <c r="AE522" t="s">
        <v>856</v>
      </c>
      <c r="AF522" s="13" t="s">
        <v>1231</v>
      </c>
      <c r="AG522" s="13" t="s">
        <v>1225</v>
      </c>
      <c r="AH522" t="s">
        <v>856</v>
      </c>
      <c r="AI522" t="s">
        <v>856</v>
      </c>
      <c r="AJ522" t="s">
        <v>856</v>
      </c>
      <c r="AK522" t="s">
        <v>856</v>
      </c>
      <c r="AL522" t="s">
        <v>856</v>
      </c>
      <c r="AM522" t="s">
        <v>856</v>
      </c>
      <c r="AN522" t="s">
        <v>856</v>
      </c>
      <c r="AO522" t="s">
        <v>856</v>
      </c>
      <c r="AP522" t="s">
        <v>856</v>
      </c>
      <c r="AQ522" t="s">
        <v>856</v>
      </c>
      <c r="AR522" t="s">
        <v>856</v>
      </c>
      <c r="AS522" t="s">
        <v>856</v>
      </c>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48"/>
        <v>480</v>
      </c>
      <c r="BD522" s="55" t="str">
        <f>IF(ISERROR(SEARCHB(" "&amp;BD$1&amp;" "," "&amp;$L522&amp;" "))=TRUE,"",BD$1)</f>
        <v/>
      </c>
      <c r="BE522" s="55" t="str">
        <f>IF(ISERROR(SEARCHB(" "&amp;BE$1&amp;" "," "&amp;$L522&amp;" "))=TRUE,"",BE$1)</f>
        <v/>
      </c>
      <c r="BF522" s="55" t="str">
        <f>IF(ISERROR(SEARCHB(" "&amp;BF$1&amp;" "," "&amp;$L522&amp;" "))=TRUE,"",BF$1)</f>
        <v/>
      </c>
      <c r="BG522" s="55" t="str">
        <f>IF(ISERROR(SEARCHB(" "&amp;BG$1&amp;" "," "&amp;$L522&amp;" "))=TRUE,"",BG$1)</f>
        <v/>
      </c>
      <c r="BH522" s="55" t="str">
        <f>IF(ISERROR(SEARCHB(" "&amp;BH$1&amp;" "," "&amp;$L522&amp;" "))=TRUE,"",BH$1)</f>
        <v/>
      </c>
      <c r="BI522" s="55" t="str">
        <f>IF(ISERROR(SEARCHB(" "&amp;BI$1&amp;" "," "&amp;$L522&amp;" "))=TRUE,"",BI$1)</f>
        <v/>
      </c>
      <c r="BJ522" s="55" t="str">
        <f>IF(ISERROR(SEARCHB(" "&amp;BJ$1&amp;" "," "&amp;$L522&amp;" "))=TRUE,"",BJ$1)</f>
        <v/>
      </c>
      <c r="BK522" s="55" t="str">
        <f>IF(ISERROR(SEARCHB(" "&amp;BK$1&amp;" "," "&amp;$L522&amp;" "))=TRUE,"",BK$1)</f>
        <v/>
      </c>
      <c r="BL522" s="55" t="str">
        <f>IF(ISERROR(SEARCHB(" "&amp;BL$1&amp;" "," "&amp;$L522&amp;" "))=TRUE,"",BL$1)</f>
        <v/>
      </c>
      <c r="BM522" s="55" t="str">
        <f>IF(ISERROR(SEARCHB(" "&amp;BM$1&amp;" "," "&amp;$L522&amp;" "))=TRUE,"",BM$1)</f>
        <v/>
      </c>
      <c r="BN522" s="55" t="str">
        <f>IF(ISERROR(SEARCHB(" "&amp;BN$1&amp;" "," "&amp;$L522&amp;" "))=TRUE,"",BN$1)</f>
        <v/>
      </c>
      <c r="BO522" s="55" t="str">
        <f>IF(ISERROR(SEARCHB(" "&amp;BO$1&amp;" "," "&amp;$L522&amp;" "))=TRUE,"",BO$1)</f>
        <v/>
      </c>
      <c r="BP522" s="55" t="str">
        <f>IF(ISERROR(SEARCHB(" "&amp;BP$1&amp;" "," "&amp;$L522&amp;" "))=TRUE,"",BP$1)</f>
        <v/>
      </c>
      <c r="BQ522" s="55" t="str">
        <f>IF(ISERROR(SEARCHB(" "&amp;BQ$1&amp;" "," "&amp;$L522&amp;" "))=TRUE,"",BQ$1)</f>
        <v/>
      </c>
      <c r="BR522" s="62" t="str">
        <f t="shared" si="49"/>
        <v>Base</v>
      </c>
      <c r="BS522" s="62" t="str">
        <f t="shared" si="50"/>
        <v/>
      </c>
      <c r="BT522" s="63">
        <f>J522-I522+1</f>
        <v>124</v>
      </c>
      <c r="BU522" s="64">
        <f t="shared" si="51"/>
        <v>6.4399999999999995</v>
      </c>
      <c r="BV522" s="64">
        <f t="shared" si="52"/>
        <v>13.879999999999999</v>
      </c>
      <c r="BW522" s="64">
        <f t="shared" si="53"/>
        <v>103.32</v>
      </c>
      <c r="BX522" s="65">
        <f>BU522+I522</f>
        <v>46040.44</v>
      </c>
      <c r="BY522" s="65">
        <f>BV522+I522</f>
        <v>46047.88</v>
      </c>
      <c r="BZ522" s="65">
        <f>IF(WEEKDAY(BW522+I522)=1,BW522+I522+1,IF(WEEKDAY(BW522+I522)=7,BW522+I522+2,BW522+I522))</f>
        <v>46139.32</v>
      </c>
    </row>
    <row r="523" spans="1:78" ht="15.5" x14ac:dyDescent="0.35">
      <c r="A523" t="s">
        <v>1358</v>
      </c>
      <c r="B523" t="s">
        <v>1229</v>
      </c>
      <c r="C523" t="s">
        <v>78</v>
      </c>
      <c r="D523" t="s">
        <v>885</v>
      </c>
      <c r="E523" t="s">
        <v>593</v>
      </c>
      <c r="F523" t="s">
        <v>79</v>
      </c>
      <c r="G523" t="s">
        <v>217</v>
      </c>
      <c r="H523" t="s">
        <v>78</v>
      </c>
      <c r="I523" s="13" t="s">
        <v>1235</v>
      </c>
      <c r="J523" s="13" t="s">
        <v>1225</v>
      </c>
      <c r="K523" s="13" t="s">
        <v>1236</v>
      </c>
      <c r="L523" t="s">
        <v>1290</v>
      </c>
      <c r="M523" t="s">
        <v>162</v>
      </c>
      <c r="N523">
        <v>24</v>
      </c>
      <c r="O523">
        <v>0</v>
      </c>
      <c r="P523">
        <v>0</v>
      </c>
      <c r="Q523">
        <v>0</v>
      </c>
      <c r="R523">
        <v>0</v>
      </c>
      <c r="S523" t="s">
        <v>198</v>
      </c>
      <c r="T523" t="s">
        <v>198</v>
      </c>
      <c r="U523">
        <v>0</v>
      </c>
      <c r="V523" t="s">
        <v>856</v>
      </c>
      <c r="W523">
        <v>3</v>
      </c>
      <c r="X523" t="s">
        <v>298</v>
      </c>
      <c r="Y523" t="s">
        <v>856</v>
      </c>
      <c r="Z523" t="s">
        <v>283</v>
      </c>
      <c r="AA523" t="s">
        <v>856</v>
      </c>
      <c r="AB523" t="s">
        <v>856</v>
      </c>
      <c r="AC523" t="s">
        <v>856</v>
      </c>
      <c r="AD523" t="s">
        <v>856</v>
      </c>
      <c r="AE523" t="s">
        <v>856</v>
      </c>
      <c r="AF523" s="13" t="s">
        <v>1235</v>
      </c>
      <c r="AG523" s="13" t="s">
        <v>1225</v>
      </c>
      <c r="AH523" t="s">
        <v>856</v>
      </c>
      <c r="AI523" t="s">
        <v>856</v>
      </c>
      <c r="AJ523" t="s">
        <v>856</v>
      </c>
      <c r="AK523" t="s">
        <v>856</v>
      </c>
      <c r="AL523" t="s">
        <v>856</v>
      </c>
      <c r="AM523" t="s">
        <v>856</v>
      </c>
      <c r="AN523" t="s">
        <v>856</v>
      </c>
      <c r="AO523" t="s">
        <v>856</v>
      </c>
      <c r="AP523" t="s">
        <v>856</v>
      </c>
      <c r="AQ523" t="s">
        <v>856</v>
      </c>
      <c r="AR523" t="s">
        <v>856</v>
      </c>
      <c r="AS523" t="s">
        <v>856</v>
      </c>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48"/>
        <v>480</v>
      </c>
      <c r="BD523" s="55" t="str">
        <f>IF(ISERROR(SEARCHB(" "&amp;BD$1&amp;" "," "&amp;$L523&amp;" "))=TRUE,"",BD$1)</f>
        <v/>
      </c>
      <c r="BE523" s="55" t="str">
        <f>IF(ISERROR(SEARCHB(" "&amp;BE$1&amp;" "," "&amp;$L523&amp;" "))=TRUE,"",BE$1)</f>
        <v/>
      </c>
      <c r="BF523" s="55" t="str">
        <f>IF(ISERROR(SEARCHB(" "&amp;BF$1&amp;" "," "&amp;$L523&amp;" "))=TRUE,"",BF$1)</f>
        <v/>
      </c>
      <c r="BG523" s="55" t="str">
        <f>IF(ISERROR(SEARCHB(" "&amp;BG$1&amp;" "," "&amp;$L523&amp;" "))=TRUE,"",BG$1)</f>
        <v/>
      </c>
      <c r="BH523" s="55" t="str">
        <f>IF(ISERROR(SEARCHB(" "&amp;BH$1&amp;" "," "&amp;$L523&amp;" "))=TRUE,"",BH$1)</f>
        <v/>
      </c>
      <c r="BI523" s="55" t="str">
        <f>IF(ISERROR(SEARCHB(" "&amp;BI$1&amp;" "," "&amp;$L523&amp;" "))=TRUE,"",BI$1)</f>
        <v/>
      </c>
      <c r="BJ523" s="55" t="str">
        <f>IF(ISERROR(SEARCHB(" "&amp;BJ$1&amp;" "," "&amp;$L523&amp;" "))=TRUE,"",BJ$1)</f>
        <v/>
      </c>
      <c r="BK523" s="55" t="str">
        <f>IF(ISERROR(SEARCHB(" "&amp;BK$1&amp;" "," "&amp;$L523&amp;" "))=TRUE,"",BK$1)</f>
        <v/>
      </c>
      <c r="BL523" s="55" t="str">
        <f>IF(ISERROR(SEARCHB(" "&amp;BL$1&amp;" "," "&amp;$L523&amp;" "))=TRUE,"",BL$1)</f>
        <v/>
      </c>
      <c r="BM523" s="55" t="str">
        <f>IF(ISERROR(SEARCHB(" "&amp;BM$1&amp;" "," "&amp;$L523&amp;" "))=TRUE,"",BM$1)</f>
        <v/>
      </c>
      <c r="BN523" s="55" t="str">
        <f>IF(ISERROR(SEARCHB(" "&amp;BN$1&amp;" "," "&amp;$L523&amp;" "))=TRUE,"",BN$1)</f>
        <v/>
      </c>
      <c r="BO523" s="55" t="str">
        <f>IF(ISERROR(SEARCHB(" "&amp;BO$1&amp;" "," "&amp;$L523&amp;" "))=TRUE,"",BO$1)</f>
        <v/>
      </c>
      <c r="BP523" s="55" t="str">
        <f>IF(ISERROR(SEARCHB(" "&amp;BP$1&amp;" "," "&amp;$L523&amp;" "))=TRUE,"",BP$1)</f>
        <v/>
      </c>
      <c r="BQ523" s="55" t="str">
        <f>IF(ISERROR(SEARCHB(" "&amp;BQ$1&amp;" "," "&amp;$L523&amp;" "))=TRUE,"",BQ$1)</f>
        <v/>
      </c>
      <c r="BR523" s="62" t="str">
        <f t="shared" si="49"/>
        <v>Base</v>
      </c>
      <c r="BS523" s="62" t="str">
        <f t="shared" si="50"/>
        <v/>
      </c>
      <c r="BT523" s="63">
        <f>J523-I523+1</f>
        <v>61</v>
      </c>
      <c r="BU523" s="64">
        <f t="shared" si="51"/>
        <v>2.6599999999999997</v>
      </c>
      <c r="BV523" s="64">
        <f t="shared" si="52"/>
        <v>6.3199999999999994</v>
      </c>
      <c r="BW523" s="64">
        <f t="shared" si="53"/>
        <v>50.4</v>
      </c>
      <c r="BX523" s="65">
        <f>BU523+I523</f>
        <v>46099.66</v>
      </c>
      <c r="BY523" s="65">
        <f>BV523+I523</f>
        <v>46103.32</v>
      </c>
      <c r="BZ523" s="65">
        <f>IF(WEEKDAY(BW523+I523)=1,BW523+I523+1,IF(WEEKDAY(BW523+I523)=7,BW523+I523+2,BW523+I523))</f>
        <v>46147.4</v>
      </c>
    </row>
    <row r="524" spans="1:78" ht="15.5" x14ac:dyDescent="0.35">
      <c r="A524" t="s">
        <v>1357</v>
      </c>
      <c r="B524" t="s">
        <v>1229</v>
      </c>
      <c r="C524" t="s">
        <v>80</v>
      </c>
      <c r="D524" t="s">
        <v>868</v>
      </c>
      <c r="E524" t="s">
        <v>867</v>
      </c>
      <c r="F524" t="s">
        <v>81</v>
      </c>
      <c r="G524" t="s">
        <v>217</v>
      </c>
      <c r="H524" t="s">
        <v>80</v>
      </c>
      <c r="I524" s="13" t="s">
        <v>1226</v>
      </c>
      <c r="J524" s="13" t="s">
        <v>1225</v>
      </c>
      <c r="K524" s="13" t="s">
        <v>1228</v>
      </c>
      <c r="L524" t="s">
        <v>1305</v>
      </c>
      <c r="M524" t="s">
        <v>194</v>
      </c>
      <c r="N524">
        <v>24</v>
      </c>
      <c r="O524">
        <v>0</v>
      </c>
      <c r="P524">
        <v>0</v>
      </c>
      <c r="Q524">
        <v>0</v>
      </c>
      <c r="R524">
        <v>0</v>
      </c>
      <c r="S524" t="s">
        <v>1198</v>
      </c>
      <c r="T524" t="s">
        <v>270</v>
      </c>
      <c r="U524">
        <v>0</v>
      </c>
      <c r="V524" t="s">
        <v>856</v>
      </c>
      <c r="W524">
        <v>3</v>
      </c>
      <c r="X524" t="s">
        <v>195</v>
      </c>
      <c r="Y524" t="s">
        <v>856</v>
      </c>
      <c r="Z524"/>
      <c r="AA524" t="s">
        <v>207</v>
      </c>
      <c r="AB524" t="s">
        <v>1055</v>
      </c>
      <c r="AC524" t="s">
        <v>208</v>
      </c>
      <c r="AD524" t="s">
        <v>330</v>
      </c>
      <c r="AE524" t="s">
        <v>480</v>
      </c>
      <c r="AF524" s="13" t="s">
        <v>1226</v>
      </c>
      <c r="AG524" s="13" t="s">
        <v>1225</v>
      </c>
      <c r="AH524" t="s">
        <v>856</v>
      </c>
      <c r="AI524" t="s">
        <v>856</v>
      </c>
      <c r="AJ524" t="s">
        <v>856</v>
      </c>
      <c r="AK524" t="s">
        <v>856</v>
      </c>
      <c r="AL524" t="s">
        <v>856</v>
      </c>
      <c r="AM524" t="s">
        <v>856</v>
      </c>
      <c r="AN524" t="s">
        <v>856</v>
      </c>
      <c r="AO524" t="s">
        <v>856</v>
      </c>
      <c r="AP524" t="s">
        <v>856</v>
      </c>
      <c r="AQ524" t="s">
        <v>856</v>
      </c>
      <c r="AR524" t="s">
        <v>856</v>
      </c>
      <c r="AS524" t="s">
        <v>856</v>
      </c>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48"/>
        <v>480</v>
      </c>
      <c r="BD524" s="55" t="str">
        <f>IF(ISERROR(SEARCHB(" "&amp;BD$1&amp;" "," "&amp;$L524&amp;" "))=TRUE,"",BD$1)</f>
        <v/>
      </c>
      <c r="BE524" s="55" t="str">
        <f>IF(ISERROR(SEARCHB(" "&amp;BE$1&amp;" "," "&amp;$L524&amp;" "))=TRUE,"",BE$1)</f>
        <v/>
      </c>
      <c r="BF524" s="55" t="str">
        <f>IF(ISERROR(SEARCHB(" "&amp;BF$1&amp;" "," "&amp;$L524&amp;" "))=TRUE,"",BF$1)</f>
        <v/>
      </c>
      <c r="BG524" s="55" t="str">
        <f>IF(ISERROR(SEARCHB(" "&amp;BG$1&amp;" "," "&amp;$L524&amp;" "))=TRUE,"",BG$1)</f>
        <v/>
      </c>
      <c r="BH524" s="55" t="str">
        <f>IF(ISERROR(SEARCHB(" "&amp;BH$1&amp;" "," "&amp;$L524&amp;" "))=TRUE,"",BH$1)</f>
        <v/>
      </c>
      <c r="BI524" s="55" t="str">
        <f>IF(ISERROR(SEARCHB(" "&amp;BI$1&amp;" "," "&amp;$L524&amp;" "))=TRUE,"",BI$1)</f>
        <v/>
      </c>
      <c r="BJ524" s="55" t="str">
        <f>IF(ISERROR(SEARCHB(" "&amp;BJ$1&amp;" "," "&amp;$L524&amp;" "))=TRUE,"",BJ$1)</f>
        <v/>
      </c>
      <c r="BK524" s="55" t="str">
        <f>IF(ISERROR(SEARCHB(" "&amp;BK$1&amp;" "," "&amp;$L524&amp;" "))=TRUE,"",BK$1)</f>
        <v/>
      </c>
      <c r="BL524" s="55" t="str">
        <f>IF(ISERROR(SEARCHB(" "&amp;BL$1&amp;" "," "&amp;$L524&amp;" "))=TRUE,"",BL$1)</f>
        <v/>
      </c>
      <c r="BM524" s="55" t="str">
        <f>IF(ISERROR(SEARCHB(" "&amp;BM$1&amp;" "," "&amp;$L524&amp;" "))=TRUE,"",BM$1)</f>
        <v/>
      </c>
      <c r="BN524" s="55" t="str">
        <f>IF(ISERROR(SEARCHB(" "&amp;BN$1&amp;" "," "&amp;$L524&amp;" "))=TRUE,"",BN$1)</f>
        <v/>
      </c>
      <c r="BO524" s="55" t="str">
        <f>IF(ISERROR(SEARCHB(" "&amp;BO$1&amp;" "," "&amp;$L524&amp;" "))=TRUE,"",BO$1)</f>
        <v/>
      </c>
      <c r="BP524" s="55" t="str">
        <f>IF(ISERROR(SEARCHB(" "&amp;BP$1&amp;" "," "&amp;$L524&amp;" "))=TRUE,"",BP$1)</f>
        <v/>
      </c>
      <c r="BQ524" s="55" t="str">
        <f>IF(ISERROR(SEARCHB(" "&amp;BQ$1&amp;" "," "&amp;$L524&amp;" "))=TRUE,"",BQ$1)</f>
        <v/>
      </c>
      <c r="BR524" s="62" t="str">
        <f t="shared" si="49"/>
        <v>Base</v>
      </c>
      <c r="BS524" s="62" t="str">
        <f t="shared" si="50"/>
        <v/>
      </c>
      <c r="BT524" s="63">
        <f>J524-I524+1</f>
        <v>123</v>
      </c>
      <c r="BU524" s="64">
        <f t="shared" si="51"/>
        <v>6.38</v>
      </c>
      <c r="BV524" s="64">
        <f t="shared" si="52"/>
        <v>13.76</v>
      </c>
      <c r="BW524" s="64">
        <f t="shared" si="53"/>
        <v>102.47999999999999</v>
      </c>
      <c r="BX524" s="65">
        <f>BU524+I524</f>
        <v>46041.38</v>
      </c>
      <c r="BY524" s="65">
        <f>BV524+I524</f>
        <v>46048.76</v>
      </c>
      <c r="BZ524" s="65">
        <f>IF(WEEKDAY(BW524+I524)=1,BW524+I524+1,IF(WEEKDAY(BW524+I524)=7,BW524+I524+2,BW524+I524))</f>
        <v>46139.48</v>
      </c>
    </row>
    <row r="525" spans="1:78" ht="15.5" x14ac:dyDescent="0.35">
      <c r="A525" t="s">
        <v>1356</v>
      </c>
      <c r="B525" t="s">
        <v>1229</v>
      </c>
      <c r="C525" t="s">
        <v>80</v>
      </c>
      <c r="D525" t="s">
        <v>868</v>
      </c>
      <c r="E525" t="s">
        <v>855</v>
      </c>
      <c r="F525" t="s">
        <v>81</v>
      </c>
      <c r="G525" t="s">
        <v>217</v>
      </c>
      <c r="H525" t="s">
        <v>80</v>
      </c>
      <c r="I525" s="13" t="s">
        <v>1226</v>
      </c>
      <c r="J525" s="13" t="s">
        <v>1225</v>
      </c>
      <c r="K525" s="13" t="s">
        <v>1228</v>
      </c>
      <c r="L525" t="s">
        <v>1305</v>
      </c>
      <c r="M525" t="s">
        <v>194</v>
      </c>
      <c r="N525">
        <v>17</v>
      </c>
      <c r="O525">
        <v>0</v>
      </c>
      <c r="P525">
        <v>0</v>
      </c>
      <c r="Q525">
        <v>0</v>
      </c>
      <c r="R525">
        <v>0</v>
      </c>
      <c r="S525" t="s">
        <v>198</v>
      </c>
      <c r="T525" t="s">
        <v>198</v>
      </c>
      <c r="U525">
        <v>0</v>
      </c>
      <c r="V525" t="s">
        <v>856</v>
      </c>
      <c r="W525">
        <v>3</v>
      </c>
      <c r="X525" t="s">
        <v>195</v>
      </c>
      <c r="Y525" t="s">
        <v>818</v>
      </c>
      <c r="Z525"/>
      <c r="AA525" t="s">
        <v>207</v>
      </c>
      <c r="AB525" t="s">
        <v>1055</v>
      </c>
      <c r="AC525" t="s">
        <v>8</v>
      </c>
      <c r="AD525" t="s">
        <v>221</v>
      </c>
      <c r="AE525" t="s">
        <v>480</v>
      </c>
      <c r="AF525" s="13" t="s">
        <v>1226</v>
      </c>
      <c r="AG525" s="13" t="s">
        <v>1225</v>
      </c>
      <c r="AH525" t="s">
        <v>856</v>
      </c>
      <c r="AI525" t="s">
        <v>856</v>
      </c>
      <c r="AJ525" t="s">
        <v>856</v>
      </c>
      <c r="AK525" t="s">
        <v>856</v>
      </c>
      <c r="AL525" t="s">
        <v>856</v>
      </c>
      <c r="AM525" t="s">
        <v>856</v>
      </c>
      <c r="AN525" t="s">
        <v>856</v>
      </c>
      <c r="AO525" t="s">
        <v>856</v>
      </c>
      <c r="AP525" t="s">
        <v>856</v>
      </c>
      <c r="AQ525" t="s">
        <v>856</v>
      </c>
      <c r="AR525" t="s">
        <v>856</v>
      </c>
      <c r="AS525" t="s">
        <v>856</v>
      </c>
      <c r="AT525" s="59">
        <f>VLOOKUP($BR525,Tables!$D$14:$I$27,2,FALSE)*W525</f>
        <v>480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48"/>
        <v>480</v>
      </c>
      <c r="BD525" s="55" t="str">
        <f>IF(ISERROR(SEARCHB(" "&amp;BD$1&amp;" "," "&amp;$L525&amp;" "))=TRUE,"",BD$1)</f>
        <v/>
      </c>
      <c r="BE525" s="55" t="str">
        <f>IF(ISERROR(SEARCHB(" "&amp;BE$1&amp;" "," "&amp;$L525&amp;" "))=TRUE,"",BE$1)</f>
        <v/>
      </c>
      <c r="BF525" s="55" t="str">
        <f>IF(ISERROR(SEARCHB(" "&amp;BF$1&amp;" "," "&amp;$L525&amp;" "))=TRUE,"",BF$1)</f>
        <v/>
      </c>
      <c r="BG525" s="55" t="str">
        <f>IF(ISERROR(SEARCHB(" "&amp;BG$1&amp;" "," "&amp;$L525&amp;" "))=TRUE,"",BG$1)</f>
        <v/>
      </c>
      <c r="BH525" s="55" t="str">
        <f>IF(ISERROR(SEARCHB(" "&amp;BH$1&amp;" "," "&amp;$L525&amp;" "))=TRUE,"",BH$1)</f>
        <v/>
      </c>
      <c r="BI525" s="55" t="str">
        <f>IF(ISERROR(SEARCHB(" "&amp;BI$1&amp;" "," "&amp;$L525&amp;" "))=TRUE,"",BI$1)</f>
        <v/>
      </c>
      <c r="BJ525" s="55" t="str">
        <f>IF(ISERROR(SEARCHB(" "&amp;BJ$1&amp;" "," "&amp;$L525&amp;" "))=TRUE,"",BJ$1)</f>
        <v/>
      </c>
      <c r="BK525" s="55" t="str">
        <f>IF(ISERROR(SEARCHB(" "&amp;BK$1&amp;" "," "&amp;$L525&amp;" "))=TRUE,"",BK$1)</f>
        <v/>
      </c>
      <c r="BL525" s="55" t="str">
        <f>IF(ISERROR(SEARCHB(" "&amp;BL$1&amp;" "," "&amp;$L525&amp;" "))=TRUE,"",BL$1)</f>
        <v/>
      </c>
      <c r="BM525" s="55" t="str">
        <f>IF(ISERROR(SEARCHB(" "&amp;BM$1&amp;" "," "&amp;$L525&amp;" "))=TRUE,"",BM$1)</f>
        <v/>
      </c>
      <c r="BN525" s="55" t="str">
        <f>IF(ISERROR(SEARCHB(" "&amp;BN$1&amp;" "," "&amp;$L525&amp;" "))=TRUE,"",BN$1)</f>
        <v/>
      </c>
      <c r="BO525" s="55" t="str">
        <f>IF(ISERROR(SEARCHB(" "&amp;BO$1&amp;" "," "&amp;$L525&amp;" "))=TRUE,"",BO$1)</f>
        <v/>
      </c>
      <c r="BP525" s="55" t="str">
        <f>IF(ISERROR(SEARCHB(" "&amp;BP$1&amp;" "," "&amp;$L525&amp;" "))=TRUE,"",BP$1)</f>
        <v/>
      </c>
      <c r="BQ525" s="55" t="str">
        <f>IF(ISERROR(SEARCHB(" "&amp;BQ$1&amp;" "," "&amp;$L525&amp;" "))=TRUE,"",BQ$1)</f>
        <v/>
      </c>
      <c r="BR525" s="62" t="str">
        <f t="shared" si="49"/>
        <v>Base</v>
      </c>
      <c r="BS525" s="62" t="str">
        <f t="shared" si="50"/>
        <v/>
      </c>
      <c r="BT525" s="63">
        <f>J525-I525+1</f>
        <v>123</v>
      </c>
      <c r="BU525" s="64">
        <f t="shared" si="51"/>
        <v>6.38</v>
      </c>
      <c r="BV525" s="64">
        <f t="shared" si="52"/>
        <v>13.76</v>
      </c>
      <c r="BW525" s="64">
        <f t="shared" si="53"/>
        <v>102.47999999999999</v>
      </c>
      <c r="BX525" s="65">
        <f>BU525+I525</f>
        <v>46041.38</v>
      </c>
      <c r="BY525" s="65">
        <f>BV525+I525</f>
        <v>46048.76</v>
      </c>
      <c r="BZ525" s="65">
        <f>IF(WEEKDAY(BW525+I525)=1,BW525+I525+1,IF(WEEKDAY(BW525+I525)=7,BW525+I525+2,BW525+I525))</f>
        <v>46139.48</v>
      </c>
    </row>
    <row r="526" spans="1:78" ht="15.5" x14ac:dyDescent="0.35">
      <c r="A526" t="s">
        <v>1355</v>
      </c>
      <c r="B526" t="s">
        <v>1229</v>
      </c>
      <c r="C526" t="s">
        <v>80</v>
      </c>
      <c r="D526" t="s">
        <v>868</v>
      </c>
      <c r="E526" t="s">
        <v>862</v>
      </c>
      <c r="F526" t="s">
        <v>81</v>
      </c>
      <c r="G526" t="s">
        <v>217</v>
      </c>
      <c r="H526" t="s">
        <v>80</v>
      </c>
      <c r="I526" s="13" t="s">
        <v>1231</v>
      </c>
      <c r="J526" s="13" t="s">
        <v>1225</v>
      </c>
      <c r="K526" s="13" t="s">
        <v>1233</v>
      </c>
      <c r="L526" t="s">
        <v>1305</v>
      </c>
      <c r="M526" t="s">
        <v>194</v>
      </c>
      <c r="N526">
        <v>24</v>
      </c>
      <c r="O526">
        <v>0</v>
      </c>
      <c r="P526">
        <v>0</v>
      </c>
      <c r="Q526">
        <v>0</v>
      </c>
      <c r="R526">
        <v>0</v>
      </c>
      <c r="S526" t="s">
        <v>1199</v>
      </c>
      <c r="T526" t="s">
        <v>269</v>
      </c>
      <c r="U526">
        <v>0</v>
      </c>
      <c r="V526" t="s">
        <v>856</v>
      </c>
      <c r="W526">
        <v>3</v>
      </c>
      <c r="X526" t="s">
        <v>195</v>
      </c>
      <c r="Y526" t="s">
        <v>856</v>
      </c>
      <c r="Z526"/>
      <c r="AA526" t="s">
        <v>20</v>
      </c>
      <c r="AB526" t="s">
        <v>997</v>
      </c>
      <c r="AC526" t="s">
        <v>8</v>
      </c>
      <c r="AD526" t="s">
        <v>221</v>
      </c>
      <c r="AE526" t="s">
        <v>473</v>
      </c>
      <c r="AF526" s="13" t="s">
        <v>1231</v>
      </c>
      <c r="AG526" s="13" t="s">
        <v>1225</v>
      </c>
      <c r="AH526" t="s">
        <v>856</v>
      </c>
      <c r="AI526" t="s">
        <v>856</v>
      </c>
      <c r="AJ526" t="s">
        <v>856</v>
      </c>
      <c r="AK526" t="s">
        <v>856</v>
      </c>
      <c r="AL526" t="s">
        <v>856</v>
      </c>
      <c r="AM526" t="s">
        <v>856</v>
      </c>
      <c r="AN526" t="s">
        <v>856</v>
      </c>
      <c r="AO526" t="s">
        <v>856</v>
      </c>
      <c r="AP526" t="s">
        <v>856</v>
      </c>
      <c r="AQ526" t="s">
        <v>856</v>
      </c>
      <c r="AR526" t="s">
        <v>856</v>
      </c>
      <c r="AS526" t="s">
        <v>856</v>
      </c>
      <c r="AT526" s="59">
        <f>VLOOKUP($BR526,Tables!$D$14:$I$27,2,FALSE)*W526</f>
        <v>480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48"/>
        <v>480</v>
      </c>
      <c r="BD526" s="55" t="str">
        <f>IF(ISERROR(SEARCHB(" "&amp;BD$1&amp;" "," "&amp;$L526&amp;" "))=TRUE,"",BD$1)</f>
        <v/>
      </c>
      <c r="BE526" s="55" t="str">
        <f>IF(ISERROR(SEARCHB(" "&amp;BE$1&amp;" "," "&amp;$L526&amp;" "))=TRUE,"",BE$1)</f>
        <v/>
      </c>
      <c r="BF526" s="55" t="str">
        <f>IF(ISERROR(SEARCHB(" "&amp;BF$1&amp;" "," "&amp;$L526&amp;" "))=TRUE,"",BF$1)</f>
        <v/>
      </c>
      <c r="BG526" s="55" t="str">
        <f>IF(ISERROR(SEARCHB(" "&amp;BG$1&amp;" "," "&amp;$L526&amp;" "))=TRUE,"",BG$1)</f>
        <v/>
      </c>
      <c r="BH526" s="55" t="str">
        <f>IF(ISERROR(SEARCHB(" "&amp;BH$1&amp;" "," "&amp;$L526&amp;" "))=TRUE,"",BH$1)</f>
        <v/>
      </c>
      <c r="BI526" s="55" t="str">
        <f>IF(ISERROR(SEARCHB(" "&amp;BI$1&amp;" "," "&amp;$L526&amp;" "))=TRUE,"",BI$1)</f>
        <v/>
      </c>
      <c r="BJ526" s="55" t="str">
        <f>IF(ISERROR(SEARCHB(" "&amp;BJ$1&amp;" "," "&amp;$L526&amp;" "))=TRUE,"",BJ$1)</f>
        <v/>
      </c>
      <c r="BK526" s="55" t="str">
        <f>IF(ISERROR(SEARCHB(" "&amp;BK$1&amp;" "," "&amp;$L526&amp;" "))=TRUE,"",BK$1)</f>
        <v/>
      </c>
      <c r="BL526" s="55" t="str">
        <f>IF(ISERROR(SEARCHB(" "&amp;BL$1&amp;" "," "&amp;$L526&amp;" "))=TRUE,"",BL$1)</f>
        <v/>
      </c>
      <c r="BM526" s="55" t="str">
        <f>IF(ISERROR(SEARCHB(" "&amp;BM$1&amp;" "," "&amp;$L526&amp;" "))=TRUE,"",BM$1)</f>
        <v/>
      </c>
      <c r="BN526" s="55" t="str">
        <f>IF(ISERROR(SEARCHB(" "&amp;BN$1&amp;" "," "&amp;$L526&amp;" "))=TRUE,"",BN$1)</f>
        <v/>
      </c>
      <c r="BO526" s="55" t="str">
        <f>IF(ISERROR(SEARCHB(" "&amp;BO$1&amp;" "," "&amp;$L526&amp;" "))=TRUE,"",BO$1)</f>
        <v/>
      </c>
      <c r="BP526" s="55" t="str">
        <f>IF(ISERROR(SEARCHB(" "&amp;BP$1&amp;" "," "&amp;$L526&amp;" "))=TRUE,"",BP$1)</f>
        <v/>
      </c>
      <c r="BQ526" s="55" t="str">
        <f>IF(ISERROR(SEARCHB(" "&amp;BQ$1&amp;" "," "&amp;$L526&amp;" "))=TRUE,"",BQ$1)</f>
        <v/>
      </c>
      <c r="BR526" s="62" t="str">
        <f t="shared" si="49"/>
        <v>Base</v>
      </c>
      <c r="BS526" s="62" t="str">
        <f t="shared" si="50"/>
        <v/>
      </c>
      <c r="BT526" s="63">
        <f>J526-I526+1</f>
        <v>124</v>
      </c>
      <c r="BU526" s="64">
        <f t="shared" si="51"/>
        <v>6.4399999999999995</v>
      </c>
      <c r="BV526" s="64">
        <f t="shared" si="52"/>
        <v>13.879999999999999</v>
      </c>
      <c r="BW526" s="64">
        <f t="shared" si="53"/>
        <v>103.32</v>
      </c>
      <c r="BX526" s="65">
        <f>BU526+I526</f>
        <v>46040.44</v>
      </c>
      <c r="BY526" s="65">
        <f>BV526+I526</f>
        <v>46047.88</v>
      </c>
      <c r="BZ526" s="65">
        <f>IF(WEEKDAY(BW526+I526)=1,BW526+I526+1,IF(WEEKDAY(BW526+I526)=7,BW526+I526+2,BW526+I526))</f>
        <v>46139.32</v>
      </c>
    </row>
    <row r="527" spans="1:78" ht="15.5" x14ac:dyDescent="0.35">
      <c r="A527" t="s">
        <v>1354</v>
      </c>
      <c r="B527" t="s">
        <v>1229</v>
      </c>
      <c r="C527" t="s">
        <v>80</v>
      </c>
      <c r="D527" t="s">
        <v>868</v>
      </c>
      <c r="E527" t="s">
        <v>869</v>
      </c>
      <c r="F527" t="s">
        <v>81</v>
      </c>
      <c r="G527" t="s">
        <v>217</v>
      </c>
      <c r="H527" t="s">
        <v>80</v>
      </c>
      <c r="I527" s="13" t="s">
        <v>1226</v>
      </c>
      <c r="J527" s="13" t="s">
        <v>1225</v>
      </c>
      <c r="K527" s="13" t="s">
        <v>1228</v>
      </c>
      <c r="L527" t="s">
        <v>1353</v>
      </c>
      <c r="M527" t="s">
        <v>194</v>
      </c>
      <c r="N527">
        <v>24</v>
      </c>
      <c r="O527">
        <v>0</v>
      </c>
      <c r="P527">
        <v>0</v>
      </c>
      <c r="Q527">
        <v>0</v>
      </c>
      <c r="R527">
        <v>0</v>
      </c>
      <c r="S527" t="s">
        <v>1198</v>
      </c>
      <c r="T527" t="s">
        <v>270</v>
      </c>
      <c r="U527">
        <v>0</v>
      </c>
      <c r="V527" t="s">
        <v>856</v>
      </c>
      <c r="W527">
        <v>3</v>
      </c>
      <c r="X527" t="s">
        <v>195</v>
      </c>
      <c r="Y527" t="s">
        <v>856</v>
      </c>
      <c r="Z527"/>
      <c r="AA527" t="s">
        <v>207</v>
      </c>
      <c r="AB527" t="s">
        <v>1043</v>
      </c>
      <c r="AC527" t="s">
        <v>209</v>
      </c>
      <c r="AD527" t="s">
        <v>210</v>
      </c>
      <c r="AE527" t="s">
        <v>480</v>
      </c>
      <c r="AF527" s="13" t="s">
        <v>1226</v>
      </c>
      <c r="AG527" s="13" t="s">
        <v>1225</v>
      </c>
      <c r="AH527" t="s">
        <v>856</v>
      </c>
      <c r="AI527" t="s">
        <v>856</v>
      </c>
      <c r="AJ527" t="s">
        <v>856</v>
      </c>
      <c r="AK527" t="s">
        <v>856</v>
      </c>
      <c r="AL527" t="s">
        <v>856</v>
      </c>
      <c r="AM527" t="s">
        <v>856</v>
      </c>
      <c r="AN527" t="s">
        <v>856</v>
      </c>
      <c r="AO527" t="s">
        <v>856</v>
      </c>
      <c r="AP527" t="s">
        <v>856</v>
      </c>
      <c r="AQ527" t="s">
        <v>856</v>
      </c>
      <c r="AR527" t="s">
        <v>856</v>
      </c>
      <c r="AS527" t="s">
        <v>856</v>
      </c>
      <c r="AT527" s="59">
        <f>VLOOKUP($BR527,Tables!$D$14:$I$27,2,FALSE)*W527</f>
        <v>480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48"/>
        <v>480</v>
      </c>
      <c r="BD527" s="55" t="str">
        <f>IF(ISERROR(SEARCHB(" "&amp;BD$1&amp;" "," "&amp;$L527&amp;" "))=TRUE,"",BD$1)</f>
        <v/>
      </c>
      <c r="BE527" s="55" t="str">
        <f>IF(ISERROR(SEARCHB(" "&amp;BE$1&amp;" "," "&amp;$L527&amp;" "))=TRUE,"",BE$1)</f>
        <v/>
      </c>
      <c r="BF527" s="55" t="str">
        <f>IF(ISERROR(SEARCHB(" "&amp;BF$1&amp;" "," "&amp;$L527&amp;" "))=TRUE,"",BF$1)</f>
        <v/>
      </c>
      <c r="BG527" s="55" t="str">
        <f>IF(ISERROR(SEARCHB(" "&amp;BG$1&amp;" "," "&amp;$L527&amp;" "))=TRUE,"",BG$1)</f>
        <v/>
      </c>
      <c r="BH527" s="55" t="str">
        <f>IF(ISERROR(SEARCHB(" "&amp;BH$1&amp;" "," "&amp;$L527&amp;" "))=TRUE,"",BH$1)</f>
        <v/>
      </c>
      <c r="BI527" s="55" t="str">
        <f>IF(ISERROR(SEARCHB(" "&amp;BI$1&amp;" "," "&amp;$L527&amp;" "))=TRUE,"",BI$1)</f>
        <v/>
      </c>
      <c r="BJ527" s="55" t="str">
        <f>IF(ISERROR(SEARCHB(" "&amp;BJ$1&amp;" "," "&amp;$L527&amp;" "))=TRUE,"",BJ$1)</f>
        <v/>
      </c>
      <c r="BK527" s="55" t="str">
        <f>IF(ISERROR(SEARCHB(" "&amp;BK$1&amp;" "," "&amp;$L527&amp;" "))=TRUE,"",BK$1)</f>
        <v/>
      </c>
      <c r="BL527" s="55" t="str">
        <f>IF(ISERROR(SEARCHB(" "&amp;BL$1&amp;" "," "&amp;$L527&amp;" "))=TRUE,"",BL$1)</f>
        <v/>
      </c>
      <c r="BM527" s="55" t="str">
        <f>IF(ISERROR(SEARCHB(" "&amp;BM$1&amp;" "," "&amp;$L527&amp;" "))=TRUE,"",BM$1)</f>
        <v/>
      </c>
      <c r="BN527" s="55" t="str">
        <f>IF(ISERROR(SEARCHB(" "&amp;BN$1&amp;" "," "&amp;$L527&amp;" "))=TRUE,"",BN$1)</f>
        <v/>
      </c>
      <c r="BO527" s="55" t="str">
        <f>IF(ISERROR(SEARCHB(" "&amp;BO$1&amp;" "," "&amp;$L527&amp;" "))=TRUE,"",BO$1)</f>
        <v/>
      </c>
      <c r="BP527" s="55" t="str">
        <f>IF(ISERROR(SEARCHB(" "&amp;BP$1&amp;" "," "&amp;$L527&amp;" "))=TRUE,"",BP$1)</f>
        <v/>
      </c>
      <c r="BQ527" s="55" t="str">
        <f>IF(ISERROR(SEARCHB(" "&amp;BQ$1&amp;" "," "&amp;$L527&amp;" "))=TRUE,"",BQ$1)</f>
        <v/>
      </c>
      <c r="BR527" s="62" t="str">
        <f t="shared" si="49"/>
        <v>Base</v>
      </c>
      <c r="BS527" s="62" t="str">
        <f t="shared" si="50"/>
        <v/>
      </c>
      <c r="BT527" s="63">
        <f>J527-I527+1</f>
        <v>123</v>
      </c>
      <c r="BU527" s="64">
        <f t="shared" si="51"/>
        <v>6.38</v>
      </c>
      <c r="BV527" s="64">
        <f t="shared" si="52"/>
        <v>13.76</v>
      </c>
      <c r="BW527" s="64">
        <f t="shared" si="53"/>
        <v>102.47999999999999</v>
      </c>
      <c r="BX527" s="65">
        <f>BU527+I527</f>
        <v>46041.38</v>
      </c>
      <c r="BY527" s="65">
        <f>BV527+I527</f>
        <v>46048.76</v>
      </c>
      <c r="BZ527" s="65">
        <f>IF(WEEKDAY(BW527+I527)=1,BW527+I527+1,IF(WEEKDAY(BW527+I527)=7,BW527+I527+2,BW527+I527))</f>
        <v>46139.48</v>
      </c>
    </row>
    <row r="528" spans="1:78" ht="15.5" x14ac:dyDescent="0.35">
      <c r="A528" t="s">
        <v>1352</v>
      </c>
      <c r="B528" t="s">
        <v>1229</v>
      </c>
      <c r="C528" t="s">
        <v>80</v>
      </c>
      <c r="D528" t="s">
        <v>868</v>
      </c>
      <c r="E528" t="s">
        <v>866</v>
      </c>
      <c r="F528" t="s">
        <v>81</v>
      </c>
      <c r="G528" t="s">
        <v>217</v>
      </c>
      <c r="H528" t="s">
        <v>80</v>
      </c>
      <c r="I528" s="13" t="s">
        <v>1231</v>
      </c>
      <c r="J528" s="13" t="s">
        <v>1225</v>
      </c>
      <c r="K528" s="13" t="s">
        <v>1233</v>
      </c>
      <c r="L528" t="s">
        <v>1290</v>
      </c>
      <c r="M528" t="s">
        <v>162</v>
      </c>
      <c r="N528">
        <v>24</v>
      </c>
      <c r="O528">
        <v>0</v>
      </c>
      <c r="P528">
        <v>0</v>
      </c>
      <c r="Q528">
        <v>0</v>
      </c>
      <c r="R528">
        <v>0</v>
      </c>
      <c r="S528" t="s">
        <v>1200</v>
      </c>
      <c r="T528" t="s">
        <v>1201</v>
      </c>
      <c r="U528">
        <v>0</v>
      </c>
      <c r="V528" t="s">
        <v>856</v>
      </c>
      <c r="W528">
        <v>3</v>
      </c>
      <c r="X528" t="s">
        <v>195</v>
      </c>
      <c r="Y528" t="s">
        <v>856</v>
      </c>
      <c r="Z528" t="s">
        <v>283</v>
      </c>
      <c r="AA528" t="s">
        <v>856</v>
      </c>
      <c r="AB528" t="s">
        <v>856</v>
      </c>
      <c r="AC528" t="s">
        <v>856</v>
      </c>
      <c r="AD528" t="s">
        <v>856</v>
      </c>
      <c r="AE528" t="s">
        <v>856</v>
      </c>
      <c r="AF528" s="13" t="s">
        <v>1231</v>
      </c>
      <c r="AG528" s="13" t="s">
        <v>1225</v>
      </c>
      <c r="AH528" t="s">
        <v>856</v>
      </c>
      <c r="AI528" t="s">
        <v>856</v>
      </c>
      <c r="AJ528" t="s">
        <v>856</v>
      </c>
      <c r="AK528" t="s">
        <v>856</v>
      </c>
      <c r="AL528" t="s">
        <v>856</v>
      </c>
      <c r="AM528" t="s">
        <v>856</v>
      </c>
      <c r="AN528" t="s">
        <v>856</v>
      </c>
      <c r="AO528" t="s">
        <v>856</v>
      </c>
      <c r="AP528" t="s">
        <v>856</v>
      </c>
      <c r="AQ528" t="s">
        <v>856</v>
      </c>
      <c r="AR528" t="s">
        <v>856</v>
      </c>
      <c r="AS528" t="s">
        <v>856</v>
      </c>
      <c r="AT528" s="59">
        <f>VLOOKUP($BR528,Tables!$D$14:$I$27,2,FALSE)*W528</f>
        <v>480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48"/>
        <v>480</v>
      </c>
      <c r="BD528" s="55" t="str">
        <f>IF(ISERROR(SEARCHB(" "&amp;BD$1&amp;" "," "&amp;$L528&amp;" "))=TRUE,"",BD$1)</f>
        <v/>
      </c>
      <c r="BE528" s="55" t="str">
        <f>IF(ISERROR(SEARCHB(" "&amp;BE$1&amp;" "," "&amp;$L528&amp;" "))=TRUE,"",BE$1)</f>
        <v/>
      </c>
      <c r="BF528" s="55" t="str">
        <f>IF(ISERROR(SEARCHB(" "&amp;BF$1&amp;" "," "&amp;$L528&amp;" "))=TRUE,"",BF$1)</f>
        <v/>
      </c>
      <c r="BG528" s="55" t="str">
        <f>IF(ISERROR(SEARCHB(" "&amp;BG$1&amp;" "," "&amp;$L528&amp;" "))=TRUE,"",BG$1)</f>
        <v/>
      </c>
      <c r="BH528" s="55" t="str">
        <f>IF(ISERROR(SEARCHB(" "&amp;BH$1&amp;" "," "&amp;$L528&amp;" "))=TRUE,"",BH$1)</f>
        <v/>
      </c>
      <c r="BI528" s="55" t="str">
        <f>IF(ISERROR(SEARCHB(" "&amp;BI$1&amp;" "," "&amp;$L528&amp;" "))=TRUE,"",BI$1)</f>
        <v/>
      </c>
      <c r="BJ528" s="55" t="str">
        <f>IF(ISERROR(SEARCHB(" "&amp;BJ$1&amp;" "," "&amp;$L528&amp;" "))=TRUE,"",BJ$1)</f>
        <v/>
      </c>
      <c r="BK528" s="55" t="str">
        <f>IF(ISERROR(SEARCHB(" "&amp;BK$1&amp;" "," "&amp;$L528&amp;" "))=TRUE,"",BK$1)</f>
        <v/>
      </c>
      <c r="BL528" s="55" t="str">
        <f>IF(ISERROR(SEARCHB(" "&amp;BL$1&amp;" "," "&amp;$L528&amp;" "))=TRUE,"",BL$1)</f>
        <v/>
      </c>
      <c r="BM528" s="55" t="str">
        <f>IF(ISERROR(SEARCHB(" "&amp;BM$1&amp;" "," "&amp;$L528&amp;" "))=TRUE,"",BM$1)</f>
        <v/>
      </c>
      <c r="BN528" s="55" t="str">
        <f>IF(ISERROR(SEARCHB(" "&amp;BN$1&amp;" "," "&amp;$L528&amp;" "))=TRUE,"",BN$1)</f>
        <v/>
      </c>
      <c r="BO528" s="55" t="str">
        <f>IF(ISERROR(SEARCHB(" "&amp;BO$1&amp;" "," "&amp;$L528&amp;" "))=TRUE,"",BO$1)</f>
        <v/>
      </c>
      <c r="BP528" s="55" t="str">
        <f>IF(ISERROR(SEARCHB(" "&amp;BP$1&amp;" "," "&amp;$L528&amp;" "))=TRUE,"",BP$1)</f>
        <v/>
      </c>
      <c r="BQ528" s="55" t="str">
        <f>IF(ISERROR(SEARCHB(" "&amp;BQ$1&amp;" "," "&amp;$L528&amp;" "))=TRUE,"",BQ$1)</f>
        <v/>
      </c>
      <c r="BR528" s="62" t="str">
        <f t="shared" si="49"/>
        <v>Base</v>
      </c>
      <c r="BS528" s="62" t="str">
        <f t="shared" si="50"/>
        <v/>
      </c>
      <c r="BT528" s="63">
        <f>J528-I528+1</f>
        <v>124</v>
      </c>
      <c r="BU528" s="64">
        <f t="shared" si="51"/>
        <v>6.4399999999999995</v>
      </c>
      <c r="BV528" s="64">
        <f t="shared" si="52"/>
        <v>13.879999999999999</v>
      </c>
      <c r="BW528" s="64">
        <f t="shared" si="53"/>
        <v>103.32</v>
      </c>
      <c r="BX528" s="65">
        <f>BU528+I528</f>
        <v>46040.44</v>
      </c>
      <c r="BY528" s="65">
        <f>BV528+I528</f>
        <v>46047.88</v>
      </c>
      <c r="BZ528" s="65">
        <f>IF(WEEKDAY(BW528+I528)=1,BW528+I528+1,IF(WEEKDAY(BW528+I528)=7,BW528+I528+2,BW528+I528))</f>
        <v>46139.32</v>
      </c>
    </row>
    <row r="529" spans="1:78" ht="15.5" x14ac:dyDescent="0.35">
      <c r="A529" t="s">
        <v>1351</v>
      </c>
      <c r="B529" t="s">
        <v>1229</v>
      </c>
      <c r="C529" t="s">
        <v>80</v>
      </c>
      <c r="D529" t="s">
        <v>868</v>
      </c>
      <c r="E529" t="s">
        <v>870</v>
      </c>
      <c r="F529" t="s">
        <v>81</v>
      </c>
      <c r="G529" t="s">
        <v>217</v>
      </c>
      <c r="H529" t="s">
        <v>80</v>
      </c>
      <c r="I529" s="13" t="s">
        <v>1231</v>
      </c>
      <c r="J529" s="13" t="s">
        <v>1225</v>
      </c>
      <c r="K529" s="13" t="s">
        <v>1233</v>
      </c>
      <c r="L529" t="s">
        <v>1290</v>
      </c>
      <c r="M529" t="s">
        <v>162</v>
      </c>
      <c r="N529">
        <v>24</v>
      </c>
      <c r="O529">
        <v>0</v>
      </c>
      <c r="P529">
        <v>0</v>
      </c>
      <c r="Q529">
        <v>0</v>
      </c>
      <c r="R529">
        <v>0</v>
      </c>
      <c r="S529" t="s">
        <v>1198</v>
      </c>
      <c r="T529" t="s">
        <v>270</v>
      </c>
      <c r="U529">
        <v>0</v>
      </c>
      <c r="V529" t="s">
        <v>856</v>
      </c>
      <c r="W529">
        <v>3</v>
      </c>
      <c r="X529" t="s">
        <v>195</v>
      </c>
      <c r="Y529" t="s">
        <v>856</v>
      </c>
      <c r="Z529" t="s">
        <v>283</v>
      </c>
      <c r="AA529" t="s">
        <v>856</v>
      </c>
      <c r="AB529" t="s">
        <v>856</v>
      </c>
      <c r="AC529" t="s">
        <v>856</v>
      </c>
      <c r="AD529" t="s">
        <v>856</v>
      </c>
      <c r="AE529" t="s">
        <v>856</v>
      </c>
      <c r="AF529" s="13" t="s">
        <v>1231</v>
      </c>
      <c r="AG529" s="13" t="s">
        <v>1225</v>
      </c>
      <c r="AH529" t="s">
        <v>856</v>
      </c>
      <c r="AI529" t="s">
        <v>856</v>
      </c>
      <c r="AJ529" t="s">
        <v>856</v>
      </c>
      <c r="AK529" t="s">
        <v>856</v>
      </c>
      <c r="AL529" t="s">
        <v>856</v>
      </c>
      <c r="AM529" t="s">
        <v>856</v>
      </c>
      <c r="AN529" t="s">
        <v>856</v>
      </c>
      <c r="AO529" t="s">
        <v>856</v>
      </c>
      <c r="AP529" t="s">
        <v>856</v>
      </c>
      <c r="AQ529" t="s">
        <v>856</v>
      </c>
      <c r="AR529" t="s">
        <v>856</v>
      </c>
      <c r="AS529" t="s">
        <v>856</v>
      </c>
      <c r="AT529" s="59">
        <f>VLOOKUP($BR529,Tables!$D$14:$I$27,2,FALSE)*W529</f>
        <v>480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48"/>
        <v>480</v>
      </c>
      <c r="BD529" s="55" t="str">
        <f>IF(ISERROR(SEARCHB(" "&amp;BD$1&amp;" "," "&amp;$L529&amp;" "))=TRUE,"",BD$1)</f>
        <v/>
      </c>
      <c r="BE529" s="55" t="str">
        <f>IF(ISERROR(SEARCHB(" "&amp;BE$1&amp;" "," "&amp;$L529&amp;" "))=TRUE,"",BE$1)</f>
        <v/>
      </c>
      <c r="BF529" s="55" t="str">
        <f>IF(ISERROR(SEARCHB(" "&amp;BF$1&amp;" "," "&amp;$L529&amp;" "))=TRUE,"",BF$1)</f>
        <v/>
      </c>
      <c r="BG529" s="55" t="str">
        <f>IF(ISERROR(SEARCHB(" "&amp;BG$1&amp;" "," "&amp;$L529&amp;" "))=TRUE,"",BG$1)</f>
        <v/>
      </c>
      <c r="BH529" s="55" t="str">
        <f>IF(ISERROR(SEARCHB(" "&amp;BH$1&amp;" "," "&amp;$L529&amp;" "))=TRUE,"",BH$1)</f>
        <v/>
      </c>
      <c r="BI529" s="55" t="str">
        <f>IF(ISERROR(SEARCHB(" "&amp;BI$1&amp;" "," "&amp;$L529&amp;" "))=TRUE,"",BI$1)</f>
        <v/>
      </c>
      <c r="BJ529" s="55" t="str">
        <f>IF(ISERROR(SEARCHB(" "&amp;BJ$1&amp;" "," "&amp;$L529&amp;" "))=TRUE,"",BJ$1)</f>
        <v/>
      </c>
      <c r="BK529" s="55" t="str">
        <f>IF(ISERROR(SEARCHB(" "&amp;BK$1&amp;" "," "&amp;$L529&amp;" "))=TRUE,"",BK$1)</f>
        <v/>
      </c>
      <c r="BL529" s="55" t="str">
        <f>IF(ISERROR(SEARCHB(" "&amp;BL$1&amp;" "," "&amp;$L529&amp;" "))=TRUE,"",BL$1)</f>
        <v/>
      </c>
      <c r="BM529" s="55" t="str">
        <f>IF(ISERROR(SEARCHB(" "&amp;BM$1&amp;" "," "&amp;$L529&amp;" "))=TRUE,"",BM$1)</f>
        <v/>
      </c>
      <c r="BN529" s="55" t="str">
        <f>IF(ISERROR(SEARCHB(" "&amp;BN$1&amp;" "," "&amp;$L529&amp;" "))=TRUE,"",BN$1)</f>
        <v/>
      </c>
      <c r="BO529" s="55" t="str">
        <f>IF(ISERROR(SEARCHB(" "&amp;BO$1&amp;" "," "&amp;$L529&amp;" "))=TRUE,"",BO$1)</f>
        <v/>
      </c>
      <c r="BP529" s="55" t="str">
        <f>IF(ISERROR(SEARCHB(" "&amp;BP$1&amp;" "," "&amp;$L529&amp;" "))=TRUE,"",BP$1)</f>
        <v/>
      </c>
      <c r="BQ529" s="55" t="str">
        <f>IF(ISERROR(SEARCHB(" "&amp;BQ$1&amp;" "," "&amp;$L529&amp;" "))=TRUE,"",BQ$1)</f>
        <v/>
      </c>
      <c r="BR529" s="62" t="str">
        <f t="shared" si="49"/>
        <v>Base</v>
      </c>
      <c r="BS529" s="62" t="str">
        <f t="shared" si="50"/>
        <v/>
      </c>
      <c r="BT529" s="63">
        <f>J529-I529+1</f>
        <v>124</v>
      </c>
      <c r="BU529" s="64">
        <f t="shared" si="51"/>
        <v>6.4399999999999995</v>
      </c>
      <c r="BV529" s="64">
        <f t="shared" si="52"/>
        <v>13.879999999999999</v>
      </c>
      <c r="BW529" s="64">
        <f t="shared" si="53"/>
        <v>103.32</v>
      </c>
      <c r="BX529" s="65">
        <f>BU529+I529</f>
        <v>46040.44</v>
      </c>
      <c r="BY529" s="65">
        <f>BV529+I529</f>
        <v>46047.88</v>
      </c>
      <c r="BZ529" s="65">
        <f>IF(WEEKDAY(BW529+I529)=1,BW529+I529+1,IF(WEEKDAY(BW529+I529)=7,BW529+I529+2,BW529+I529))</f>
        <v>46139.32</v>
      </c>
    </row>
    <row r="530" spans="1:78" ht="15.5" x14ac:dyDescent="0.35">
      <c r="A530" t="s">
        <v>1350</v>
      </c>
      <c r="B530" t="s">
        <v>1229</v>
      </c>
      <c r="C530" t="s">
        <v>80</v>
      </c>
      <c r="D530" t="s">
        <v>868</v>
      </c>
      <c r="E530" t="s">
        <v>859</v>
      </c>
      <c r="F530" t="s">
        <v>81</v>
      </c>
      <c r="G530" t="s">
        <v>217</v>
      </c>
      <c r="H530" t="s">
        <v>80</v>
      </c>
      <c r="I530" s="13" t="s">
        <v>1231</v>
      </c>
      <c r="J530" s="13" t="s">
        <v>1225</v>
      </c>
      <c r="K530" s="13" t="s">
        <v>1233</v>
      </c>
      <c r="L530" t="s">
        <v>1290</v>
      </c>
      <c r="M530" t="s">
        <v>162</v>
      </c>
      <c r="N530">
        <v>24</v>
      </c>
      <c r="O530">
        <v>0</v>
      </c>
      <c r="P530">
        <v>0</v>
      </c>
      <c r="Q530">
        <v>0</v>
      </c>
      <c r="R530">
        <v>0</v>
      </c>
      <c r="S530" t="s">
        <v>1348</v>
      </c>
      <c r="T530" t="s">
        <v>1347</v>
      </c>
      <c r="U530">
        <v>0</v>
      </c>
      <c r="V530" t="s">
        <v>856</v>
      </c>
      <c r="W530">
        <v>3</v>
      </c>
      <c r="X530" t="s">
        <v>195</v>
      </c>
      <c r="Y530" t="s">
        <v>856</v>
      </c>
      <c r="Z530" t="s">
        <v>283</v>
      </c>
      <c r="AA530" t="s">
        <v>856</v>
      </c>
      <c r="AB530" t="s">
        <v>856</v>
      </c>
      <c r="AC530" t="s">
        <v>856</v>
      </c>
      <c r="AD530" t="s">
        <v>856</v>
      </c>
      <c r="AE530" t="s">
        <v>856</v>
      </c>
      <c r="AF530" s="13" t="s">
        <v>1231</v>
      </c>
      <c r="AG530" s="13" t="s">
        <v>1225</v>
      </c>
      <c r="AH530" t="s">
        <v>856</v>
      </c>
      <c r="AI530" t="s">
        <v>856</v>
      </c>
      <c r="AJ530" t="s">
        <v>856</v>
      </c>
      <c r="AK530" t="s">
        <v>856</v>
      </c>
      <c r="AL530" t="s">
        <v>856</v>
      </c>
      <c r="AM530" t="s">
        <v>856</v>
      </c>
      <c r="AN530" t="s">
        <v>856</v>
      </c>
      <c r="AO530" t="s">
        <v>856</v>
      </c>
      <c r="AP530" t="s">
        <v>856</v>
      </c>
      <c r="AQ530" t="s">
        <v>856</v>
      </c>
      <c r="AR530" t="s">
        <v>856</v>
      </c>
      <c r="AS530" t="s">
        <v>856</v>
      </c>
      <c r="AT530" s="59">
        <f>VLOOKUP($BR530,Tables!$D$14:$I$27,2,FALSE)*W530</f>
        <v>480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48"/>
        <v>480</v>
      </c>
      <c r="BD530" s="55" t="str">
        <f>IF(ISERROR(SEARCHB(" "&amp;BD$1&amp;" "," "&amp;$L530&amp;" "))=TRUE,"",BD$1)</f>
        <v/>
      </c>
      <c r="BE530" s="55" t="str">
        <f>IF(ISERROR(SEARCHB(" "&amp;BE$1&amp;" "," "&amp;$L530&amp;" "))=TRUE,"",BE$1)</f>
        <v/>
      </c>
      <c r="BF530" s="55" t="str">
        <f>IF(ISERROR(SEARCHB(" "&amp;BF$1&amp;" "," "&amp;$L530&amp;" "))=TRUE,"",BF$1)</f>
        <v/>
      </c>
      <c r="BG530" s="55" t="str">
        <f>IF(ISERROR(SEARCHB(" "&amp;BG$1&amp;" "," "&amp;$L530&amp;" "))=TRUE,"",BG$1)</f>
        <v/>
      </c>
      <c r="BH530" s="55" t="str">
        <f>IF(ISERROR(SEARCHB(" "&amp;BH$1&amp;" "," "&amp;$L530&amp;" "))=TRUE,"",BH$1)</f>
        <v/>
      </c>
      <c r="BI530" s="55" t="str">
        <f>IF(ISERROR(SEARCHB(" "&amp;BI$1&amp;" "," "&amp;$L530&amp;" "))=TRUE,"",BI$1)</f>
        <v/>
      </c>
      <c r="BJ530" s="55" t="str">
        <f>IF(ISERROR(SEARCHB(" "&amp;BJ$1&amp;" "," "&amp;$L530&amp;" "))=TRUE,"",BJ$1)</f>
        <v/>
      </c>
      <c r="BK530" s="55" t="str">
        <f>IF(ISERROR(SEARCHB(" "&amp;BK$1&amp;" "," "&amp;$L530&amp;" "))=TRUE,"",BK$1)</f>
        <v/>
      </c>
      <c r="BL530" s="55" t="str">
        <f>IF(ISERROR(SEARCHB(" "&amp;BL$1&amp;" "," "&amp;$L530&amp;" "))=TRUE,"",BL$1)</f>
        <v/>
      </c>
      <c r="BM530" s="55" t="str">
        <f>IF(ISERROR(SEARCHB(" "&amp;BM$1&amp;" "," "&amp;$L530&amp;" "))=TRUE,"",BM$1)</f>
        <v/>
      </c>
      <c r="BN530" s="55" t="str">
        <f>IF(ISERROR(SEARCHB(" "&amp;BN$1&amp;" "," "&amp;$L530&amp;" "))=TRUE,"",BN$1)</f>
        <v/>
      </c>
      <c r="BO530" s="55" t="str">
        <f>IF(ISERROR(SEARCHB(" "&amp;BO$1&amp;" "," "&amp;$L530&amp;" "))=TRUE,"",BO$1)</f>
        <v/>
      </c>
      <c r="BP530" s="55" t="str">
        <f>IF(ISERROR(SEARCHB(" "&amp;BP$1&amp;" "," "&amp;$L530&amp;" "))=TRUE,"",BP$1)</f>
        <v/>
      </c>
      <c r="BQ530" s="55" t="str">
        <f>IF(ISERROR(SEARCHB(" "&amp;BQ$1&amp;" "," "&amp;$L530&amp;" "))=TRUE,"",BQ$1)</f>
        <v/>
      </c>
      <c r="BR530" s="62" t="str">
        <f t="shared" si="49"/>
        <v>Base</v>
      </c>
      <c r="BS530" s="62" t="str">
        <f t="shared" si="50"/>
        <v/>
      </c>
      <c r="BT530" s="63">
        <f>J530-I530+1</f>
        <v>124</v>
      </c>
      <c r="BU530" s="64">
        <f t="shared" si="51"/>
        <v>6.4399999999999995</v>
      </c>
      <c r="BV530" s="64">
        <f t="shared" si="52"/>
        <v>13.879999999999999</v>
      </c>
      <c r="BW530" s="64">
        <f t="shared" si="53"/>
        <v>103.32</v>
      </c>
      <c r="BX530" s="65">
        <f>BU530+I530</f>
        <v>46040.44</v>
      </c>
      <c r="BY530" s="65">
        <f>BV530+I530</f>
        <v>46047.88</v>
      </c>
      <c r="BZ530" s="65">
        <f>IF(WEEKDAY(BW530+I530)=1,BW530+I530+1,IF(WEEKDAY(BW530+I530)=7,BW530+I530+2,BW530+I530))</f>
        <v>46139.32</v>
      </c>
    </row>
    <row r="531" spans="1:78" ht="15.5" x14ac:dyDescent="0.35">
      <c r="A531" t="s">
        <v>1349</v>
      </c>
      <c r="B531" t="s">
        <v>1229</v>
      </c>
      <c r="C531" t="s">
        <v>80</v>
      </c>
      <c r="D531" t="s">
        <v>868</v>
      </c>
      <c r="E531" t="s">
        <v>863</v>
      </c>
      <c r="F531" t="s">
        <v>81</v>
      </c>
      <c r="G531" t="s">
        <v>217</v>
      </c>
      <c r="H531" t="s">
        <v>80</v>
      </c>
      <c r="I531" s="13" t="s">
        <v>1231</v>
      </c>
      <c r="J531" s="13" t="s">
        <v>1225</v>
      </c>
      <c r="K531" s="13" t="s">
        <v>1233</v>
      </c>
      <c r="L531" t="s">
        <v>1290</v>
      </c>
      <c r="M531" t="s">
        <v>162</v>
      </c>
      <c r="N531">
        <v>24</v>
      </c>
      <c r="O531">
        <v>0</v>
      </c>
      <c r="P531">
        <v>0</v>
      </c>
      <c r="Q531">
        <v>0</v>
      </c>
      <c r="R531">
        <v>0</v>
      </c>
      <c r="S531" t="s">
        <v>1348</v>
      </c>
      <c r="T531" t="s">
        <v>1347</v>
      </c>
      <c r="U531">
        <v>0</v>
      </c>
      <c r="V531" t="s">
        <v>856</v>
      </c>
      <c r="W531">
        <v>3</v>
      </c>
      <c r="X531" t="s">
        <v>195</v>
      </c>
      <c r="Y531" t="s">
        <v>856</v>
      </c>
      <c r="Z531" t="s">
        <v>283</v>
      </c>
      <c r="AA531" t="s">
        <v>856</v>
      </c>
      <c r="AB531" t="s">
        <v>856</v>
      </c>
      <c r="AC531" t="s">
        <v>856</v>
      </c>
      <c r="AD531" t="s">
        <v>856</v>
      </c>
      <c r="AE531" t="s">
        <v>856</v>
      </c>
      <c r="AF531" s="13" t="s">
        <v>1231</v>
      </c>
      <c r="AG531" s="13" t="s">
        <v>1225</v>
      </c>
      <c r="AH531" t="s">
        <v>856</v>
      </c>
      <c r="AI531" t="s">
        <v>856</v>
      </c>
      <c r="AJ531" t="s">
        <v>856</v>
      </c>
      <c r="AK531" t="s">
        <v>856</v>
      </c>
      <c r="AL531" t="s">
        <v>856</v>
      </c>
      <c r="AM531" t="s">
        <v>856</v>
      </c>
      <c r="AN531" t="s">
        <v>856</v>
      </c>
      <c r="AO531" t="s">
        <v>856</v>
      </c>
      <c r="AP531" t="s">
        <v>856</v>
      </c>
      <c r="AQ531" t="s">
        <v>856</v>
      </c>
      <c r="AR531" t="s">
        <v>856</v>
      </c>
      <c r="AS531" t="s">
        <v>856</v>
      </c>
      <c r="AT531" s="59">
        <f>VLOOKUP($BR531,Tables!$D$14:$I$27,2,FALSE)*W531</f>
        <v>480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48"/>
        <v>480</v>
      </c>
      <c r="BD531" s="55" t="str">
        <f>IF(ISERROR(SEARCHB(" "&amp;BD$1&amp;" "," "&amp;$L531&amp;" "))=TRUE,"",BD$1)</f>
        <v/>
      </c>
      <c r="BE531" s="55" t="str">
        <f>IF(ISERROR(SEARCHB(" "&amp;BE$1&amp;" "," "&amp;$L531&amp;" "))=TRUE,"",BE$1)</f>
        <v/>
      </c>
      <c r="BF531" s="55" t="str">
        <f>IF(ISERROR(SEARCHB(" "&amp;BF$1&amp;" "," "&amp;$L531&amp;" "))=TRUE,"",BF$1)</f>
        <v/>
      </c>
      <c r="BG531" s="55" t="str">
        <f>IF(ISERROR(SEARCHB(" "&amp;BG$1&amp;" "," "&amp;$L531&amp;" "))=TRUE,"",BG$1)</f>
        <v/>
      </c>
      <c r="BH531" s="55" t="str">
        <f>IF(ISERROR(SEARCHB(" "&amp;BH$1&amp;" "," "&amp;$L531&amp;" "))=TRUE,"",BH$1)</f>
        <v/>
      </c>
      <c r="BI531" s="55" t="str">
        <f>IF(ISERROR(SEARCHB(" "&amp;BI$1&amp;" "," "&amp;$L531&amp;" "))=TRUE,"",BI$1)</f>
        <v/>
      </c>
      <c r="BJ531" s="55" t="str">
        <f>IF(ISERROR(SEARCHB(" "&amp;BJ$1&amp;" "," "&amp;$L531&amp;" "))=TRUE,"",BJ$1)</f>
        <v/>
      </c>
      <c r="BK531" s="55" t="str">
        <f>IF(ISERROR(SEARCHB(" "&amp;BK$1&amp;" "," "&amp;$L531&amp;" "))=TRUE,"",BK$1)</f>
        <v/>
      </c>
      <c r="BL531" s="55" t="str">
        <f>IF(ISERROR(SEARCHB(" "&amp;BL$1&amp;" "," "&amp;$L531&amp;" "))=TRUE,"",BL$1)</f>
        <v/>
      </c>
      <c r="BM531" s="55" t="str">
        <f>IF(ISERROR(SEARCHB(" "&amp;BM$1&amp;" "," "&amp;$L531&amp;" "))=TRUE,"",BM$1)</f>
        <v/>
      </c>
      <c r="BN531" s="55" t="str">
        <f>IF(ISERROR(SEARCHB(" "&amp;BN$1&amp;" "," "&amp;$L531&amp;" "))=TRUE,"",BN$1)</f>
        <v/>
      </c>
      <c r="BO531" s="55" t="str">
        <f>IF(ISERROR(SEARCHB(" "&amp;BO$1&amp;" "," "&amp;$L531&amp;" "))=TRUE,"",BO$1)</f>
        <v/>
      </c>
      <c r="BP531" s="55" t="str">
        <f>IF(ISERROR(SEARCHB(" "&amp;BP$1&amp;" "," "&amp;$L531&amp;" "))=TRUE,"",BP$1)</f>
        <v/>
      </c>
      <c r="BQ531" s="55" t="str">
        <f>IF(ISERROR(SEARCHB(" "&amp;BQ$1&amp;" "," "&amp;$L531&amp;" "))=TRUE,"",BQ$1)</f>
        <v/>
      </c>
      <c r="BR531" s="62" t="str">
        <f t="shared" si="49"/>
        <v>Base</v>
      </c>
      <c r="BS531" s="62" t="str">
        <f t="shared" si="50"/>
        <v/>
      </c>
      <c r="BT531" s="63">
        <f>J531-I531+1</f>
        <v>124</v>
      </c>
      <c r="BU531" s="64">
        <f t="shared" si="51"/>
        <v>6.4399999999999995</v>
      </c>
      <c r="BV531" s="64">
        <f t="shared" si="52"/>
        <v>13.879999999999999</v>
      </c>
      <c r="BW531" s="64">
        <f t="shared" si="53"/>
        <v>103.32</v>
      </c>
      <c r="BX531" s="65">
        <f>BU531+I531</f>
        <v>46040.44</v>
      </c>
      <c r="BY531" s="65">
        <f>BV531+I531</f>
        <v>46047.88</v>
      </c>
      <c r="BZ531" s="65">
        <f>IF(WEEKDAY(BW531+I531)=1,BW531+I531+1,IF(WEEKDAY(BW531+I531)=7,BW531+I531+2,BW531+I531))</f>
        <v>46139.32</v>
      </c>
    </row>
    <row r="532" spans="1:78" ht="15.5" x14ac:dyDescent="0.35">
      <c r="A532" t="s">
        <v>1346</v>
      </c>
      <c r="B532" t="s">
        <v>1229</v>
      </c>
      <c r="C532" t="s">
        <v>80</v>
      </c>
      <c r="D532" t="s">
        <v>868</v>
      </c>
      <c r="E532" t="s">
        <v>1202</v>
      </c>
      <c r="F532" t="s">
        <v>81</v>
      </c>
      <c r="G532" t="s">
        <v>217</v>
      </c>
      <c r="H532" t="s">
        <v>80</v>
      </c>
      <c r="I532" s="13" t="s">
        <v>1226</v>
      </c>
      <c r="J532" s="13" t="s">
        <v>1225</v>
      </c>
      <c r="K532" s="13" t="s">
        <v>1228</v>
      </c>
      <c r="L532" t="s">
        <v>1345</v>
      </c>
      <c r="M532" t="s">
        <v>194</v>
      </c>
      <c r="N532">
        <v>7</v>
      </c>
      <c r="O532">
        <v>0</v>
      </c>
      <c r="P532">
        <v>0</v>
      </c>
      <c r="Q532">
        <v>0</v>
      </c>
      <c r="R532">
        <v>0</v>
      </c>
      <c r="S532" t="s">
        <v>198</v>
      </c>
      <c r="T532" t="s">
        <v>198</v>
      </c>
      <c r="U532">
        <v>0</v>
      </c>
      <c r="V532" t="s">
        <v>856</v>
      </c>
      <c r="W532">
        <v>3</v>
      </c>
      <c r="X532" t="s">
        <v>195</v>
      </c>
      <c r="Y532" t="s">
        <v>819</v>
      </c>
      <c r="Z532"/>
      <c r="AA532" t="s">
        <v>207</v>
      </c>
      <c r="AB532" t="s">
        <v>1055</v>
      </c>
      <c r="AC532" t="s">
        <v>8</v>
      </c>
      <c r="AD532" t="s">
        <v>221</v>
      </c>
      <c r="AE532" t="s">
        <v>480</v>
      </c>
      <c r="AF532" s="13" t="s">
        <v>1226</v>
      </c>
      <c r="AG532" s="13" t="s">
        <v>1225</v>
      </c>
      <c r="AH532" t="s">
        <v>856</v>
      </c>
      <c r="AI532" t="s">
        <v>856</v>
      </c>
      <c r="AJ532" t="s">
        <v>856</v>
      </c>
      <c r="AK532" t="s">
        <v>856</v>
      </c>
      <c r="AL532" t="s">
        <v>856</v>
      </c>
      <c r="AM532" t="s">
        <v>856</v>
      </c>
      <c r="AN532" t="s">
        <v>856</v>
      </c>
      <c r="AO532" t="s">
        <v>856</v>
      </c>
      <c r="AP532" t="s">
        <v>856</v>
      </c>
      <c r="AQ532" t="s">
        <v>856</v>
      </c>
      <c r="AR532" t="s">
        <v>856</v>
      </c>
      <c r="AS532" t="s">
        <v>856</v>
      </c>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48"/>
        <v>480</v>
      </c>
      <c r="BD532" s="55" t="str">
        <f>IF(ISERROR(SEARCHB(" "&amp;BD$1&amp;" "," "&amp;$L532&amp;" "))=TRUE,"",BD$1)</f>
        <v/>
      </c>
      <c r="BE532" s="55" t="str">
        <f>IF(ISERROR(SEARCHB(" "&amp;BE$1&amp;" "," "&amp;$L532&amp;" "))=TRUE,"",BE$1)</f>
        <v/>
      </c>
      <c r="BF532" s="55" t="str">
        <f>IF(ISERROR(SEARCHB(" "&amp;BF$1&amp;" "," "&amp;$L532&amp;" "))=TRUE,"",BF$1)</f>
        <v/>
      </c>
      <c r="BG532" s="55" t="str">
        <f>IF(ISERROR(SEARCHB(" "&amp;BG$1&amp;" "," "&amp;$L532&amp;" "))=TRUE,"",BG$1)</f>
        <v/>
      </c>
      <c r="BH532" s="55" t="str">
        <f>IF(ISERROR(SEARCHB(" "&amp;BH$1&amp;" "," "&amp;$L532&amp;" "))=TRUE,"",BH$1)</f>
        <v/>
      </c>
      <c r="BI532" s="55" t="str">
        <f>IF(ISERROR(SEARCHB(" "&amp;BI$1&amp;" "," "&amp;$L532&amp;" "))=TRUE,"",BI$1)</f>
        <v/>
      </c>
      <c r="BJ532" s="55" t="str">
        <f>IF(ISERROR(SEARCHB(" "&amp;BJ$1&amp;" "," "&amp;$L532&amp;" "))=TRUE,"",BJ$1)</f>
        <v/>
      </c>
      <c r="BK532" s="55" t="str">
        <f>IF(ISERROR(SEARCHB(" "&amp;BK$1&amp;" "," "&amp;$L532&amp;" "))=TRUE,"",BK$1)</f>
        <v/>
      </c>
      <c r="BL532" s="55" t="str">
        <f>IF(ISERROR(SEARCHB(" "&amp;BL$1&amp;" "," "&amp;$L532&amp;" "))=TRUE,"",BL$1)</f>
        <v/>
      </c>
      <c r="BM532" s="55" t="str">
        <f>IF(ISERROR(SEARCHB(" "&amp;BM$1&amp;" "," "&amp;$L532&amp;" "))=TRUE,"",BM$1)</f>
        <v/>
      </c>
      <c r="BN532" s="55" t="str">
        <f>IF(ISERROR(SEARCHB(" "&amp;BN$1&amp;" "," "&amp;$L532&amp;" "))=TRUE,"",BN$1)</f>
        <v/>
      </c>
      <c r="BO532" s="55" t="str">
        <f>IF(ISERROR(SEARCHB(" "&amp;BO$1&amp;" "," "&amp;$L532&amp;" "))=TRUE,"",BO$1)</f>
        <v/>
      </c>
      <c r="BP532" s="55" t="str">
        <f>IF(ISERROR(SEARCHB(" "&amp;BP$1&amp;" "," "&amp;$L532&amp;" "))=TRUE,"",BP$1)</f>
        <v/>
      </c>
      <c r="BQ532" s="55" t="str">
        <f>IF(ISERROR(SEARCHB(" "&amp;BQ$1&amp;" "," "&amp;$L532&amp;" "))=TRUE,"",BQ$1)</f>
        <v/>
      </c>
      <c r="BR532" s="62" t="str">
        <f t="shared" si="49"/>
        <v>Base</v>
      </c>
      <c r="BS532" s="62" t="str">
        <f t="shared" si="50"/>
        <v/>
      </c>
      <c r="BT532" s="63">
        <f>J532-I532+1</f>
        <v>123</v>
      </c>
      <c r="BU532" s="64">
        <f t="shared" si="51"/>
        <v>6.38</v>
      </c>
      <c r="BV532" s="64">
        <f t="shared" si="52"/>
        <v>13.76</v>
      </c>
      <c r="BW532" s="64">
        <f t="shared" si="53"/>
        <v>102.47999999999999</v>
      </c>
      <c r="BX532" s="65">
        <f>BU532+I532</f>
        <v>46041.38</v>
      </c>
      <c r="BY532" s="65">
        <f>BV532+I532</f>
        <v>46048.76</v>
      </c>
      <c r="BZ532" s="65">
        <f>IF(WEEKDAY(BW532+I532)=1,BW532+I532+1,IF(WEEKDAY(BW532+I532)=7,BW532+I532+2,BW532+I532))</f>
        <v>46139.48</v>
      </c>
    </row>
    <row r="533" spans="1:78" ht="15.5" x14ac:dyDescent="0.35">
      <c r="A533" t="s">
        <v>1344</v>
      </c>
      <c r="B533" t="s">
        <v>1229</v>
      </c>
      <c r="C533" t="s">
        <v>80</v>
      </c>
      <c r="D533" t="s">
        <v>868</v>
      </c>
      <c r="E533" t="s">
        <v>882</v>
      </c>
      <c r="F533" t="s">
        <v>81</v>
      </c>
      <c r="G533" t="s">
        <v>217</v>
      </c>
      <c r="H533" t="s">
        <v>80</v>
      </c>
      <c r="I533" s="13" t="s">
        <v>1231</v>
      </c>
      <c r="J533" s="13" t="s">
        <v>1225</v>
      </c>
      <c r="K533" s="13" t="s">
        <v>1233</v>
      </c>
      <c r="L533" t="s">
        <v>1343</v>
      </c>
      <c r="M533" t="s">
        <v>331</v>
      </c>
      <c r="N533">
        <v>24</v>
      </c>
      <c r="O533">
        <v>0</v>
      </c>
      <c r="P533">
        <v>0</v>
      </c>
      <c r="Q533">
        <v>0</v>
      </c>
      <c r="R533">
        <v>0</v>
      </c>
      <c r="S533" t="s">
        <v>198</v>
      </c>
      <c r="T533" t="s">
        <v>198</v>
      </c>
      <c r="U533">
        <v>0</v>
      </c>
      <c r="V533" t="s">
        <v>856</v>
      </c>
      <c r="W533">
        <v>3</v>
      </c>
      <c r="X533" t="s">
        <v>195</v>
      </c>
      <c r="Y533" t="s">
        <v>856</v>
      </c>
      <c r="Z533" t="s">
        <v>722</v>
      </c>
      <c r="AA533" t="s">
        <v>332</v>
      </c>
      <c r="AB533" t="s">
        <v>200</v>
      </c>
      <c r="AC533" t="s">
        <v>444</v>
      </c>
      <c r="AD533" t="s">
        <v>339</v>
      </c>
      <c r="AE533" t="s">
        <v>480</v>
      </c>
      <c r="AF533" s="13" t="s">
        <v>1231</v>
      </c>
      <c r="AG533" s="13" t="s">
        <v>1225</v>
      </c>
      <c r="AH533" t="s">
        <v>856</v>
      </c>
      <c r="AI533" t="s">
        <v>856</v>
      </c>
      <c r="AJ533" t="s">
        <v>856</v>
      </c>
      <c r="AK533" t="s">
        <v>856</v>
      </c>
      <c r="AL533" t="s">
        <v>856</v>
      </c>
      <c r="AM533" t="s">
        <v>856</v>
      </c>
      <c r="AN533" t="s">
        <v>856</v>
      </c>
      <c r="AO533" t="s">
        <v>856</v>
      </c>
      <c r="AP533" t="s">
        <v>856</v>
      </c>
      <c r="AQ533" t="s">
        <v>856</v>
      </c>
      <c r="AR533" t="s">
        <v>856</v>
      </c>
      <c r="AS533" t="s">
        <v>856</v>
      </c>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48"/>
        <v>480</v>
      </c>
      <c r="BD533" s="55" t="str">
        <f>IF(ISERROR(SEARCHB(" "&amp;BD$1&amp;" "," "&amp;$L533&amp;" "))=TRUE,"",BD$1)</f>
        <v/>
      </c>
      <c r="BE533" s="55" t="str">
        <f>IF(ISERROR(SEARCHB(" "&amp;BE$1&amp;" "," "&amp;$L533&amp;" "))=TRUE,"",BE$1)</f>
        <v/>
      </c>
      <c r="BF533" s="55" t="str">
        <f>IF(ISERROR(SEARCHB(" "&amp;BF$1&amp;" "," "&amp;$L533&amp;" "))=TRUE,"",BF$1)</f>
        <v/>
      </c>
      <c r="BG533" s="55" t="str">
        <f>IF(ISERROR(SEARCHB(" "&amp;BG$1&amp;" "," "&amp;$L533&amp;" "))=TRUE,"",BG$1)</f>
        <v/>
      </c>
      <c r="BH533" s="55" t="str">
        <f>IF(ISERROR(SEARCHB(" "&amp;BH$1&amp;" "," "&amp;$L533&amp;" "))=TRUE,"",BH$1)</f>
        <v/>
      </c>
      <c r="BI533" s="55" t="str">
        <f>IF(ISERROR(SEARCHB(" "&amp;BI$1&amp;" "," "&amp;$L533&amp;" "))=TRUE,"",BI$1)</f>
        <v/>
      </c>
      <c r="BJ533" s="55" t="str">
        <f>IF(ISERROR(SEARCHB(" "&amp;BJ$1&amp;" "," "&amp;$L533&amp;" "))=TRUE,"",BJ$1)</f>
        <v/>
      </c>
      <c r="BK533" s="55" t="str">
        <f>IF(ISERROR(SEARCHB(" "&amp;BK$1&amp;" "," "&amp;$L533&amp;" "))=TRUE,"",BK$1)</f>
        <v/>
      </c>
      <c r="BL533" s="55" t="str">
        <f>IF(ISERROR(SEARCHB(" "&amp;BL$1&amp;" "," "&amp;$L533&amp;" "))=TRUE,"",BL$1)</f>
        <v/>
      </c>
      <c r="BM533" s="55" t="str">
        <f>IF(ISERROR(SEARCHB(" "&amp;BM$1&amp;" "," "&amp;$L533&amp;" "))=TRUE,"",BM$1)</f>
        <v/>
      </c>
      <c r="BN533" s="55" t="str">
        <f>IF(ISERROR(SEARCHB(" "&amp;BN$1&amp;" "," "&amp;$L533&amp;" "))=TRUE,"",BN$1)</f>
        <v/>
      </c>
      <c r="BO533" s="55" t="str">
        <f>IF(ISERROR(SEARCHB(" "&amp;BO$1&amp;" "," "&amp;$L533&amp;" "))=TRUE,"",BO$1)</f>
        <v/>
      </c>
      <c r="BP533" s="55" t="str">
        <f>IF(ISERROR(SEARCHB(" "&amp;BP$1&amp;" "," "&amp;$L533&amp;" "))=TRUE,"",BP$1)</f>
        <v/>
      </c>
      <c r="BQ533" s="55" t="str">
        <f>IF(ISERROR(SEARCHB(" "&amp;BQ$1&amp;" "," "&amp;$L533&amp;" "))=TRUE,"",BQ$1)</f>
        <v/>
      </c>
      <c r="BR533" s="62" t="str">
        <f t="shared" si="49"/>
        <v>Base</v>
      </c>
      <c r="BS533" s="62" t="str">
        <f t="shared" si="50"/>
        <v/>
      </c>
      <c r="BT533" s="63">
        <f>J533-I533+1</f>
        <v>124</v>
      </c>
      <c r="BU533" s="64">
        <f t="shared" si="51"/>
        <v>6.4399999999999995</v>
      </c>
      <c r="BV533" s="64">
        <f t="shared" si="52"/>
        <v>13.879999999999999</v>
      </c>
      <c r="BW533" s="64">
        <f t="shared" si="53"/>
        <v>103.32</v>
      </c>
      <c r="BX533" s="65">
        <f>BU533+I533</f>
        <v>46040.44</v>
      </c>
      <c r="BY533" s="65">
        <f>BV533+I533</f>
        <v>46047.88</v>
      </c>
      <c r="BZ533" s="65">
        <f>IF(WEEKDAY(BW533+I533)=1,BW533+I533+1,IF(WEEKDAY(BW533+I533)=7,BW533+I533+2,BW533+I533))</f>
        <v>46139.32</v>
      </c>
    </row>
    <row r="534" spans="1:78" ht="15.5" x14ac:dyDescent="0.35">
      <c r="A534" t="s">
        <v>1342</v>
      </c>
      <c r="B534" t="s">
        <v>1229</v>
      </c>
      <c r="C534" t="s">
        <v>80</v>
      </c>
      <c r="D534" t="s">
        <v>868</v>
      </c>
      <c r="E534" t="s">
        <v>987</v>
      </c>
      <c r="F534" t="s">
        <v>81</v>
      </c>
      <c r="G534" t="s">
        <v>217</v>
      </c>
      <c r="H534" t="s">
        <v>80</v>
      </c>
      <c r="I534" s="13" t="s">
        <v>1252</v>
      </c>
      <c r="J534" s="13" t="s">
        <v>1251</v>
      </c>
      <c r="K534" s="13" t="s">
        <v>1233</v>
      </c>
      <c r="L534" t="s">
        <v>1298</v>
      </c>
      <c r="M534" t="s">
        <v>467</v>
      </c>
      <c r="N534">
        <v>24</v>
      </c>
      <c r="O534">
        <v>0</v>
      </c>
      <c r="P534">
        <v>0</v>
      </c>
      <c r="Q534">
        <v>0</v>
      </c>
      <c r="R534">
        <v>0</v>
      </c>
      <c r="S534" t="s">
        <v>1203</v>
      </c>
      <c r="T534" t="s">
        <v>581</v>
      </c>
      <c r="U534">
        <v>0</v>
      </c>
      <c r="V534" t="s">
        <v>856</v>
      </c>
      <c r="W534">
        <v>3</v>
      </c>
      <c r="X534" t="s">
        <v>1253</v>
      </c>
      <c r="Y534" t="s">
        <v>856</v>
      </c>
      <c r="Z534" t="s">
        <v>468</v>
      </c>
      <c r="AA534" t="s">
        <v>469</v>
      </c>
      <c r="AB534" t="s">
        <v>200</v>
      </c>
      <c r="AC534" t="s">
        <v>294</v>
      </c>
      <c r="AD534" t="s">
        <v>325</v>
      </c>
      <c r="AE534" t="s">
        <v>471</v>
      </c>
      <c r="AF534" s="13" t="s">
        <v>1252</v>
      </c>
      <c r="AG534" s="13" t="s">
        <v>1251</v>
      </c>
      <c r="AH534" t="s">
        <v>856</v>
      </c>
      <c r="AI534" t="s">
        <v>856</v>
      </c>
      <c r="AJ534" t="s">
        <v>856</v>
      </c>
      <c r="AK534" t="s">
        <v>856</v>
      </c>
      <c r="AL534" t="s">
        <v>856</v>
      </c>
      <c r="AM534" t="s">
        <v>856</v>
      </c>
      <c r="AN534" t="s">
        <v>856</v>
      </c>
      <c r="AO534" t="s">
        <v>856</v>
      </c>
      <c r="AP534" t="s">
        <v>856</v>
      </c>
      <c r="AQ534" t="s">
        <v>856</v>
      </c>
      <c r="AR534" t="s">
        <v>856</v>
      </c>
      <c r="AS534" t="s">
        <v>856</v>
      </c>
      <c r="AT534" s="59">
        <f>VLOOKUP($BR534,Tables!$D$14:$I$27,2,FALSE)*W534</f>
        <v>480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48"/>
        <v>480</v>
      </c>
      <c r="BD534" s="55" t="str">
        <f>IF(ISERROR(SEARCHB(" "&amp;BD$1&amp;" "," "&amp;$L534&amp;" "))=TRUE,"",BD$1)</f>
        <v/>
      </c>
      <c r="BE534" s="55" t="str">
        <f>IF(ISERROR(SEARCHB(" "&amp;BE$1&amp;" "," "&amp;$L534&amp;" "))=TRUE,"",BE$1)</f>
        <v/>
      </c>
      <c r="BF534" s="55" t="str">
        <f>IF(ISERROR(SEARCHB(" "&amp;BF$1&amp;" "," "&amp;$L534&amp;" "))=TRUE,"",BF$1)</f>
        <v/>
      </c>
      <c r="BG534" s="55" t="str">
        <f>IF(ISERROR(SEARCHB(" "&amp;BG$1&amp;" "," "&amp;$L534&amp;" "))=TRUE,"",BG$1)</f>
        <v/>
      </c>
      <c r="BH534" s="55" t="str">
        <f>IF(ISERROR(SEARCHB(" "&amp;BH$1&amp;" "," "&amp;$L534&amp;" "))=TRUE,"",BH$1)</f>
        <v/>
      </c>
      <c r="BI534" s="55" t="str">
        <f>IF(ISERROR(SEARCHB(" "&amp;BI$1&amp;" "," "&amp;$L534&amp;" "))=TRUE,"",BI$1)</f>
        <v/>
      </c>
      <c r="BJ534" s="55" t="str">
        <f>IF(ISERROR(SEARCHB(" "&amp;BJ$1&amp;" "," "&amp;$L534&amp;" "))=TRUE,"",BJ$1)</f>
        <v/>
      </c>
      <c r="BK534" s="55" t="str">
        <f>IF(ISERROR(SEARCHB(" "&amp;BK$1&amp;" "," "&amp;$L534&amp;" "))=TRUE,"",BK$1)</f>
        <v/>
      </c>
      <c r="BL534" s="55" t="str">
        <f>IF(ISERROR(SEARCHB(" "&amp;BL$1&amp;" "," "&amp;$L534&amp;" "))=TRUE,"",BL$1)</f>
        <v/>
      </c>
      <c r="BM534" s="55" t="str">
        <f>IF(ISERROR(SEARCHB(" "&amp;BM$1&amp;" "," "&amp;$L534&amp;" "))=TRUE,"",BM$1)</f>
        <v/>
      </c>
      <c r="BN534" s="55" t="str">
        <f>IF(ISERROR(SEARCHB(" "&amp;BN$1&amp;" "," "&amp;$L534&amp;" "))=TRUE,"",BN$1)</f>
        <v/>
      </c>
      <c r="BO534" s="55" t="str">
        <f>IF(ISERROR(SEARCHB(" "&amp;BO$1&amp;" "," "&amp;$L534&amp;" "))=TRUE,"",BO$1)</f>
        <v/>
      </c>
      <c r="BP534" s="55" t="str">
        <f>IF(ISERROR(SEARCHB(" "&amp;BP$1&amp;" "," "&amp;$L534&amp;" "))=TRUE,"",BP$1)</f>
        <v/>
      </c>
      <c r="BQ534" s="55" t="str">
        <f>IF(ISERROR(SEARCHB(" "&amp;BQ$1&amp;" "," "&amp;$L534&amp;" "))=TRUE,"",BQ$1)</f>
        <v/>
      </c>
      <c r="BR534" s="62" t="str">
        <f t="shared" si="49"/>
        <v>Base</v>
      </c>
      <c r="BS534" s="62" t="str">
        <f t="shared" si="50"/>
        <v/>
      </c>
      <c r="BT534" s="63">
        <f>J534-I534+1</f>
        <v>138</v>
      </c>
      <c r="BU534" s="64">
        <f t="shared" si="51"/>
        <v>7.2799999999999994</v>
      </c>
      <c r="BV534" s="64">
        <f t="shared" si="52"/>
        <v>15.559999999999999</v>
      </c>
      <c r="BW534" s="64">
        <f t="shared" si="53"/>
        <v>115.08</v>
      </c>
      <c r="BX534" s="65">
        <f>BU534+I534</f>
        <v>46034.28</v>
      </c>
      <c r="BY534" s="65">
        <f>BV534+I534</f>
        <v>46042.559999999998</v>
      </c>
      <c r="BZ534" s="65">
        <f>IF(WEEKDAY(BW534+I534)=1,BW534+I534+1,IF(WEEKDAY(BW534+I534)=7,BW534+I534+2,BW534+I534))</f>
        <v>46142.080000000002</v>
      </c>
    </row>
    <row r="535" spans="1:78" ht="15.5" x14ac:dyDescent="0.35">
      <c r="A535" t="s">
        <v>1341</v>
      </c>
      <c r="B535" t="s">
        <v>1229</v>
      </c>
      <c r="C535" t="s">
        <v>80</v>
      </c>
      <c r="D535" t="s">
        <v>868</v>
      </c>
      <c r="E535" t="s">
        <v>591</v>
      </c>
      <c r="F535" t="s">
        <v>81</v>
      </c>
      <c r="G535" t="s">
        <v>217</v>
      </c>
      <c r="H535" t="s">
        <v>80</v>
      </c>
      <c r="I535" s="13" t="s">
        <v>1231</v>
      </c>
      <c r="J535" s="13" t="s">
        <v>1244</v>
      </c>
      <c r="K535" s="13" t="s">
        <v>1245</v>
      </c>
      <c r="L535" t="s">
        <v>1290</v>
      </c>
      <c r="M535" t="s">
        <v>162</v>
      </c>
      <c r="N535">
        <v>24</v>
      </c>
      <c r="O535">
        <v>0</v>
      </c>
      <c r="P535">
        <v>0</v>
      </c>
      <c r="Q535">
        <v>0</v>
      </c>
      <c r="R535">
        <v>0</v>
      </c>
      <c r="S535" t="s">
        <v>1199</v>
      </c>
      <c r="T535" t="s">
        <v>269</v>
      </c>
      <c r="U535">
        <v>0</v>
      </c>
      <c r="V535" t="s">
        <v>856</v>
      </c>
      <c r="W535">
        <v>3</v>
      </c>
      <c r="X535" t="s">
        <v>195</v>
      </c>
      <c r="Y535" t="s">
        <v>856</v>
      </c>
      <c r="Z535" t="s">
        <v>283</v>
      </c>
      <c r="AA535" t="s">
        <v>856</v>
      </c>
      <c r="AB535" t="s">
        <v>856</v>
      </c>
      <c r="AC535" t="s">
        <v>856</v>
      </c>
      <c r="AD535" t="s">
        <v>856</v>
      </c>
      <c r="AE535" t="s">
        <v>856</v>
      </c>
      <c r="AF535" s="13" t="s">
        <v>1231</v>
      </c>
      <c r="AG535" s="13" t="s">
        <v>1244</v>
      </c>
      <c r="AH535" t="s">
        <v>856</v>
      </c>
      <c r="AI535" t="s">
        <v>856</v>
      </c>
      <c r="AJ535" t="s">
        <v>856</v>
      </c>
      <c r="AK535" t="s">
        <v>856</v>
      </c>
      <c r="AL535" t="s">
        <v>856</v>
      </c>
      <c r="AM535" t="s">
        <v>856</v>
      </c>
      <c r="AN535" t="s">
        <v>856</v>
      </c>
      <c r="AO535" t="s">
        <v>856</v>
      </c>
      <c r="AP535" t="s">
        <v>856</v>
      </c>
      <c r="AQ535" t="s">
        <v>856</v>
      </c>
      <c r="AR535" t="s">
        <v>856</v>
      </c>
      <c r="AS535" t="s">
        <v>856</v>
      </c>
      <c r="AT535" s="59">
        <f>VLOOKUP($BR535,Tables!$D$14:$I$27,2,FALSE)*W535</f>
        <v>480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48"/>
        <v>480</v>
      </c>
      <c r="BD535" s="55" t="str">
        <f>IF(ISERROR(SEARCHB(" "&amp;BD$1&amp;" "," "&amp;$L535&amp;" "))=TRUE,"",BD$1)</f>
        <v/>
      </c>
      <c r="BE535" s="55" t="str">
        <f>IF(ISERROR(SEARCHB(" "&amp;BE$1&amp;" "," "&amp;$L535&amp;" "))=TRUE,"",BE$1)</f>
        <v/>
      </c>
      <c r="BF535" s="55" t="str">
        <f>IF(ISERROR(SEARCHB(" "&amp;BF$1&amp;" "," "&amp;$L535&amp;" "))=TRUE,"",BF$1)</f>
        <v/>
      </c>
      <c r="BG535" s="55" t="str">
        <f>IF(ISERROR(SEARCHB(" "&amp;BG$1&amp;" "," "&amp;$L535&amp;" "))=TRUE,"",BG$1)</f>
        <v/>
      </c>
      <c r="BH535" s="55" t="str">
        <f>IF(ISERROR(SEARCHB(" "&amp;BH$1&amp;" "," "&amp;$L535&amp;" "))=TRUE,"",BH$1)</f>
        <v/>
      </c>
      <c r="BI535" s="55" t="str">
        <f>IF(ISERROR(SEARCHB(" "&amp;BI$1&amp;" "," "&amp;$L535&amp;" "))=TRUE,"",BI$1)</f>
        <v/>
      </c>
      <c r="BJ535" s="55" t="str">
        <f>IF(ISERROR(SEARCHB(" "&amp;BJ$1&amp;" "," "&amp;$L535&amp;" "))=TRUE,"",BJ$1)</f>
        <v/>
      </c>
      <c r="BK535" s="55" t="str">
        <f>IF(ISERROR(SEARCHB(" "&amp;BK$1&amp;" "," "&amp;$L535&amp;" "))=TRUE,"",BK$1)</f>
        <v/>
      </c>
      <c r="BL535" s="55" t="str">
        <f>IF(ISERROR(SEARCHB(" "&amp;BL$1&amp;" "," "&amp;$L535&amp;" "))=TRUE,"",BL$1)</f>
        <v/>
      </c>
      <c r="BM535" s="55" t="str">
        <f>IF(ISERROR(SEARCHB(" "&amp;BM$1&amp;" "," "&amp;$L535&amp;" "))=TRUE,"",BM$1)</f>
        <v/>
      </c>
      <c r="BN535" s="55" t="str">
        <f>IF(ISERROR(SEARCHB(" "&amp;BN$1&amp;" "," "&amp;$L535&amp;" "))=TRUE,"",BN$1)</f>
        <v/>
      </c>
      <c r="BO535" s="55" t="str">
        <f>IF(ISERROR(SEARCHB(" "&amp;BO$1&amp;" "," "&amp;$L535&amp;" "))=TRUE,"",BO$1)</f>
        <v/>
      </c>
      <c r="BP535" s="55" t="str">
        <f>IF(ISERROR(SEARCHB(" "&amp;BP$1&amp;" "," "&amp;$L535&amp;" "))=TRUE,"",BP$1)</f>
        <v/>
      </c>
      <c r="BQ535" s="55" t="str">
        <f>IF(ISERROR(SEARCHB(" "&amp;BQ$1&amp;" "," "&amp;$L535&amp;" "))=TRUE,"",BQ$1)</f>
        <v/>
      </c>
      <c r="BR535" s="62" t="str">
        <f t="shared" si="49"/>
        <v>Base</v>
      </c>
      <c r="BS535" s="62" t="str">
        <f t="shared" si="50"/>
        <v/>
      </c>
      <c r="BT535" s="63">
        <f>J535-I535+1</f>
        <v>54</v>
      </c>
      <c r="BU535" s="64">
        <f t="shared" si="51"/>
        <v>2.2399999999999998</v>
      </c>
      <c r="BV535" s="64">
        <f t="shared" si="52"/>
        <v>5.4799999999999995</v>
      </c>
      <c r="BW535" s="64">
        <f t="shared" si="53"/>
        <v>44.519999999999996</v>
      </c>
      <c r="BX535" s="65">
        <f>BU535+I535</f>
        <v>46036.24</v>
      </c>
      <c r="BY535" s="65">
        <f>BV535+I535</f>
        <v>46039.48</v>
      </c>
      <c r="BZ535" s="65">
        <f>IF(WEEKDAY(BW535+I535)=1,BW535+I535+1,IF(WEEKDAY(BW535+I535)=7,BW535+I535+2,BW535+I535))</f>
        <v>46078.52</v>
      </c>
    </row>
    <row r="536" spans="1:78" ht="15.5" x14ac:dyDescent="0.35">
      <c r="A536" t="s">
        <v>1340</v>
      </c>
      <c r="B536" t="s">
        <v>1229</v>
      </c>
      <c r="C536" t="s">
        <v>80</v>
      </c>
      <c r="D536" t="s">
        <v>868</v>
      </c>
      <c r="E536" t="s">
        <v>593</v>
      </c>
      <c r="F536" t="s">
        <v>81</v>
      </c>
      <c r="G536" t="s">
        <v>217</v>
      </c>
      <c r="H536" t="s">
        <v>80</v>
      </c>
      <c r="I536" s="13" t="s">
        <v>1235</v>
      </c>
      <c r="J536" s="13" t="s">
        <v>1225</v>
      </c>
      <c r="K536" s="13" t="s">
        <v>1236</v>
      </c>
      <c r="L536" t="s">
        <v>1339</v>
      </c>
      <c r="M536" t="s">
        <v>162</v>
      </c>
      <c r="N536">
        <v>24</v>
      </c>
      <c r="O536">
        <v>0</v>
      </c>
      <c r="P536">
        <v>0</v>
      </c>
      <c r="Q536">
        <v>0</v>
      </c>
      <c r="R536">
        <v>0</v>
      </c>
      <c r="S536" t="s">
        <v>1199</v>
      </c>
      <c r="T536" t="s">
        <v>269</v>
      </c>
      <c r="U536">
        <v>0</v>
      </c>
      <c r="V536" t="s">
        <v>856</v>
      </c>
      <c r="W536">
        <v>3</v>
      </c>
      <c r="X536" t="s">
        <v>195</v>
      </c>
      <c r="Y536" t="s">
        <v>856</v>
      </c>
      <c r="Z536" t="s">
        <v>283</v>
      </c>
      <c r="AA536" t="s">
        <v>856</v>
      </c>
      <c r="AB536" t="s">
        <v>856</v>
      </c>
      <c r="AC536" t="s">
        <v>856</v>
      </c>
      <c r="AD536" t="s">
        <v>856</v>
      </c>
      <c r="AE536" t="s">
        <v>856</v>
      </c>
      <c r="AF536" s="13" t="s">
        <v>1235</v>
      </c>
      <c r="AG536" s="13" t="s">
        <v>1225</v>
      </c>
      <c r="AH536" t="s">
        <v>856</v>
      </c>
      <c r="AI536" t="s">
        <v>856</v>
      </c>
      <c r="AJ536" t="s">
        <v>856</v>
      </c>
      <c r="AK536" t="s">
        <v>856</v>
      </c>
      <c r="AL536" t="s">
        <v>856</v>
      </c>
      <c r="AM536" t="s">
        <v>856</v>
      </c>
      <c r="AN536" t="s">
        <v>856</v>
      </c>
      <c r="AO536" t="s">
        <v>856</v>
      </c>
      <c r="AP536" t="s">
        <v>856</v>
      </c>
      <c r="AQ536" t="s">
        <v>856</v>
      </c>
      <c r="AR536" t="s">
        <v>856</v>
      </c>
      <c r="AS536" t="s">
        <v>856</v>
      </c>
      <c r="AT536" s="59">
        <f>VLOOKUP($BR536,Tables!$D$14:$I$27,2,FALSE)*W536</f>
        <v>480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48"/>
        <v>480</v>
      </c>
      <c r="BD536" s="55" t="str">
        <f>IF(ISERROR(SEARCHB(" "&amp;BD$1&amp;" "," "&amp;$L536&amp;" "))=TRUE,"",BD$1)</f>
        <v/>
      </c>
      <c r="BE536" s="55" t="str">
        <f>IF(ISERROR(SEARCHB(" "&amp;BE$1&amp;" "," "&amp;$L536&amp;" "))=TRUE,"",BE$1)</f>
        <v/>
      </c>
      <c r="BF536" s="55" t="str">
        <f>IF(ISERROR(SEARCHB(" "&amp;BF$1&amp;" "," "&amp;$L536&amp;" "))=TRUE,"",BF$1)</f>
        <v/>
      </c>
      <c r="BG536" s="55" t="str">
        <f>IF(ISERROR(SEARCHB(" "&amp;BG$1&amp;" "," "&amp;$L536&amp;" "))=TRUE,"",BG$1)</f>
        <v/>
      </c>
      <c r="BH536" s="55" t="str">
        <f>IF(ISERROR(SEARCHB(" "&amp;BH$1&amp;" "," "&amp;$L536&amp;" "))=TRUE,"",BH$1)</f>
        <v/>
      </c>
      <c r="BI536" s="55" t="str">
        <f>IF(ISERROR(SEARCHB(" "&amp;BI$1&amp;" "," "&amp;$L536&amp;" "))=TRUE,"",BI$1)</f>
        <v/>
      </c>
      <c r="BJ536" s="55" t="str">
        <f>IF(ISERROR(SEARCHB(" "&amp;BJ$1&amp;" "," "&amp;$L536&amp;" "))=TRUE,"",BJ$1)</f>
        <v/>
      </c>
      <c r="BK536" s="55" t="str">
        <f>IF(ISERROR(SEARCHB(" "&amp;BK$1&amp;" "," "&amp;$L536&amp;" "))=TRUE,"",BK$1)</f>
        <v/>
      </c>
      <c r="BL536" s="55" t="str">
        <f>IF(ISERROR(SEARCHB(" "&amp;BL$1&amp;" "," "&amp;$L536&amp;" "))=TRUE,"",BL$1)</f>
        <v/>
      </c>
      <c r="BM536" s="55" t="str">
        <f>IF(ISERROR(SEARCHB(" "&amp;BM$1&amp;" "," "&amp;$L536&amp;" "))=TRUE,"",BM$1)</f>
        <v/>
      </c>
      <c r="BN536" s="55" t="str">
        <f>IF(ISERROR(SEARCHB(" "&amp;BN$1&amp;" "," "&amp;$L536&amp;" "))=TRUE,"",BN$1)</f>
        <v/>
      </c>
      <c r="BO536" s="55" t="str">
        <f>IF(ISERROR(SEARCHB(" "&amp;BO$1&amp;" "," "&amp;$L536&amp;" "))=TRUE,"",BO$1)</f>
        <v/>
      </c>
      <c r="BP536" s="55" t="str">
        <f>IF(ISERROR(SEARCHB(" "&amp;BP$1&amp;" "," "&amp;$L536&amp;" "))=TRUE,"",BP$1)</f>
        <v/>
      </c>
      <c r="BQ536" s="55" t="str">
        <f>IF(ISERROR(SEARCHB(" "&amp;BQ$1&amp;" "," "&amp;$L536&amp;" "))=TRUE,"",BQ$1)</f>
        <v/>
      </c>
      <c r="BR536" s="62" t="str">
        <f t="shared" si="49"/>
        <v>Base</v>
      </c>
      <c r="BS536" s="62" t="str">
        <f t="shared" si="50"/>
        <v/>
      </c>
      <c r="BT536" s="63">
        <f>J536-I536+1</f>
        <v>61</v>
      </c>
      <c r="BU536" s="64">
        <f t="shared" si="51"/>
        <v>2.6599999999999997</v>
      </c>
      <c r="BV536" s="64">
        <f t="shared" si="52"/>
        <v>6.3199999999999994</v>
      </c>
      <c r="BW536" s="64">
        <f t="shared" si="53"/>
        <v>50.4</v>
      </c>
      <c r="BX536" s="65">
        <f>BU536+I536</f>
        <v>46099.66</v>
      </c>
      <c r="BY536" s="65">
        <f>BV536+I536</f>
        <v>46103.32</v>
      </c>
      <c r="BZ536" s="65">
        <f>IF(WEEKDAY(BW536+I536)=1,BW536+I536+1,IF(WEEKDAY(BW536+I536)=7,BW536+I536+2,BW536+I536))</f>
        <v>46147.4</v>
      </c>
    </row>
    <row r="537" spans="1:78" ht="15.5" x14ac:dyDescent="0.35">
      <c r="A537" t="s">
        <v>1338</v>
      </c>
      <c r="B537" t="s">
        <v>1229</v>
      </c>
      <c r="C537" t="s">
        <v>80</v>
      </c>
      <c r="D537" t="s">
        <v>868</v>
      </c>
      <c r="E537" t="s">
        <v>668</v>
      </c>
      <c r="F537" t="s">
        <v>81</v>
      </c>
      <c r="G537" t="s">
        <v>217</v>
      </c>
      <c r="H537" t="s">
        <v>80</v>
      </c>
      <c r="I537" s="13" t="s">
        <v>1235</v>
      </c>
      <c r="J537" s="13" t="s">
        <v>1225</v>
      </c>
      <c r="K537" s="13" t="s">
        <v>1236</v>
      </c>
      <c r="L537" t="s">
        <v>1290</v>
      </c>
      <c r="M537" t="s">
        <v>162</v>
      </c>
      <c r="N537">
        <v>24</v>
      </c>
      <c r="O537">
        <v>0</v>
      </c>
      <c r="P537">
        <v>0</v>
      </c>
      <c r="Q537">
        <v>0</v>
      </c>
      <c r="R537">
        <v>0</v>
      </c>
      <c r="S537" t="s">
        <v>198</v>
      </c>
      <c r="T537" t="s">
        <v>198</v>
      </c>
      <c r="U537">
        <v>0</v>
      </c>
      <c r="V537" t="s">
        <v>856</v>
      </c>
      <c r="W537">
        <v>3</v>
      </c>
      <c r="X537" t="s">
        <v>298</v>
      </c>
      <c r="Y537" t="s">
        <v>856</v>
      </c>
      <c r="Z537" t="s">
        <v>283</v>
      </c>
      <c r="AA537" t="s">
        <v>856</v>
      </c>
      <c r="AB537" t="s">
        <v>856</v>
      </c>
      <c r="AC537" t="s">
        <v>856</v>
      </c>
      <c r="AD537" t="s">
        <v>856</v>
      </c>
      <c r="AE537" t="s">
        <v>856</v>
      </c>
      <c r="AF537" s="13" t="s">
        <v>1235</v>
      </c>
      <c r="AG537" s="13" t="s">
        <v>1225</v>
      </c>
      <c r="AH537" t="s">
        <v>856</v>
      </c>
      <c r="AI537" t="s">
        <v>856</v>
      </c>
      <c r="AJ537" t="s">
        <v>856</v>
      </c>
      <c r="AK537" t="s">
        <v>856</v>
      </c>
      <c r="AL537" t="s">
        <v>856</v>
      </c>
      <c r="AM537" t="s">
        <v>856</v>
      </c>
      <c r="AN537" t="s">
        <v>856</v>
      </c>
      <c r="AO537" t="s">
        <v>856</v>
      </c>
      <c r="AP537" t="s">
        <v>856</v>
      </c>
      <c r="AQ537" t="s">
        <v>856</v>
      </c>
      <c r="AR537" t="s">
        <v>856</v>
      </c>
      <c r="AS537" t="s">
        <v>856</v>
      </c>
      <c r="AT537" s="59">
        <f>VLOOKUP($BR537,Tables!$D$14:$I$27,2,FALSE)*W537</f>
        <v>480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48"/>
        <v>480</v>
      </c>
      <c r="BD537" s="55" t="str">
        <f>IF(ISERROR(SEARCHB(" "&amp;BD$1&amp;" "," "&amp;$L537&amp;" "))=TRUE,"",BD$1)</f>
        <v/>
      </c>
      <c r="BE537" s="55" t="str">
        <f>IF(ISERROR(SEARCHB(" "&amp;BE$1&amp;" "," "&amp;$L537&amp;" "))=TRUE,"",BE$1)</f>
        <v/>
      </c>
      <c r="BF537" s="55" t="str">
        <f>IF(ISERROR(SEARCHB(" "&amp;BF$1&amp;" "," "&amp;$L537&amp;" "))=TRUE,"",BF$1)</f>
        <v/>
      </c>
      <c r="BG537" s="55" t="str">
        <f>IF(ISERROR(SEARCHB(" "&amp;BG$1&amp;" "," "&amp;$L537&amp;" "))=TRUE,"",BG$1)</f>
        <v/>
      </c>
      <c r="BH537" s="55" t="str">
        <f>IF(ISERROR(SEARCHB(" "&amp;BH$1&amp;" "," "&amp;$L537&amp;" "))=TRUE,"",BH$1)</f>
        <v/>
      </c>
      <c r="BI537" s="55" t="str">
        <f>IF(ISERROR(SEARCHB(" "&amp;BI$1&amp;" "," "&amp;$L537&amp;" "))=TRUE,"",BI$1)</f>
        <v/>
      </c>
      <c r="BJ537" s="55" t="str">
        <f>IF(ISERROR(SEARCHB(" "&amp;BJ$1&amp;" "," "&amp;$L537&amp;" "))=TRUE,"",BJ$1)</f>
        <v/>
      </c>
      <c r="BK537" s="55" t="str">
        <f>IF(ISERROR(SEARCHB(" "&amp;BK$1&amp;" "," "&amp;$L537&amp;" "))=TRUE,"",BK$1)</f>
        <v/>
      </c>
      <c r="BL537" s="55" t="str">
        <f>IF(ISERROR(SEARCHB(" "&amp;BL$1&amp;" "," "&amp;$L537&amp;" "))=TRUE,"",BL$1)</f>
        <v/>
      </c>
      <c r="BM537" s="55" t="str">
        <f>IF(ISERROR(SEARCHB(" "&amp;BM$1&amp;" "," "&amp;$L537&amp;" "))=TRUE,"",BM$1)</f>
        <v/>
      </c>
      <c r="BN537" s="55" t="str">
        <f>IF(ISERROR(SEARCHB(" "&amp;BN$1&amp;" "," "&amp;$L537&amp;" "))=TRUE,"",BN$1)</f>
        <v/>
      </c>
      <c r="BO537" s="55" t="str">
        <f>IF(ISERROR(SEARCHB(" "&amp;BO$1&amp;" "," "&amp;$L537&amp;" "))=TRUE,"",BO$1)</f>
        <v/>
      </c>
      <c r="BP537" s="55" t="str">
        <f>IF(ISERROR(SEARCHB(" "&amp;BP$1&amp;" "," "&amp;$L537&amp;" "))=TRUE,"",BP$1)</f>
        <v/>
      </c>
      <c r="BQ537" s="55" t="str">
        <f>IF(ISERROR(SEARCHB(" "&amp;BQ$1&amp;" "," "&amp;$L537&amp;" "))=TRUE,"",BQ$1)</f>
        <v/>
      </c>
      <c r="BR537" s="62" t="str">
        <f t="shared" si="49"/>
        <v>Base</v>
      </c>
      <c r="BS537" s="62" t="str">
        <f t="shared" si="50"/>
        <v/>
      </c>
      <c r="BT537" s="63">
        <f>J537-I537+1</f>
        <v>61</v>
      </c>
      <c r="BU537" s="64">
        <f t="shared" si="51"/>
        <v>2.6599999999999997</v>
      </c>
      <c r="BV537" s="64">
        <f t="shared" si="52"/>
        <v>6.3199999999999994</v>
      </c>
      <c r="BW537" s="64">
        <f t="shared" si="53"/>
        <v>50.4</v>
      </c>
      <c r="BX537" s="65">
        <f>BU537+I537</f>
        <v>46099.66</v>
      </c>
      <c r="BY537" s="65">
        <f>BV537+I537</f>
        <v>46103.32</v>
      </c>
      <c r="BZ537" s="65">
        <f>IF(WEEKDAY(BW537+I537)=1,BW537+I537+1,IF(WEEKDAY(BW537+I537)=7,BW537+I537+2,BW537+I537))</f>
        <v>46147.4</v>
      </c>
    </row>
    <row r="538" spans="1:78" ht="15.5" x14ac:dyDescent="0.35">
      <c r="A538" t="s">
        <v>1337</v>
      </c>
      <c r="B538" t="s">
        <v>1229</v>
      </c>
      <c r="C538" t="s">
        <v>80</v>
      </c>
      <c r="D538" t="s">
        <v>963</v>
      </c>
      <c r="E538" t="s">
        <v>867</v>
      </c>
      <c r="F538" t="s">
        <v>820</v>
      </c>
      <c r="G538" t="s">
        <v>217</v>
      </c>
      <c r="H538" t="s">
        <v>80</v>
      </c>
      <c r="I538" s="13" t="s">
        <v>1231</v>
      </c>
      <c r="J538" s="13" t="s">
        <v>1225</v>
      </c>
      <c r="K538" s="13" t="s">
        <v>1233</v>
      </c>
      <c r="L538" t="s">
        <v>1332</v>
      </c>
      <c r="M538" t="s">
        <v>162</v>
      </c>
      <c r="N538">
        <v>24</v>
      </c>
      <c r="O538">
        <v>0</v>
      </c>
      <c r="P538">
        <v>0</v>
      </c>
      <c r="Q538">
        <v>0</v>
      </c>
      <c r="R538">
        <v>0</v>
      </c>
      <c r="S538" t="s">
        <v>198</v>
      </c>
      <c r="T538" t="s">
        <v>198</v>
      </c>
      <c r="U538">
        <v>0</v>
      </c>
      <c r="V538" t="s">
        <v>856</v>
      </c>
      <c r="W538">
        <v>3</v>
      </c>
      <c r="X538" t="s">
        <v>195</v>
      </c>
      <c r="Y538" t="s">
        <v>856</v>
      </c>
      <c r="Z538" t="s">
        <v>283</v>
      </c>
      <c r="AA538" t="s">
        <v>856</v>
      </c>
      <c r="AB538" t="s">
        <v>856</v>
      </c>
      <c r="AC538" t="s">
        <v>856</v>
      </c>
      <c r="AD538" t="s">
        <v>856</v>
      </c>
      <c r="AE538" t="s">
        <v>856</v>
      </c>
      <c r="AF538" s="13" t="s">
        <v>1231</v>
      </c>
      <c r="AG538" s="13" t="s">
        <v>1225</v>
      </c>
      <c r="AH538" t="s">
        <v>856</v>
      </c>
      <c r="AI538" t="s">
        <v>856</v>
      </c>
      <c r="AJ538" t="s">
        <v>856</v>
      </c>
      <c r="AK538" t="s">
        <v>856</v>
      </c>
      <c r="AL538" t="s">
        <v>856</v>
      </c>
      <c r="AM538" t="s">
        <v>856</v>
      </c>
      <c r="AN538" t="s">
        <v>856</v>
      </c>
      <c r="AO538" t="s">
        <v>856</v>
      </c>
      <c r="AP538" t="s">
        <v>856</v>
      </c>
      <c r="AQ538" t="s">
        <v>856</v>
      </c>
      <c r="AR538" t="s">
        <v>856</v>
      </c>
      <c r="AS538" t="s">
        <v>856</v>
      </c>
      <c r="AT538" s="59">
        <f>VLOOKUP($BR538,Tables!$D$14:$I$27,2,FALSE)*W538</f>
        <v>480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48"/>
        <v>480</v>
      </c>
      <c r="BD538" s="55" t="str">
        <f>IF(ISERROR(SEARCHB(" "&amp;BD$1&amp;" "," "&amp;$L538&amp;" "))=TRUE,"",BD$1)</f>
        <v/>
      </c>
      <c r="BE538" s="55" t="str">
        <f>IF(ISERROR(SEARCHB(" "&amp;BE$1&amp;" "," "&amp;$L538&amp;" "))=TRUE,"",BE$1)</f>
        <v/>
      </c>
      <c r="BF538" s="55" t="str">
        <f>IF(ISERROR(SEARCHB(" "&amp;BF$1&amp;" "," "&amp;$L538&amp;" "))=TRUE,"",BF$1)</f>
        <v/>
      </c>
      <c r="BG538" s="55" t="str">
        <f>IF(ISERROR(SEARCHB(" "&amp;BG$1&amp;" "," "&amp;$L538&amp;" "))=TRUE,"",BG$1)</f>
        <v/>
      </c>
      <c r="BH538" s="55" t="str">
        <f>IF(ISERROR(SEARCHB(" "&amp;BH$1&amp;" "," "&amp;$L538&amp;" "))=TRUE,"",BH$1)</f>
        <v/>
      </c>
      <c r="BI538" s="55" t="str">
        <f>IF(ISERROR(SEARCHB(" "&amp;BI$1&amp;" "," "&amp;$L538&amp;" "))=TRUE,"",BI$1)</f>
        <v/>
      </c>
      <c r="BJ538" s="55" t="str">
        <f>IF(ISERROR(SEARCHB(" "&amp;BJ$1&amp;" "," "&amp;$L538&amp;" "))=TRUE,"",BJ$1)</f>
        <v/>
      </c>
      <c r="BK538" s="55" t="str">
        <f>IF(ISERROR(SEARCHB(" "&amp;BK$1&amp;" "," "&amp;$L538&amp;" "))=TRUE,"",BK$1)</f>
        <v/>
      </c>
      <c r="BL538" s="55" t="str">
        <f>IF(ISERROR(SEARCHB(" "&amp;BL$1&amp;" "," "&amp;$L538&amp;" "))=TRUE,"",BL$1)</f>
        <v/>
      </c>
      <c r="BM538" s="55" t="str">
        <f>IF(ISERROR(SEARCHB(" "&amp;BM$1&amp;" "," "&amp;$L538&amp;" "))=TRUE,"",BM$1)</f>
        <v/>
      </c>
      <c r="BN538" s="55" t="str">
        <f>IF(ISERROR(SEARCHB(" "&amp;BN$1&amp;" "," "&amp;$L538&amp;" "))=TRUE,"",BN$1)</f>
        <v/>
      </c>
      <c r="BO538" s="55" t="str">
        <f>IF(ISERROR(SEARCHB(" "&amp;BO$1&amp;" "," "&amp;$L538&amp;" "))=TRUE,"",BO$1)</f>
        <v/>
      </c>
      <c r="BP538" s="55" t="str">
        <f>IF(ISERROR(SEARCHB(" "&amp;BP$1&amp;" "," "&amp;$L538&amp;" "))=TRUE,"",BP$1)</f>
        <v/>
      </c>
      <c r="BQ538" s="55" t="str">
        <f>IF(ISERROR(SEARCHB(" "&amp;BQ$1&amp;" "," "&amp;$L538&amp;" "))=TRUE,"",BQ$1)</f>
        <v/>
      </c>
      <c r="BR538" s="62" t="str">
        <f t="shared" si="49"/>
        <v>Base</v>
      </c>
      <c r="BS538" s="62" t="str">
        <f t="shared" si="50"/>
        <v/>
      </c>
      <c r="BT538" s="63">
        <f>J538-I538+1</f>
        <v>124</v>
      </c>
      <c r="BU538" s="64">
        <f t="shared" si="51"/>
        <v>6.4399999999999995</v>
      </c>
      <c r="BV538" s="64">
        <f t="shared" si="52"/>
        <v>13.879999999999999</v>
      </c>
      <c r="BW538" s="64">
        <f t="shared" si="53"/>
        <v>103.32</v>
      </c>
      <c r="BX538" s="65">
        <f>BU538+I538</f>
        <v>46040.44</v>
      </c>
      <c r="BY538" s="65">
        <f>BV538+I538</f>
        <v>46047.88</v>
      </c>
      <c r="BZ538" s="65">
        <f>IF(WEEKDAY(BW538+I538)=1,BW538+I538+1,IF(WEEKDAY(BW538+I538)=7,BW538+I538+2,BW538+I538))</f>
        <v>46139.32</v>
      </c>
    </row>
    <row r="539" spans="1:78" ht="15.5" x14ac:dyDescent="0.35">
      <c r="A539" t="s">
        <v>1336</v>
      </c>
      <c r="B539" t="s">
        <v>1229</v>
      </c>
      <c r="C539" t="s">
        <v>80</v>
      </c>
      <c r="D539" t="s">
        <v>1092</v>
      </c>
      <c r="E539" t="s">
        <v>867</v>
      </c>
      <c r="F539" t="s">
        <v>821</v>
      </c>
      <c r="G539" t="s">
        <v>217</v>
      </c>
      <c r="H539" t="s">
        <v>80</v>
      </c>
      <c r="I539" s="13" t="s">
        <v>1231</v>
      </c>
      <c r="J539" s="13" t="s">
        <v>1225</v>
      </c>
      <c r="K539" s="13" t="s">
        <v>1233</v>
      </c>
      <c r="L539" t="s">
        <v>1335</v>
      </c>
      <c r="M539" t="s">
        <v>194</v>
      </c>
      <c r="N539">
        <v>24</v>
      </c>
      <c r="O539">
        <v>0</v>
      </c>
      <c r="P539">
        <v>0</v>
      </c>
      <c r="Q539">
        <v>0</v>
      </c>
      <c r="R539">
        <v>0</v>
      </c>
      <c r="S539" t="s">
        <v>1199</v>
      </c>
      <c r="T539" t="s">
        <v>269</v>
      </c>
      <c r="U539">
        <v>0</v>
      </c>
      <c r="V539" t="s">
        <v>856</v>
      </c>
      <c r="W539">
        <v>3</v>
      </c>
      <c r="X539" t="s">
        <v>195</v>
      </c>
      <c r="Y539" t="s">
        <v>856</v>
      </c>
      <c r="Z539"/>
      <c r="AA539" t="s">
        <v>20</v>
      </c>
      <c r="AB539" t="s">
        <v>997</v>
      </c>
      <c r="AC539" t="s">
        <v>201</v>
      </c>
      <c r="AD539" t="s">
        <v>325</v>
      </c>
      <c r="AE539" t="s">
        <v>473</v>
      </c>
      <c r="AF539" s="13" t="s">
        <v>1231</v>
      </c>
      <c r="AG539" s="13" t="s">
        <v>1225</v>
      </c>
      <c r="AH539" t="s">
        <v>856</v>
      </c>
      <c r="AI539" t="s">
        <v>856</v>
      </c>
      <c r="AJ539" t="s">
        <v>856</v>
      </c>
      <c r="AK539" t="s">
        <v>856</v>
      </c>
      <c r="AL539" t="s">
        <v>856</v>
      </c>
      <c r="AM539" t="s">
        <v>856</v>
      </c>
      <c r="AN539" t="s">
        <v>856</v>
      </c>
      <c r="AO539" t="s">
        <v>856</v>
      </c>
      <c r="AP539" t="s">
        <v>856</v>
      </c>
      <c r="AQ539" t="s">
        <v>856</v>
      </c>
      <c r="AR539" t="s">
        <v>856</v>
      </c>
      <c r="AS539" t="s">
        <v>856</v>
      </c>
      <c r="AT539" s="59">
        <f>VLOOKUP($BR539,Tables!$D$14:$I$27,2,FALSE)*W539</f>
        <v>480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48"/>
        <v>480</v>
      </c>
      <c r="BD539" s="55" t="str">
        <f>IF(ISERROR(SEARCHB(" "&amp;BD$1&amp;" "," "&amp;$L539&amp;" "))=TRUE,"",BD$1)</f>
        <v/>
      </c>
      <c r="BE539" s="55" t="str">
        <f>IF(ISERROR(SEARCHB(" "&amp;BE$1&amp;" "," "&amp;$L539&amp;" "))=TRUE,"",BE$1)</f>
        <v/>
      </c>
      <c r="BF539" s="55" t="str">
        <f>IF(ISERROR(SEARCHB(" "&amp;BF$1&amp;" "," "&amp;$L539&amp;" "))=TRUE,"",BF$1)</f>
        <v/>
      </c>
      <c r="BG539" s="55" t="str">
        <f>IF(ISERROR(SEARCHB(" "&amp;BG$1&amp;" "," "&amp;$L539&amp;" "))=TRUE,"",BG$1)</f>
        <v/>
      </c>
      <c r="BH539" s="55" t="str">
        <f>IF(ISERROR(SEARCHB(" "&amp;BH$1&amp;" "," "&amp;$L539&amp;" "))=TRUE,"",BH$1)</f>
        <v/>
      </c>
      <c r="BI539" s="55" t="str">
        <f>IF(ISERROR(SEARCHB(" "&amp;BI$1&amp;" "," "&amp;$L539&amp;" "))=TRUE,"",BI$1)</f>
        <v/>
      </c>
      <c r="BJ539" s="55" t="str">
        <f>IF(ISERROR(SEARCHB(" "&amp;BJ$1&amp;" "," "&amp;$L539&amp;" "))=TRUE,"",BJ$1)</f>
        <v/>
      </c>
      <c r="BK539" s="55" t="str">
        <f>IF(ISERROR(SEARCHB(" "&amp;BK$1&amp;" "," "&amp;$L539&amp;" "))=TRUE,"",BK$1)</f>
        <v/>
      </c>
      <c r="BL539" s="55" t="str">
        <f>IF(ISERROR(SEARCHB(" "&amp;BL$1&amp;" "," "&amp;$L539&amp;" "))=TRUE,"",BL$1)</f>
        <v/>
      </c>
      <c r="BM539" s="55" t="str">
        <f>IF(ISERROR(SEARCHB(" "&amp;BM$1&amp;" "," "&amp;$L539&amp;" "))=TRUE,"",BM$1)</f>
        <v/>
      </c>
      <c r="BN539" s="55" t="str">
        <f>IF(ISERROR(SEARCHB(" "&amp;BN$1&amp;" "," "&amp;$L539&amp;" "))=TRUE,"",BN$1)</f>
        <v/>
      </c>
      <c r="BO539" s="55" t="str">
        <f>IF(ISERROR(SEARCHB(" "&amp;BO$1&amp;" "," "&amp;$L539&amp;" "))=TRUE,"",BO$1)</f>
        <v/>
      </c>
      <c r="BP539" s="55" t="str">
        <f>IF(ISERROR(SEARCHB(" "&amp;BP$1&amp;" "," "&amp;$L539&amp;" "))=TRUE,"",BP$1)</f>
        <v/>
      </c>
      <c r="BQ539" s="55" t="str">
        <f>IF(ISERROR(SEARCHB(" "&amp;BQ$1&amp;" "," "&amp;$L539&amp;" "))=TRUE,"",BQ$1)</f>
        <v/>
      </c>
      <c r="BR539" s="62" t="str">
        <f t="shared" si="49"/>
        <v>Base</v>
      </c>
      <c r="BS539" s="62" t="str">
        <f t="shared" si="50"/>
        <v/>
      </c>
      <c r="BT539" s="63">
        <f>J539-I539+1</f>
        <v>124</v>
      </c>
      <c r="BU539" s="64">
        <f t="shared" si="51"/>
        <v>6.4399999999999995</v>
      </c>
      <c r="BV539" s="64">
        <f t="shared" si="52"/>
        <v>13.879999999999999</v>
      </c>
      <c r="BW539" s="64">
        <f t="shared" si="53"/>
        <v>103.32</v>
      </c>
      <c r="BX539" s="65">
        <f>BU539+I539</f>
        <v>46040.44</v>
      </c>
      <c r="BY539" s="65">
        <f>BV539+I539</f>
        <v>46047.88</v>
      </c>
      <c r="BZ539" s="65">
        <f>IF(WEEKDAY(BW539+I539)=1,BW539+I539+1,IF(WEEKDAY(BW539+I539)=7,BW539+I539+2,BW539+I539))</f>
        <v>46139.32</v>
      </c>
    </row>
    <row r="540" spans="1:78" ht="15.5" x14ac:dyDescent="0.35">
      <c r="A540" t="s">
        <v>1334</v>
      </c>
      <c r="B540" t="s">
        <v>1229</v>
      </c>
      <c r="C540" t="s">
        <v>80</v>
      </c>
      <c r="D540" t="s">
        <v>1034</v>
      </c>
      <c r="E540" t="s">
        <v>867</v>
      </c>
      <c r="F540" t="s">
        <v>82</v>
      </c>
      <c r="G540" t="s">
        <v>217</v>
      </c>
      <c r="H540" t="s">
        <v>80</v>
      </c>
      <c r="I540" s="13" t="s">
        <v>1231</v>
      </c>
      <c r="J540" s="13" t="s">
        <v>1225</v>
      </c>
      <c r="K540" s="13" t="s">
        <v>1233</v>
      </c>
      <c r="L540" t="s">
        <v>1290</v>
      </c>
      <c r="M540" t="s">
        <v>162</v>
      </c>
      <c r="N540">
        <v>24</v>
      </c>
      <c r="O540">
        <v>0</v>
      </c>
      <c r="P540">
        <v>0</v>
      </c>
      <c r="Q540">
        <v>0</v>
      </c>
      <c r="R540">
        <v>0</v>
      </c>
      <c r="S540" t="s">
        <v>1199</v>
      </c>
      <c r="T540" t="s">
        <v>269</v>
      </c>
      <c r="U540">
        <v>0</v>
      </c>
      <c r="V540" t="s">
        <v>856</v>
      </c>
      <c r="W540">
        <v>3</v>
      </c>
      <c r="X540" t="s">
        <v>195</v>
      </c>
      <c r="Y540" t="s">
        <v>856</v>
      </c>
      <c r="Z540" t="s">
        <v>283</v>
      </c>
      <c r="AA540" t="s">
        <v>856</v>
      </c>
      <c r="AB540" t="s">
        <v>856</v>
      </c>
      <c r="AC540" t="s">
        <v>856</v>
      </c>
      <c r="AD540" t="s">
        <v>856</v>
      </c>
      <c r="AE540" t="s">
        <v>856</v>
      </c>
      <c r="AF540" s="13" t="s">
        <v>1231</v>
      </c>
      <c r="AG540" s="13" t="s">
        <v>1225</v>
      </c>
      <c r="AH540" t="s">
        <v>856</v>
      </c>
      <c r="AI540" t="s">
        <v>856</v>
      </c>
      <c r="AJ540" t="s">
        <v>856</v>
      </c>
      <c r="AK540" t="s">
        <v>856</v>
      </c>
      <c r="AL540" t="s">
        <v>856</v>
      </c>
      <c r="AM540" t="s">
        <v>856</v>
      </c>
      <c r="AN540" t="s">
        <v>856</v>
      </c>
      <c r="AO540" t="s">
        <v>856</v>
      </c>
      <c r="AP540" t="s">
        <v>856</v>
      </c>
      <c r="AQ540" t="s">
        <v>856</v>
      </c>
      <c r="AR540" t="s">
        <v>856</v>
      </c>
      <c r="AS540" t="s">
        <v>856</v>
      </c>
      <c r="AT540" s="59">
        <f>VLOOKUP($BR540,Tables!$D$14:$I$27,2,FALSE)*W540</f>
        <v>480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48"/>
        <v>480</v>
      </c>
      <c r="BD540" s="55" t="str">
        <f>IF(ISERROR(SEARCHB(" "&amp;BD$1&amp;" "," "&amp;$L540&amp;" "))=TRUE,"",BD$1)</f>
        <v/>
      </c>
      <c r="BE540" s="55" t="str">
        <f>IF(ISERROR(SEARCHB(" "&amp;BE$1&amp;" "," "&amp;$L540&amp;" "))=TRUE,"",BE$1)</f>
        <v/>
      </c>
      <c r="BF540" s="55" t="str">
        <f>IF(ISERROR(SEARCHB(" "&amp;BF$1&amp;" "," "&amp;$L540&amp;" "))=TRUE,"",BF$1)</f>
        <v/>
      </c>
      <c r="BG540" s="55" t="str">
        <f>IF(ISERROR(SEARCHB(" "&amp;BG$1&amp;" "," "&amp;$L540&amp;" "))=TRUE,"",BG$1)</f>
        <v/>
      </c>
      <c r="BH540" s="55" t="str">
        <f>IF(ISERROR(SEARCHB(" "&amp;BH$1&amp;" "," "&amp;$L540&amp;" "))=TRUE,"",BH$1)</f>
        <v/>
      </c>
      <c r="BI540" s="55" t="str">
        <f>IF(ISERROR(SEARCHB(" "&amp;BI$1&amp;" "," "&amp;$L540&amp;" "))=TRUE,"",BI$1)</f>
        <v/>
      </c>
      <c r="BJ540" s="55" t="str">
        <f>IF(ISERROR(SEARCHB(" "&amp;BJ$1&amp;" "," "&amp;$L540&amp;" "))=TRUE,"",BJ$1)</f>
        <v/>
      </c>
      <c r="BK540" s="55" t="str">
        <f>IF(ISERROR(SEARCHB(" "&amp;BK$1&amp;" "," "&amp;$L540&amp;" "))=TRUE,"",BK$1)</f>
        <v/>
      </c>
      <c r="BL540" s="55" t="str">
        <f>IF(ISERROR(SEARCHB(" "&amp;BL$1&amp;" "," "&amp;$L540&amp;" "))=TRUE,"",BL$1)</f>
        <v/>
      </c>
      <c r="BM540" s="55" t="str">
        <f>IF(ISERROR(SEARCHB(" "&amp;BM$1&amp;" "," "&amp;$L540&amp;" "))=TRUE,"",BM$1)</f>
        <v/>
      </c>
      <c r="BN540" s="55" t="str">
        <f>IF(ISERROR(SEARCHB(" "&amp;BN$1&amp;" "," "&amp;$L540&amp;" "))=TRUE,"",BN$1)</f>
        <v/>
      </c>
      <c r="BO540" s="55" t="str">
        <f>IF(ISERROR(SEARCHB(" "&amp;BO$1&amp;" "," "&amp;$L540&amp;" "))=TRUE,"",BO$1)</f>
        <v/>
      </c>
      <c r="BP540" s="55" t="str">
        <f>IF(ISERROR(SEARCHB(" "&amp;BP$1&amp;" "," "&amp;$L540&amp;" "))=TRUE,"",BP$1)</f>
        <v/>
      </c>
      <c r="BQ540" s="55" t="str">
        <f>IF(ISERROR(SEARCHB(" "&amp;BQ$1&amp;" "," "&amp;$L540&amp;" "))=TRUE,"",BQ$1)</f>
        <v/>
      </c>
      <c r="BR540" s="62" t="str">
        <f t="shared" si="49"/>
        <v>Base</v>
      </c>
      <c r="BS540" s="62" t="str">
        <f t="shared" si="50"/>
        <v/>
      </c>
      <c r="BT540" s="63">
        <f>J540-I540+1</f>
        <v>124</v>
      </c>
      <c r="BU540" s="64">
        <f t="shared" si="51"/>
        <v>6.4399999999999995</v>
      </c>
      <c r="BV540" s="64">
        <f t="shared" si="52"/>
        <v>13.879999999999999</v>
      </c>
      <c r="BW540" s="64">
        <f t="shared" si="53"/>
        <v>103.32</v>
      </c>
      <c r="BX540" s="65">
        <f>BU540+I540</f>
        <v>46040.44</v>
      </c>
      <c r="BY540" s="65">
        <f>BV540+I540</f>
        <v>46047.88</v>
      </c>
      <c r="BZ540" s="65">
        <f>IF(WEEKDAY(BW540+I540)=1,BW540+I540+1,IF(WEEKDAY(BW540+I540)=7,BW540+I540+2,BW540+I540))</f>
        <v>46139.32</v>
      </c>
    </row>
    <row r="541" spans="1:78" ht="15.5" x14ac:dyDescent="0.35">
      <c r="A541" t="s">
        <v>1333</v>
      </c>
      <c r="B541" t="s">
        <v>1229</v>
      </c>
      <c r="C541" t="s">
        <v>80</v>
      </c>
      <c r="D541" t="s">
        <v>955</v>
      </c>
      <c r="E541" t="s">
        <v>867</v>
      </c>
      <c r="F541" t="s">
        <v>822</v>
      </c>
      <c r="G541" t="s">
        <v>217</v>
      </c>
      <c r="H541" t="s">
        <v>80</v>
      </c>
      <c r="I541" s="13" t="s">
        <v>1231</v>
      </c>
      <c r="J541" s="13" t="s">
        <v>1225</v>
      </c>
      <c r="K541" s="13" t="s">
        <v>1233</v>
      </c>
      <c r="L541" t="s">
        <v>1332</v>
      </c>
      <c r="M541" t="s">
        <v>162</v>
      </c>
      <c r="N541">
        <v>24</v>
      </c>
      <c r="O541">
        <v>0</v>
      </c>
      <c r="P541">
        <v>0</v>
      </c>
      <c r="Q541">
        <v>0</v>
      </c>
      <c r="R541">
        <v>0</v>
      </c>
      <c r="S541" t="s">
        <v>1200</v>
      </c>
      <c r="T541" t="s">
        <v>1201</v>
      </c>
      <c r="U541">
        <v>0</v>
      </c>
      <c r="V541" t="s">
        <v>856</v>
      </c>
      <c r="W541">
        <v>3</v>
      </c>
      <c r="X541" t="s">
        <v>195</v>
      </c>
      <c r="Y541" t="s">
        <v>856</v>
      </c>
      <c r="Z541" t="s">
        <v>283</v>
      </c>
      <c r="AA541" t="s">
        <v>856</v>
      </c>
      <c r="AB541" t="s">
        <v>856</v>
      </c>
      <c r="AC541" t="s">
        <v>856</v>
      </c>
      <c r="AD541" t="s">
        <v>856</v>
      </c>
      <c r="AE541" t="s">
        <v>856</v>
      </c>
      <c r="AF541" s="13" t="s">
        <v>1231</v>
      </c>
      <c r="AG541" s="13" t="s">
        <v>1225</v>
      </c>
      <c r="AH541" t="s">
        <v>856</v>
      </c>
      <c r="AI541" t="s">
        <v>856</v>
      </c>
      <c r="AJ541" t="s">
        <v>856</v>
      </c>
      <c r="AK541" t="s">
        <v>856</v>
      </c>
      <c r="AL541" t="s">
        <v>856</v>
      </c>
      <c r="AM541" t="s">
        <v>856</v>
      </c>
      <c r="AN541" t="s">
        <v>856</v>
      </c>
      <c r="AO541" t="s">
        <v>856</v>
      </c>
      <c r="AP541" t="s">
        <v>856</v>
      </c>
      <c r="AQ541" t="s">
        <v>856</v>
      </c>
      <c r="AR541" t="s">
        <v>856</v>
      </c>
      <c r="AS541" t="s">
        <v>856</v>
      </c>
      <c r="AT541" s="59">
        <f>VLOOKUP($BR541,Tables!$D$14:$I$27,2,FALSE)*W541</f>
        <v>480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48"/>
        <v>480</v>
      </c>
      <c r="BD541" s="55" t="str">
        <f>IF(ISERROR(SEARCHB(" "&amp;BD$1&amp;" "," "&amp;$L541&amp;" "))=TRUE,"",BD$1)</f>
        <v/>
      </c>
      <c r="BE541" s="55" t="str">
        <f>IF(ISERROR(SEARCHB(" "&amp;BE$1&amp;" "," "&amp;$L541&amp;" "))=TRUE,"",BE$1)</f>
        <v/>
      </c>
      <c r="BF541" s="55" t="str">
        <f>IF(ISERROR(SEARCHB(" "&amp;BF$1&amp;" "," "&amp;$L541&amp;" "))=TRUE,"",BF$1)</f>
        <v/>
      </c>
      <c r="BG541" s="55" t="str">
        <f>IF(ISERROR(SEARCHB(" "&amp;BG$1&amp;" "," "&amp;$L541&amp;" "))=TRUE,"",BG$1)</f>
        <v/>
      </c>
      <c r="BH541" s="55" t="str">
        <f>IF(ISERROR(SEARCHB(" "&amp;BH$1&amp;" "," "&amp;$L541&amp;" "))=TRUE,"",BH$1)</f>
        <v/>
      </c>
      <c r="BI541" s="55" t="str">
        <f>IF(ISERROR(SEARCHB(" "&amp;BI$1&amp;" "," "&amp;$L541&amp;" "))=TRUE,"",BI$1)</f>
        <v/>
      </c>
      <c r="BJ541" s="55" t="str">
        <f>IF(ISERROR(SEARCHB(" "&amp;BJ$1&amp;" "," "&amp;$L541&amp;" "))=TRUE,"",BJ$1)</f>
        <v/>
      </c>
      <c r="BK541" s="55" t="str">
        <f>IF(ISERROR(SEARCHB(" "&amp;BK$1&amp;" "," "&amp;$L541&amp;" "))=TRUE,"",BK$1)</f>
        <v/>
      </c>
      <c r="BL541" s="55" t="str">
        <f>IF(ISERROR(SEARCHB(" "&amp;BL$1&amp;" "," "&amp;$L541&amp;" "))=TRUE,"",BL$1)</f>
        <v/>
      </c>
      <c r="BM541" s="55" t="str">
        <f>IF(ISERROR(SEARCHB(" "&amp;BM$1&amp;" "," "&amp;$L541&amp;" "))=TRUE,"",BM$1)</f>
        <v/>
      </c>
      <c r="BN541" s="55" t="str">
        <f>IF(ISERROR(SEARCHB(" "&amp;BN$1&amp;" "," "&amp;$L541&amp;" "))=TRUE,"",BN$1)</f>
        <v/>
      </c>
      <c r="BO541" s="55" t="str">
        <f>IF(ISERROR(SEARCHB(" "&amp;BO$1&amp;" "," "&amp;$L541&amp;" "))=TRUE,"",BO$1)</f>
        <v/>
      </c>
      <c r="BP541" s="55" t="str">
        <f>IF(ISERROR(SEARCHB(" "&amp;BP$1&amp;" "," "&amp;$L541&amp;" "))=TRUE,"",BP$1)</f>
        <v/>
      </c>
      <c r="BQ541" s="55" t="str">
        <f>IF(ISERROR(SEARCHB(" "&amp;BQ$1&amp;" "," "&amp;$L541&amp;" "))=TRUE,"",BQ$1)</f>
        <v/>
      </c>
      <c r="BR541" s="62" t="str">
        <f t="shared" si="49"/>
        <v>Base</v>
      </c>
      <c r="BS541" s="62" t="str">
        <f t="shared" si="50"/>
        <v/>
      </c>
      <c r="BT541" s="63">
        <f>J541-I541+1</f>
        <v>124</v>
      </c>
      <c r="BU541" s="64">
        <f t="shared" si="51"/>
        <v>6.4399999999999995</v>
      </c>
      <c r="BV541" s="64">
        <f t="shared" si="52"/>
        <v>13.879999999999999</v>
      </c>
      <c r="BW541" s="64">
        <f t="shared" si="53"/>
        <v>103.32</v>
      </c>
      <c r="BX541" s="65">
        <f>BU541+I541</f>
        <v>46040.44</v>
      </c>
      <c r="BY541" s="65">
        <f>BV541+I541</f>
        <v>46047.88</v>
      </c>
      <c r="BZ541" s="65">
        <f>IF(WEEKDAY(BW541+I541)=1,BW541+I541+1,IF(WEEKDAY(BW541+I541)=7,BW541+I541+2,BW541+I541))</f>
        <v>46139.32</v>
      </c>
    </row>
    <row r="542" spans="1:78" ht="15.5" x14ac:dyDescent="0.35">
      <c r="A542" t="s">
        <v>1331</v>
      </c>
      <c r="B542" t="s">
        <v>1229</v>
      </c>
      <c r="C542" t="s">
        <v>80</v>
      </c>
      <c r="D542" t="s">
        <v>1035</v>
      </c>
      <c r="E542" t="s">
        <v>867</v>
      </c>
      <c r="F542" t="s">
        <v>83</v>
      </c>
      <c r="G542" t="s">
        <v>217</v>
      </c>
      <c r="H542" t="s">
        <v>80</v>
      </c>
      <c r="I542" s="13" t="s">
        <v>1226</v>
      </c>
      <c r="J542" s="13" t="s">
        <v>1225</v>
      </c>
      <c r="K542" s="13" t="s">
        <v>1228</v>
      </c>
      <c r="L542" t="s">
        <v>1305</v>
      </c>
      <c r="M542" t="s">
        <v>194</v>
      </c>
      <c r="N542">
        <v>24</v>
      </c>
      <c r="O542">
        <v>0</v>
      </c>
      <c r="P542">
        <v>0</v>
      </c>
      <c r="Q542">
        <v>0</v>
      </c>
      <c r="R542">
        <v>0</v>
      </c>
      <c r="S542" t="s">
        <v>1198</v>
      </c>
      <c r="T542" t="s">
        <v>270</v>
      </c>
      <c r="U542">
        <v>0</v>
      </c>
      <c r="V542" t="s">
        <v>856</v>
      </c>
      <c r="W542">
        <v>3</v>
      </c>
      <c r="X542" t="s">
        <v>195</v>
      </c>
      <c r="Y542" t="s">
        <v>856</v>
      </c>
      <c r="Z542"/>
      <c r="AA542" t="s">
        <v>207</v>
      </c>
      <c r="AB542" t="s">
        <v>1043</v>
      </c>
      <c r="AC542" t="s">
        <v>201</v>
      </c>
      <c r="AD542" t="s">
        <v>325</v>
      </c>
      <c r="AE542" t="s">
        <v>480</v>
      </c>
      <c r="AF542" s="13" t="s">
        <v>1226</v>
      </c>
      <c r="AG542" s="13" t="s">
        <v>1225</v>
      </c>
      <c r="AH542" t="s">
        <v>856</v>
      </c>
      <c r="AI542" t="s">
        <v>856</v>
      </c>
      <c r="AJ542" t="s">
        <v>856</v>
      </c>
      <c r="AK542" t="s">
        <v>856</v>
      </c>
      <c r="AL542" t="s">
        <v>856</v>
      </c>
      <c r="AM542" t="s">
        <v>856</v>
      </c>
      <c r="AN542" t="s">
        <v>856</v>
      </c>
      <c r="AO542" t="s">
        <v>856</v>
      </c>
      <c r="AP542" t="s">
        <v>856</v>
      </c>
      <c r="AQ542" t="s">
        <v>856</v>
      </c>
      <c r="AR542" t="s">
        <v>856</v>
      </c>
      <c r="AS542" t="s">
        <v>856</v>
      </c>
      <c r="AT542" s="59">
        <f>VLOOKUP($BR542,Tables!$D$14:$I$27,2,FALSE)*W542</f>
        <v>480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48"/>
        <v>480</v>
      </c>
      <c r="BD542" s="55" t="str">
        <f>IF(ISERROR(SEARCHB(" "&amp;BD$1&amp;" "," "&amp;$L542&amp;" "))=TRUE,"",BD$1)</f>
        <v/>
      </c>
      <c r="BE542" s="55" t="str">
        <f>IF(ISERROR(SEARCHB(" "&amp;BE$1&amp;" "," "&amp;$L542&amp;" "))=TRUE,"",BE$1)</f>
        <v/>
      </c>
      <c r="BF542" s="55" t="str">
        <f>IF(ISERROR(SEARCHB(" "&amp;BF$1&amp;" "," "&amp;$L542&amp;" "))=TRUE,"",BF$1)</f>
        <v/>
      </c>
      <c r="BG542" s="55" t="str">
        <f>IF(ISERROR(SEARCHB(" "&amp;BG$1&amp;" "," "&amp;$L542&amp;" "))=TRUE,"",BG$1)</f>
        <v/>
      </c>
      <c r="BH542" s="55" t="str">
        <f>IF(ISERROR(SEARCHB(" "&amp;BH$1&amp;" "," "&amp;$L542&amp;" "))=TRUE,"",BH$1)</f>
        <v/>
      </c>
      <c r="BI542" s="55" t="str">
        <f>IF(ISERROR(SEARCHB(" "&amp;BI$1&amp;" "," "&amp;$L542&amp;" "))=TRUE,"",BI$1)</f>
        <v/>
      </c>
      <c r="BJ542" s="55" t="str">
        <f>IF(ISERROR(SEARCHB(" "&amp;BJ$1&amp;" "," "&amp;$L542&amp;" "))=TRUE,"",BJ$1)</f>
        <v/>
      </c>
      <c r="BK542" s="55" t="str">
        <f>IF(ISERROR(SEARCHB(" "&amp;BK$1&amp;" "," "&amp;$L542&amp;" "))=TRUE,"",BK$1)</f>
        <v/>
      </c>
      <c r="BL542" s="55" t="str">
        <f>IF(ISERROR(SEARCHB(" "&amp;BL$1&amp;" "," "&amp;$L542&amp;" "))=TRUE,"",BL$1)</f>
        <v/>
      </c>
      <c r="BM542" s="55" t="str">
        <f>IF(ISERROR(SEARCHB(" "&amp;BM$1&amp;" "," "&amp;$L542&amp;" "))=TRUE,"",BM$1)</f>
        <v/>
      </c>
      <c r="BN542" s="55" t="str">
        <f>IF(ISERROR(SEARCHB(" "&amp;BN$1&amp;" "," "&amp;$L542&amp;" "))=TRUE,"",BN$1)</f>
        <v/>
      </c>
      <c r="BO542" s="55" t="str">
        <f>IF(ISERROR(SEARCHB(" "&amp;BO$1&amp;" "," "&amp;$L542&amp;" "))=TRUE,"",BO$1)</f>
        <v/>
      </c>
      <c r="BP542" s="55" t="str">
        <f>IF(ISERROR(SEARCHB(" "&amp;BP$1&amp;" "," "&amp;$L542&amp;" "))=TRUE,"",BP$1)</f>
        <v/>
      </c>
      <c r="BQ542" s="55" t="str">
        <f>IF(ISERROR(SEARCHB(" "&amp;BQ$1&amp;" "," "&amp;$L542&amp;" "))=TRUE,"",BQ$1)</f>
        <v/>
      </c>
      <c r="BR542" s="62" t="str">
        <f t="shared" si="49"/>
        <v>Base</v>
      </c>
      <c r="BS542" s="62" t="str">
        <f t="shared" si="50"/>
        <v/>
      </c>
      <c r="BT542" s="63">
        <f>J542-I542+1</f>
        <v>123</v>
      </c>
      <c r="BU542" s="64">
        <f t="shared" si="51"/>
        <v>6.38</v>
      </c>
      <c r="BV542" s="64">
        <f t="shared" si="52"/>
        <v>13.76</v>
      </c>
      <c r="BW542" s="64">
        <f t="shared" si="53"/>
        <v>102.47999999999999</v>
      </c>
      <c r="BX542" s="65">
        <f>BU542+I542</f>
        <v>46041.38</v>
      </c>
      <c r="BY542" s="65">
        <f>BV542+I542</f>
        <v>46048.76</v>
      </c>
      <c r="BZ542" s="65">
        <f>IF(WEEKDAY(BW542+I542)=1,BW542+I542+1,IF(WEEKDAY(BW542+I542)=7,BW542+I542+2,BW542+I542))</f>
        <v>46139.48</v>
      </c>
    </row>
    <row r="543" spans="1:78" ht="15.5" x14ac:dyDescent="0.35">
      <c r="A543" t="s">
        <v>1330</v>
      </c>
      <c r="B543" t="s">
        <v>1229</v>
      </c>
      <c r="C543" t="s">
        <v>80</v>
      </c>
      <c r="D543" t="s">
        <v>1035</v>
      </c>
      <c r="E543" t="s">
        <v>855</v>
      </c>
      <c r="F543" t="s">
        <v>83</v>
      </c>
      <c r="G543" t="s">
        <v>217</v>
      </c>
      <c r="H543" t="s">
        <v>80</v>
      </c>
      <c r="I543" s="13" t="s">
        <v>1231</v>
      </c>
      <c r="J543" s="13" t="s">
        <v>1225</v>
      </c>
      <c r="K543" s="13" t="s">
        <v>1233</v>
      </c>
      <c r="L543" t="s">
        <v>1290</v>
      </c>
      <c r="M543" t="s">
        <v>162</v>
      </c>
      <c r="N543">
        <v>24</v>
      </c>
      <c r="O543">
        <v>0</v>
      </c>
      <c r="P543">
        <v>0</v>
      </c>
      <c r="Q543">
        <v>0</v>
      </c>
      <c r="R543">
        <v>0</v>
      </c>
      <c r="S543" t="s">
        <v>1198</v>
      </c>
      <c r="T543" t="s">
        <v>270</v>
      </c>
      <c r="U543">
        <v>0</v>
      </c>
      <c r="V543" t="s">
        <v>856</v>
      </c>
      <c r="W543">
        <v>3</v>
      </c>
      <c r="X543" t="s">
        <v>195</v>
      </c>
      <c r="Y543" t="s">
        <v>856</v>
      </c>
      <c r="Z543" t="s">
        <v>283</v>
      </c>
      <c r="AA543" t="s">
        <v>856</v>
      </c>
      <c r="AB543" t="s">
        <v>856</v>
      </c>
      <c r="AC543" t="s">
        <v>856</v>
      </c>
      <c r="AD543" t="s">
        <v>856</v>
      </c>
      <c r="AE543" t="s">
        <v>856</v>
      </c>
      <c r="AF543" s="13" t="s">
        <v>1231</v>
      </c>
      <c r="AG543" s="13" t="s">
        <v>1225</v>
      </c>
      <c r="AH543" t="s">
        <v>856</v>
      </c>
      <c r="AI543" t="s">
        <v>856</v>
      </c>
      <c r="AJ543" t="s">
        <v>856</v>
      </c>
      <c r="AK543" t="s">
        <v>856</v>
      </c>
      <c r="AL543" t="s">
        <v>856</v>
      </c>
      <c r="AM543" t="s">
        <v>856</v>
      </c>
      <c r="AN543" t="s">
        <v>856</v>
      </c>
      <c r="AO543" t="s">
        <v>856</v>
      </c>
      <c r="AP543" t="s">
        <v>856</v>
      </c>
      <c r="AQ543" t="s">
        <v>856</v>
      </c>
      <c r="AR543" t="s">
        <v>856</v>
      </c>
      <c r="AS543" t="s">
        <v>856</v>
      </c>
      <c r="AT543" s="59">
        <f>VLOOKUP($BR543,Tables!$D$14:$I$27,2,FALSE)*W543</f>
        <v>480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48"/>
        <v>480</v>
      </c>
      <c r="BD543" s="55" t="str">
        <f>IF(ISERROR(SEARCHB(" "&amp;BD$1&amp;" "," "&amp;$L543&amp;" "))=TRUE,"",BD$1)</f>
        <v/>
      </c>
      <c r="BE543" s="55" t="str">
        <f>IF(ISERROR(SEARCHB(" "&amp;BE$1&amp;" "," "&amp;$L543&amp;" "))=TRUE,"",BE$1)</f>
        <v/>
      </c>
      <c r="BF543" s="55" t="str">
        <f>IF(ISERROR(SEARCHB(" "&amp;BF$1&amp;" "," "&amp;$L543&amp;" "))=TRUE,"",BF$1)</f>
        <v/>
      </c>
      <c r="BG543" s="55" t="str">
        <f>IF(ISERROR(SEARCHB(" "&amp;BG$1&amp;" "," "&amp;$L543&amp;" "))=TRUE,"",BG$1)</f>
        <v/>
      </c>
      <c r="BH543" s="55" t="str">
        <f>IF(ISERROR(SEARCHB(" "&amp;BH$1&amp;" "," "&amp;$L543&amp;" "))=TRUE,"",BH$1)</f>
        <v/>
      </c>
      <c r="BI543" s="55" t="str">
        <f>IF(ISERROR(SEARCHB(" "&amp;BI$1&amp;" "," "&amp;$L543&amp;" "))=TRUE,"",BI$1)</f>
        <v/>
      </c>
      <c r="BJ543" s="55" t="str">
        <f>IF(ISERROR(SEARCHB(" "&amp;BJ$1&amp;" "," "&amp;$L543&amp;" "))=TRUE,"",BJ$1)</f>
        <v/>
      </c>
      <c r="BK543" s="55" t="str">
        <f>IF(ISERROR(SEARCHB(" "&amp;BK$1&amp;" "," "&amp;$L543&amp;" "))=TRUE,"",BK$1)</f>
        <v/>
      </c>
      <c r="BL543" s="55" t="str">
        <f>IF(ISERROR(SEARCHB(" "&amp;BL$1&amp;" "," "&amp;$L543&amp;" "))=TRUE,"",BL$1)</f>
        <v/>
      </c>
      <c r="BM543" s="55" t="str">
        <f>IF(ISERROR(SEARCHB(" "&amp;BM$1&amp;" "," "&amp;$L543&amp;" "))=TRUE,"",BM$1)</f>
        <v/>
      </c>
      <c r="BN543" s="55" t="str">
        <f>IF(ISERROR(SEARCHB(" "&amp;BN$1&amp;" "," "&amp;$L543&amp;" "))=TRUE,"",BN$1)</f>
        <v/>
      </c>
      <c r="BO543" s="55" t="str">
        <f>IF(ISERROR(SEARCHB(" "&amp;BO$1&amp;" "," "&amp;$L543&amp;" "))=TRUE,"",BO$1)</f>
        <v/>
      </c>
      <c r="BP543" s="55" t="str">
        <f>IF(ISERROR(SEARCHB(" "&amp;BP$1&amp;" "," "&amp;$L543&amp;" "))=TRUE,"",BP$1)</f>
        <v/>
      </c>
      <c r="BQ543" s="55" t="str">
        <f>IF(ISERROR(SEARCHB(" "&amp;BQ$1&amp;" "," "&amp;$L543&amp;" "))=TRUE,"",BQ$1)</f>
        <v/>
      </c>
      <c r="BR543" s="62" t="str">
        <f t="shared" si="49"/>
        <v>Base</v>
      </c>
      <c r="BS543" s="62" t="str">
        <f t="shared" si="50"/>
        <v/>
      </c>
      <c r="BT543" s="63">
        <f>J543-I543+1</f>
        <v>124</v>
      </c>
      <c r="BU543" s="64">
        <f t="shared" si="51"/>
        <v>6.4399999999999995</v>
      </c>
      <c r="BV543" s="64">
        <f t="shared" si="52"/>
        <v>13.879999999999999</v>
      </c>
      <c r="BW543" s="64">
        <f t="shared" si="53"/>
        <v>103.32</v>
      </c>
      <c r="BX543" s="65">
        <f>BU543+I543</f>
        <v>46040.44</v>
      </c>
      <c r="BY543" s="65">
        <f>BV543+I543</f>
        <v>46047.88</v>
      </c>
      <c r="BZ543" s="65">
        <f>IF(WEEKDAY(BW543+I543)=1,BW543+I543+1,IF(WEEKDAY(BW543+I543)=7,BW543+I543+2,BW543+I543))</f>
        <v>46139.32</v>
      </c>
    </row>
    <row r="544" spans="1:78" ht="15.5" x14ac:dyDescent="0.35">
      <c r="A544" t="s">
        <v>1329</v>
      </c>
      <c r="B544" t="s">
        <v>1229</v>
      </c>
      <c r="C544" t="s">
        <v>80</v>
      </c>
      <c r="D544" t="s">
        <v>1035</v>
      </c>
      <c r="E544" t="s">
        <v>862</v>
      </c>
      <c r="F544" t="s">
        <v>83</v>
      </c>
      <c r="G544" t="s">
        <v>217</v>
      </c>
      <c r="H544" t="s">
        <v>80</v>
      </c>
      <c r="I544" s="13" t="s">
        <v>1226</v>
      </c>
      <c r="J544" s="13" t="s">
        <v>1225</v>
      </c>
      <c r="K544" s="13" t="s">
        <v>1228</v>
      </c>
      <c r="L544" t="s">
        <v>1305</v>
      </c>
      <c r="M544" t="s">
        <v>194</v>
      </c>
      <c r="N544">
        <v>24</v>
      </c>
      <c r="O544">
        <v>0</v>
      </c>
      <c r="P544">
        <v>0</v>
      </c>
      <c r="Q544">
        <v>0</v>
      </c>
      <c r="R544">
        <v>0</v>
      </c>
      <c r="S544" t="s">
        <v>1198</v>
      </c>
      <c r="T544" t="s">
        <v>270</v>
      </c>
      <c r="U544">
        <v>0</v>
      </c>
      <c r="V544" t="s">
        <v>856</v>
      </c>
      <c r="W544">
        <v>3</v>
      </c>
      <c r="X544" t="s">
        <v>195</v>
      </c>
      <c r="Y544" t="s">
        <v>856</v>
      </c>
      <c r="Z544"/>
      <c r="AA544" t="s">
        <v>20</v>
      </c>
      <c r="AB544" t="s">
        <v>927</v>
      </c>
      <c r="AC544" t="s">
        <v>8</v>
      </c>
      <c r="AD544" t="s">
        <v>221</v>
      </c>
      <c r="AE544" t="s">
        <v>480</v>
      </c>
      <c r="AF544" s="13" t="s">
        <v>1226</v>
      </c>
      <c r="AG544" s="13" t="s">
        <v>1225</v>
      </c>
      <c r="AH544" t="s">
        <v>856</v>
      </c>
      <c r="AI544" t="s">
        <v>856</v>
      </c>
      <c r="AJ544" t="s">
        <v>856</v>
      </c>
      <c r="AK544" t="s">
        <v>856</v>
      </c>
      <c r="AL544" t="s">
        <v>856</v>
      </c>
      <c r="AM544" s="13" t="s">
        <v>856</v>
      </c>
      <c r="AN544" s="13" t="s">
        <v>856</v>
      </c>
      <c r="AO544" t="s">
        <v>856</v>
      </c>
      <c r="AP544" t="s">
        <v>856</v>
      </c>
      <c r="AQ544" t="s">
        <v>856</v>
      </c>
      <c r="AR544" t="s">
        <v>856</v>
      </c>
      <c r="AS544" t="s">
        <v>856</v>
      </c>
      <c r="AT544" s="59">
        <f>VLOOKUP($BR544,Tables!$D$14:$I$27,2,FALSE)*W544</f>
        <v>480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48"/>
        <v>480</v>
      </c>
      <c r="BD544" s="55" t="str">
        <f>IF(ISERROR(SEARCHB(" "&amp;BD$1&amp;" "," "&amp;$L544&amp;" "))=TRUE,"",BD$1)</f>
        <v/>
      </c>
      <c r="BE544" s="55" t="str">
        <f>IF(ISERROR(SEARCHB(" "&amp;BE$1&amp;" "," "&amp;$L544&amp;" "))=TRUE,"",BE$1)</f>
        <v/>
      </c>
      <c r="BF544" s="55" t="str">
        <f>IF(ISERROR(SEARCHB(" "&amp;BF$1&amp;" "," "&amp;$L544&amp;" "))=TRUE,"",BF$1)</f>
        <v/>
      </c>
      <c r="BG544" s="55" t="str">
        <f>IF(ISERROR(SEARCHB(" "&amp;BG$1&amp;" "," "&amp;$L544&amp;" "))=TRUE,"",BG$1)</f>
        <v/>
      </c>
      <c r="BH544" s="55" t="str">
        <f>IF(ISERROR(SEARCHB(" "&amp;BH$1&amp;" "," "&amp;$L544&amp;" "))=TRUE,"",BH$1)</f>
        <v/>
      </c>
      <c r="BI544" s="55" t="str">
        <f>IF(ISERROR(SEARCHB(" "&amp;BI$1&amp;" "," "&amp;$L544&amp;" "))=TRUE,"",BI$1)</f>
        <v/>
      </c>
      <c r="BJ544" s="55" t="str">
        <f>IF(ISERROR(SEARCHB(" "&amp;BJ$1&amp;" "," "&amp;$L544&amp;" "))=TRUE,"",BJ$1)</f>
        <v/>
      </c>
      <c r="BK544" s="55" t="str">
        <f>IF(ISERROR(SEARCHB(" "&amp;BK$1&amp;" "," "&amp;$L544&amp;" "))=TRUE,"",BK$1)</f>
        <v/>
      </c>
      <c r="BL544" s="55" t="str">
        <f>IF(ISERROR(SEARCHB(" "&amp;BL$1&amp;" "," "&amp;$L544&amp;" "))=TRUE,"",BL$1)</f>
        <v/>
      </c>
      <c r="BM544" s="55" t="str">
        <f>IF(ISERROR(SEARCHB(" "&amp;BM$1&amp;" "," "&amp;$L544&amp;" "))=TRUE,"",BM$1)</f>
        <v/>
      </c>
      <c r="BN544" s="55" t="str">
        <f>IF(ISERROR(SEARCHB(" "&amp;BN$1&amp;" "," "&amp;$L544&amp;" "))=TRUE,"",BN$1)</f>
        <v/>
      </c>
      <c r="BO544" s="55" t="str">
        <f>IF(ISERROR(SEARCHB(" "&amp;BO$1&amp;" "," "&amp;$L544&amp;" "))=TRUE,"",BO$1)</f>
        <v/>
      </c>
      <c r="BP544" s="55" t="str">
        <f>IF(ISERROR(SEARCHB(" "&amp;BP$1&amp;" "," "&amp;$L544&amp;" "))=TRUE,"",BP$1)</f>
        <v/>
      </c>
      <c r="BQ544" s="55" t="str">
        <f>IF(ISERROR(SEARCHB(" "&amp;BQ$1&amp;" "," "&amp;$L544&amp;" "))=TRUE,"",BQ$1)</f>
        <v/>
      </c>
      <c r="BR544" s="62" t="str">
        <f t="shared" si="49"/>
        <v>Base</v>
      </c>
      <c r="BS544" s="62" t="str">
        <f t="shared" si="50"/>
        <v/>
      </c>
      <c r="BT544" s="63">
        <f>J544-I544+1</f>
        <v>123</v>
      </c>
      <c r="BU544" s="64">
        <f t="shared" si="51"/>
        <v>6.38</v>
      </c>
      <c r="BV544" s="64">
        <f t="shared" si="52"/>
        <v>13.76</v>
      </c>
      <c r="BW544" s="64">
        <f t="shared" si="53"/>
        <v>102.47999999999999</v>
      </c>
      <c r="BX544" s="65">
        <f>BU544+I544</f>
        <v>46041.38</v>
      </c>
      <c r="BY544" s="65">
        <f>BV544+I544</f>
        <v>46048.76</v>
      </c>
      <c r="BZ544" s="65">
        <f>IF(WEEKDAY(BW544+I544)=1,BW544+I544+1,IF(WEEKDAY(BW544+I544)=7,BW544+I544+2,BW544+I544))</f>
        <v>46139.48</v>
      </c>
    </row>
    <row r="545" spans="1:78" ht="15.5" x14ac:dyDescent="0.35">
      <c r="A545" t="s">
        <v>1328</v>
      </c>
      <c r="B545" t="s">
        <v>1229</v>
      </c>
      <c r="C545" t="s">
        <v>80</v>
      </c>
      <c r="D545" t="s">
        <v>1035</v>
      </c>
      <c r="E545" t="s">
        <v>593</v>
      </c>
      <c r="F545" t="s">
        <v>83</v>
      </c>
      <c r="G545" t="s">
        <v>217</v>
      </c>
      <c r="H545" t="s">
        <v>80</v>
      </c>
      <c r="I545" s="13" t="s">
        <v>1235</v>
      </c>
      <c r="J545" s="13" t="s">
        <v>1225</v>
      </c>
      <c r="K545" s="13" t="s">
        <v>1236</v>
      </c>
      <c r="L545" t="s">
        <v>1290</v>
      </c>
      <c r="M545" t="s">
        <v>162</v>
      </c>
      <c r="N545">
        <v>24</v>
      </c>
      <c r="O545">
        <v>0</v>
      </c>
      <c r="P545">
        <v>0</v>
      </c>
      <c r="Q545">
        <v>0</v>
      </c>
      <c r="R545">
        <v>0</v>
      </c>
      <c r="S545" t="s">
        <v>1327</v>
      </c>
      <c r="T545" t="s">
        <v>1326</v>
      </c>
      <c r="U545">
        <v>0</v>
      </c>
      <c r="V545" t="s">
        <v>856</v>
      </c>
      <c r="W545">
        <v>3</v>
      </c>
      <c r="X545" t="s">
        <v>195</v>
      </c>
      <c r="Y545" t="s">
        <v>856</v>
      </c>
      <c r="Z545" t="s">
        <v>283</v>
      </c>
      <c r="AA545" t="s">
        <v>856</v>
      </c>
      <c r="AB545" t="s">
        <v>856</v>
      </c>
      <c r="AC545" t="s">
        <v>856</v>
      </c>
      <c r="AD545" t="s">
        <v>856</v>
      </c>
      <c r="AE545" t="s">
        <v>856</v>
      </c>
      <c r="AF545" s="13" t="s">
        <v>1235</v>
      </c>
      <c r="AG545" s="13" t="s">
        <v>1225</v>
      </c>
      <c r="AH545" t="s">
        <v>856</v>
      </c>
      <c r="AI545" t="s">
        <v>856</v>
      </c>
      <c r="AJ545" t="s">
        <v>856</v>
      </c>
      <c r="AK545" t="s">
        <v>856</v>
      </c>
      <c r="AL545" t="s">
        <v>856</v>
      </c>
      <c r="AM545" s="13" t="s">
        <v>856</v>
      </c>
      <c r="AN545" s="13" t="s">
        <v>856</v>
      </c>
      <c r="AO545" t="s">
        <v>856</v>
      </c>
      <c r="AP545" t="s">
        <v>856</v>
      </c>
      <c r="AQ545" t="s">
        <v>856</v>
      </c>
      <c r="AR545" t="s">
        <v>856</v>
      </c>
      <c r="AS545" t="s">
        <v>856</v>
      </c>
      <c r="AT545" s="59">
        <f>VLOOKUP($BR545,Tables!$D$14:$I$27,2,FALSE)*W545</f>
        <v>480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48"/>
        <v>480</v>
      </c>
      <c r="BD545" s="55" t="str">
        <f>IF(ISERROR(SEARCHB(" "&amp;BD$1&amp;" "," "&amp;$L545&amp;" "))=TRUE,"",BD$1)</f>
        <v/>
      </c>
      <c r="BE545" s="55" t="str">
        <f>IF(ISERROR(SEARCHB(" "&amp;BE$1&amp;" "," "&amp;$L545&amp;" "))=TRUE,"",BE$1)</f>
        <v/>
      </c>
      <c r="BF545" s="55" t="str">
        <f>IF(ISERROR(SEARCHB(" "&amp;BF$1&amp;" "," "&amp;$L545&amp;" "))=TRUE,"",BF$1)</f>
        <v/>
      </c>
      <c r="BG545" s="55" t="str">
        <f>IF(ISERROR(SEARCHB(" "&amp;BG$1&amp;" "," "&amp;$L545&amp;" "))=TRUE,"",BG$1)</f>
        <v/>
      </c>
      <c r="BH545" s="55" t="str">
        <f>IF(ISERROR(SEARCHB(" "&amp;BH$1&amp;" "," "&amp;$L545&amp;" "))=TRUE,"",BH$1)</f>
        <v/>
      </c>
      <c r="BI545" s="55" t="str">
        <f>IF(ISERROR(SEARCHB(" "&amp;BI$1&amp;" "," "&amp;$L545&amp;" "))=TRUE,"",BI$1)</f>
        <v/>
      </c>
      <c r="BJ545" s="55" t="str">
        <f>IF(ISERROR(SEARCHB(" "&amp;BJ$1&amp;" "," "&amp;$L545&amp;" "))=TRUE,"",BJ$1)</f>
        <v/>
      </c>
      <c r="BK545" s="55" t="str">
        <f>IF(ISERROR(SEARCHB(" "&amp;BK$1&amp;" "," "&amp;$L545&amp;" "))=TRUE,"",BK$1)</f>
        <v/>
      </c>
      <c r="BL545" s="55" t="str">
        <f>IF(ISERROR(SEARCHB(" "&amp;BL$1&amp;" "," "&amp;$L545&amp;" "))=TRUE,"",BL$1)</f>
        <v/>
      </c>
      <c r="BM545" s="55" t="str">
        <f>IF(ISERROR(SEARCHB(" "&amp;BM$1&amp;" "," "&amp;$L545&amp;" "))=TRUE,"",BM$1)</f>
        <v/>
      </c>
      <c r="BN545" s="55" t="str">
        <f>IF(ISERROR(SEARCHB(" "&amp;BN$1&amp;" "," "&amp;$L545&amp;" "))=TRUE,"",BN$1)</f>
        <v/>
      </c>
      <c r="BO545" s="55" t="str">
        <f>IF(ISERROR(SEARCHB(" "&amp;BO$1&amp;" "," "&amp;$L545&amp;" "))=TRUE,"",BO$1)</f>
        <v/>
      </c>
      <c r="BP545" s="55" t="str">
        <f>IF(ISERROR(SEARCHB(" "&amp;BP$1&amp;" "," "&amp;$L545&amp;" "))=TRUE,"",BP$1)</f>
        <v/>
      </c>
      <c r="BQ545" s="55" t="str">
        <f>IF(ISERROR(SEARCHB(" "&amp;BQ$1&amp;" "," "&amp;$L545&amp;" "))=TRUE,"",BQ$1)</f>
        <v/>
      </c>
      <c r="BR545" s="62" t="str">
        <f t="shared" si="49"/>
        <v>Base</v>
      </c>
      <c r="BS545" s="62" t="str">
        <f t="shared" si="50"/>
        <v/>
      </c>
      <c r="BT545" s="63">
        <f>J545-I545+1</f>
        <v>61</v>
      </c>
      <c r="BU545" s="64">
        <f t="shared" si="51"/>
        <v>2.6599999999999997</v>
      </c>
      <c r="BV545" s="64">
        <f t="shared" si="52"/>
        <v>6.3199999999999994</v>
      </c>
      <c r="BW545" s="64">
        <f t="shared" si="53"/>
        <v>50.4</v>
      </c>
      <c r="BX545" s="65">
        <f>BU545+I545</f>
        <v>46099.66</v>
      </c>
      <c r="BY545" s="65">
        <f>BV545+I545</f>
        <v>46103.32</v>
      </c>
      <c r="BZ545" s="65">
        <f>IF(WEEKDAY(BW545+I545)=1,BW545+I545+1,IF(WEEKDAY(BW545+I545)=7,BW545+I545+2,BW545+I545))</f>
        <v>46147.4</v>
      </c>
    </row>
    <row r="546" spans="1:78" ht="15.5" x14ac:dyDescent="0.35">
      <c r="A546" t="s">
        <v>1325</v>
      </c>
      <c r="B546" t="s">
        <v>1229</v>
      </c>
      <c r="C546" t="s">
        <v>80</v>
      </c>
      <c r="D546" t="s">
        <v>1035</v>
      </c>
      <c r="E546" t="s">
        <v>668</v>
      </c>
      <c r="F546" t="s">
        <v>83</v>
      </c>
      <c r="G546" t="s">
        <v>217</v>
      </c>
      <c r="H546" t="s">
        <v>80</v>
      </c>
      <c r="I546" s="13" t="s">
        <v>1235</v>
      </c>
      <c r="J546" s="13" t="s">
        <v>1225</v>
      </c>
      <c r="K546" s="13" t="s">
        <v>1236</v>
      </c>
      <c r="L546" t="s">
        <v>1290</v>
      </c>
      <c r="M546" t="s">
        <v>162</v>
      </c>
      <c r="N546">
        <v>24</v>
      </c>
      <c r="O546">
        <v>0</v>
      </c>
      <c r="P546">
        <v>0</v>
      </c>
      <c r="Q546">
        <v>0</v>
      </c>
      <c r="R546">
        <v>0</v>
      </c>
      <c r="S546" t="s">
        <v>198</v>
      </c>
      <c r="T546" t="s">
        <v>198</v>
      </c>
      <c r="U546">
        <v>0</v>
      </c>
      <c r="V546" t="s">
        <v>856</v>
      </c>
      <c r="W546">
        <v>3</v>
      </c>
      <c r="X546" t="s">
        <v>298</v>
      </c>
      <c r="Y546" t="s">
        <v>856</v>
      </c>
      <c r="Z546" t="s">
        <v>283</v>
      </c>
      <c r="AA546" t="s">
        <v>856</v>
      </c>
      <c r="AB546" t="s">
        <v>856</v>
      </c>
      <c r="AC546" t="s">
        <v>856</v>
      </c>
      <c r="AD546" t="s">
        <v>856</v>
      </c>
      <c r="AE546" t="s">
        <v>856</v>
      </c>
      <c r="AF546" s="13" t="s">
        <v>1235</v>
      </c>
      <c r="AG546" s="13" t="s">
        <v>1225</v>
      </c>
      <c r="AH546" t="s">
        <v>856</v>
      </c>
      <c r="AI546" t="s">
        <v>856</v>
      </c>
      <c r="AJ546" t="s">
        <v>856</v>
      </c>
      <c r="AK546" t="s">
        <v>856</v>
      </c>
      <c r="AL546" t="s">
        <v>856</v>
      </c>
      <c r="AM546" t="s">
        <v>856</v>
      </c>
      <c r="AN546" t="s">
        <v>856</v>
      </c>
      <c r="AO546" t="s">
        <v>856</v>
      </c>
      <c r="AP546" t="s">
        <v>856</v>
      </c>
      <c r="AQ546" t="s">
        <v>856</v>
      </c>
      <c r="AR546" t="s">
        <v>856</v>
      </c>
      <c r="AS546" t="s">
        <v>856</v>
      </c>
      <c r="AT546" s="59">
        <f>VLOOKUP($BR546,Tables!$D$14:$I$27,2,FALSE)*W546</f>
        <v>480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603" si="54">SUM(AT546:BB546)</f>
        <v>480</v>
      </c>
      <c r="BD546" s="55" t="str">
        <f>IF(ISERROR(SEARCHB(" "&amp;BD$1&amp;" "," "&amp;$L546&amp;" "))=TRUE,"",BD$1)</f>
        <v/>
      </c>
      <c r="BE546" s="55" t="str">
        <f>IF(ISERROR(SEARCHB(" "&amp;BE$1&amp;" "," "&amp;$L546&amp;" "))=TRUE,"",BE$1)</f>
        <v/>
      </c>
      <c r="BF546" s="55" t="str">
        <f>IF(ISERROR(SEARCHB(" "&amp;BF$1&amp;" "," "&amp;$L546&amp;" "))=TRUE,"",BF$1)</f>
        <v/>
      </c>
      <c r="BG546" s="55" t="str">
        <f>IF(ISERROR(SEARCHB(" "&amp;BG$1&amp;" "," "&amp;$L546&amp;" "))=TRUE,"",BG$1)</f>
        <v/>
      </c>
      <c r="BH546" s="55" t="str">
        <f>IF(ISERROR(SEARCHB(" "&amp;BH$1&amp;" "," "&amp;$L546&amp;" "))=TRUE,"",BH$1)</f>
        <v/>
      </c>
      <c r="BI546" s="55" t="str">
        <f>IF(ISERROR(SEARCHB(" "&amp;BI$1&amp;" "," "&amp;$L546&amp;" "))=TRUE,"",BI$1)</f>
        <v/>
      </c>
      <c r="BJ546" s="55" t="str">
        <f>IF(ISERROR(SEARCHB(" "&amp;BJ$1&amp;" "," "&amp;$L546&amp;" "))=TRUE,"",BJ$1)</f>
        <v/>
      </c>
      <c r="BK546" s="55" t="str">
        <f>IF(ISERROR(SEARCHB(" "&amp;BK$1&amp;" "," "&amp;$L546&amp;" "))=TRUE,"",BK$1)</f>
        <v/>
      </c>
      <c r="BL546" s="55" t="str">
        <f>IF(ISERROR(SEARCHB(" "&amp;BL$1&amp;" "," "&amp;$L546&amp;" "))=TRUE,"",BL$1)</f>
        <v/>
      </c>
      <c r="BM546" s="55" t="str">
        <f>IF(ISERROR(SEARCHB(" "&amp;BM$1&amp;" "," "&amp;$L546&amp;" "))=TRUE,"",BM$1)</f>
        <v/>
      </c>
      <c r="BN546" s="55" t="str">
        <f>IF(ISERROR(SEARCHB(" "&amp;BN$1&amp;" "," "&amp;$L546&amp;" "))=TRUE,"",BN$1)</f>
        <v/>
      </c>
      <c r="BO546" s="55" t="str">
        <f>IF(ISERROR(SEARCHB(" "&amp;BO$1&amp;" "," "&amp;$L546&amp;" "))=TRUE,"",BO$1)</f>
        <v/>
      </c>
      <c r="BP546" s="55" t="str">
        <f>IF(ISERROR(SEARCHB(" "&amp;BP$1&amp;" "," "&amp;$L546&amp;" "))=TRUE,"",BP$1)</f>
        <v/>
      </c>
      <c r="BQ546" s="55" t="str">
        <f>IF(ISERROR(SEARCHB(" "&amp;BQ$1&amp;" "," "&amp;$L546&amp;" "))=TRUE,"",BQ$1)</f>
        <v/>
      </c>
      <c r="BR546" s="62" t="str">
        <f t="shared" ref="BR546:BR603" si="55">IF(BD546&amp;BE546&amp;BF546&amp;BG546&amp;BH546&amp;BI546&amp;BJ546&amp;BK546&amp;BP546&amp;BQ546="","Base",BD546&amp;BE546&amp;BF546&amp;BG546&amp;BH546&amp;BI546&amp;BJ546&amp;BK546&amp;BP546&amp;BQ546)</f>
        <v>Base</v>
      </c>
      <c r="BS546" s="62" t="str">
        <f t="shared" ref="BS546:BS603" si="56">IF(BL546&amp;BM546&amp;BN546&amp;BO546="","",BL546&amp;BM546&amp;BN546&amp;BO546)</f>
        <v/>
      </c>
      <c r="BT546" s="63">
        <f>J546-I546+1</f>
        <v>61</v>
      </c>
      <c r="BU546" s="64">
        <f t="shared" ref="BU546:BU603" si="57">BT546*0.06-1</f>
        <v>2.6599999999999997</v>
      </c>
      <c r="BV546" s="64">
        <f t="shared" ref="BV546:BV603" si="58">BT546*0.12-1</f>
        <v>6.3199999999999994</v>
      </c>
      <c r="BW546" s="64">
        <f t="shared" ref="BW546:BW603" si="59">(BT546-1)*0.84</f>
        <v>50.4</v>
      </c>
      <c r="BX546" s="65">
        <f>BU546+I546</f>
        <v>46099.66</v>
      </c>
      <c r="BY546" s="65">
        <f>BV546+I546</f>
        <v>46103.32</v>
      </c>
      <c r="BZ546" s="65">
        <f>IF(WEEKDAY(BW546+I546)=1,BW546+I546+1,IF(WEEKDAY(BW546+I546)=7,BW546+I546+2,BW546+I546))</f>
        <v>46147.4</v>
      </c>
    </row>
    <row r="547" spans="1:78" ht="15.5" x14ac:dyDescent="0.35">
      <c r="A547" t="s">
        <v>1324</v>
      </c>
      <c r="B547" t="s">
        <v>1229</v>
      </c>
      <c r="C547" t="s">
        <v>84</v>
      </c>
      <c r="D547" t="s">
        <v>961</v>
      </c>
      <c r="E547" t="s">
        <v>867</v>
      </c>
      <c r="F547" t="s">
        <v>823</v>
      </c>
      <c r="G547" t="s">
        <v>287</v>
      </c>
      <c r="H547" t="s">
        <v>84</v>
      </c>
      <c r="I547" s="13" t="s">
        <v>1231</v>
      </c>
      <c r="J547" s="13" t="s">
        <v>1225</v>
      </c>
      <c r="K547" s="13" t="s">
        <v>1233</v>
      </c>
      <c r="L547" t="s">
        <v>1227</v>
      </c>
      <c r="M547" t="s">
        <v>194</v>
      </c>
      <c r="N547">
        <v>18</v>
      </c>
      <c r="O547">
        <v>0</v>
      </c>
      <c r="P547">
        <v>0</v>
      </c>
      <c r="Q547">
        <v>0</v>
      </c>
      <c r="R547">
        <v>0</v>
      </c>
      <c r="S547" t="s">
        <v>1312</v>
      </c>
      <c r="T547" t="s">
        <v>1311</v>
      </c>
      <c r="U547">
        <v>0</v>
      </c>
      <c r="V547" t="s">
        <v>856</v>
      </c>
      <c r="W547">
        <v>3</v>
      </c>
      <c r="X547" t="s">
        <v>195</v>
      </c>
      <c r="Y547" t="s">
        <v>856</v>
      </c>
      <c r="Z547"/>
      <c r="AA547" t="s">
        <v>207</v>
      </c>
      <c r="AB547" t="s">
        <v>1204</v>
      </c>
      <c r="AC547" t="s">
        <v>22</v>
      </c>
      <c r="AD547" t="s">
        <v>308</v>
      </c>
      <c r="AE547" t="s">
        <v>1318</v>
      </c>
      <c r="AF547" s="13" t="s">
        <v>1231</v>
      </c>
      <c r="AG547" s="13" t="s">
        <v>1225</v>
      </c>
      <c r="AH547" t="s">
        <v>856</v>
      </c>
      <c r="AI547" t="s">
        <v>856</v>
      </c>
      <c r="AJ547" t="s">
        <v>856</v>
      </c>
      <c r="AK547" t="s">
        <v>856</v>
      </c>
      <c r="AL547" t="s">
        <v>856</v>
      </c>
      <c r="AM547" t="s">
        <v>856</v>
      </c>
      <c r="AN547" t="s">
        <v>856</v>
      </c>
      <c r="AO547" t="s">
        <v>856</v>
      </c>
      <c r="AP547" t="s">
        <v>856</v>
      </c>
      <c r="AQ547" t="s">
        <v>856</v>
      </c>
      <c r="AR547" t="s">
        <v>856</v>
      </c>
      <c r="AS547" t="s">
        <v>856</v>
      </c>
      <c r="AT547" s="59">
        <f>VLOOKUP($BR547,Tables!$D$14:$I$27,2,FALSE)*W547</f>
        <v>480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240</v>
      </c>
      <c r="BB547" s="59">
        <f>IF(OR(BR547="T200",BR547="HYBT200"),W547*Tables!$E$24,0)</f>
        <v>0</v>
      </c>
      <c r="BC547" s="61">
        <f t="shared" si="54"/>
        <v>720</v>
      </c>
      <c r="BD547" s="55" t="str">
        <f>IF(ISERROR(SEARCHB(" "&amp;BD$1&amp;" "," "&amp;$L547&amp;" "))=TRUE,"",BD$1)</f>
        <v/>
      </c>
      <c r="BE547" s="55" t="str">
        <f>IF(ISERROR(SEARCHB(" "&amp;BE$1&amp;" "," "&amp;$L547&amp;" "))=TRUE,"",BE$1)</f>
        <v/>
      </c>
      <c r="BF547" s="55" t="str">
        <f>IF(ISERROR(SEARCHB(" "&amp;BF$1&amp;" "," "&amp;$L547&amp;" "))=TRUE,"",BF$1)</f>
        <v/>
      </c>
      <c r="BG547" s="55" t="str">
        <f>IF(ISERROR(SEARCHB(" "&amp;BG$1&amp;" "," "&amp;$L547&amp;" "))=TRUE,"",BG$1)</f>
        <v/>
      </c>
      <c r="BH547" s="55" t="str">
        <f>IF(ISERROR(SEARCHB(" "&amp;BH$1&amp;" "," "&amp;$L547&amp;" "))=TRUE,"",BH$1)</f>
        <v/>
      </c>
      <c r="BI547" s="55" t="str">
        <f>IF(ISERROR(SEARCHB(" "&amp;BI$1&amp;" "," "&amp;$L547&amp;" "))=TRUE,"",BI$1)</f>
        <v/>
      </c>
      <c r="BJ547" s="55" t="str">
        <f>IF(ISERROR(SEARCHB(" "&amp;BJ$1&amp;" "," "&amp;$L547&amp;" "))=TRUE,"",BJ$1)</f>
        <v/>
      </c>
      <c r="BK547" s="55" t="str">
        <f>IF(ISERROR(SEARCHB(" "&amp;BK$1&amp;" "," "&amp;$L547&amp;" "))=TRUE,"",BK$1)</f>
        <v/>
      </c>
      <c r="BL547" s="55" t="str">
        <f>IF(ISERROR(SEARCHB(" "&amp;BL$1&amp;" "," "&amp;$L547&amp;" "))=TRUE,"",BL$1)</f>
        <v/>
      </c>
      <c r="BM547" s="55" t="str">
        <f>IF(ISERROR(SEARCHB(" "&amp;BM$1&amp;" "," "&amp;$L547&amp;" "))=TRUE,"",BM$1)</f>
        <v/>
      </c>
      <c r="BN547" s="55" t="str">
        <f>IF(ISERROR(SEARCHB(" "&amp;BN$1&amp;" "," "&amp;$L547&amp;" "))=TRUE,"",BN$1)</f>
        <v/>
      </c>
      <c r="BO547" s="55" t="str">
        <f>IF(ISERROR(SEARCHB(" "&amp;BO$1&amp;" "," "&amp;$L547&amp;" "))=TRUE,"",BO$1)</f>
        <v/>
      </c>
      <c r="BP547" s="55" t="str">
        <f>IF(ISERROR(SEARCHB(" "&amp;BP$1&amp;" "," "&amp;$L547&amp;" "))=TRUE,"",BP$1)</f>
        <v>T150</v>
      </c>
      <c r="BQ547" s="55" t="str">
        <f>IF(ISERROR(SEARCHB(" "&amp;BQ$1&amp;" "," "&amp;$L547&amp;" "))=TRUE,"",BQ$1)</f>
        <v/>
      </c>
      <c r="BR547" s="62" t="str">
        <f t="shared" si="55"/>
        <v>T150</v>
      </c>
      <c r="BS547" s="62" t="str">
        <f t="shared" si="56"/>
        <v/>
      </c>
      <c r="BT547" s="63">
        <f>J547-I547+1</f>
        <v>124</v>
      </c>
      <c r="BU547" s="64">
        <f t="shared" si="57"/>
        <v>6.4399999999999995</v>
      </c>
      <c r="BV547" s="64">
        <f t="shared" si="58"/>
        <v>13.879999999999999</v>
      </c>
      <c r="BW547" s="64">
        <f t="shared" si="59"/>
        <v>103.32</v>
      </c>
      <c r="BX547" s="65">
        <f>BU547+I547</f>
        <v>46040.44</v>
      </c>
      <c r="BY547" s="65">
        <f>BV547+I547</f>
        <v>46047.88</v>
      </c>
      <c r="BZ547" s="65">
        <f>IF(WEEKDAY(BW547+I547)=1,BW547+I547+1,IF(WEEKDAY(BW547+I547)=7,BW547+I547+2,BW547+I547))</f>
        <v>46139.32</v>
      </c>
    </row>
    <row r="548" spans="1:78" ht="15.5" x14ac:dyDescent="0.35">
      <c r="A548" t="s">
        <v>1323</v>
      </c>
      <c r="B548" t="s">
        <v>1229</v>
      </c>
      <c r="C548" t="s">
        <v>84</v>
      </c>
      <c r="D548" t="s">
        <v>1205</v>
      </c>
      <c r="E548" t="s">
        <v>867</v>
      </c>
      <c r="F548" t="s">
        <v>824</v>
      </c>
      <c r="G548" t="s">
        <v>287</v>
      </c>
      <c r="H548" t="s">
        <v>84</v>
      </c>
      <c r="I548" s="13" t="s">
        <v>1231</v>
      </c>
      <c r="J548" s="13" t="s">
        <v>1225</v>
      </c>
      <c r="K548" s="13" t="s">
        <v>1233</v>
      </c>
      <c r="L548" t="s">
        <v>892</v>
      </c>
      <c r="M548" t="s">
        <v>194</v>
      </c>
      <c r="N548">
        <v>6</v>
      </c>
      <c r="O548">
        <v>0</v>
      </c>
      <c r="P548">
        <v>0</v>
      </c>
      <c r="Q548">
        <v>0</v>
      </c>
      <c r="R548">
        <v>0</v>
      </c>
      <c r="S548" t="s">
        <v>1206</v>
      </c>
      <c r="T548" t="s">
        <v>274</v>
      </c>
      <c r="U548">
        <v>0</v>
      </c>
      <c r="V548" t="s">
        <v>856</v>
      </c>
      <c r="W548">
        <v>5</v>
      </c>
      <c r="X548" t="s">
        <v>195</v>
      </c>
      <c r="Y548" t="s">
        <v>1207</v>
      </c>
      <c r="Z548"/>
      <c r="AA548" t="s">
        <v>207</v>
      </c>
      <c r="AB548" t="s">
        <v>1204</v>
      </c>
      <c r="AC548" t="s">
        <v>196</v>
      </c>
      <c r="AD548" t="s">
        <v>383</v>
      </c>
      <c r="AE548" t="s">
        <v>477</v>
      </c>
      <c r="AF548" s="13" t="s">
        <v>1231</v>
      </c>
      <c r="AG548" s="13" t="s">
        <v>1225</v>
      </c>
      <c r="AH548" t="s">
        <v>856</v>
      </c>
      <c r="AI548" t="s">
        <v>856</v>
      </c>
      <c r="AJ548" t="s">
        <v>856</v>
      </c>
      <c r="AK548" t="s">
        <v>856</v>
      </c>
      <c r="AL548" t="s">
        <v>856</v>
      </c>
      <c r="AM548" t="s">
        <v>856</v>
      </c>
      <c r="AN548" t="s">
        <v>856</v>
      </c>
      <c r="AO548" t="s">
        <v>856</v>
      </c>
      <c r="AP548" t="s">
        <v>856</v>
      </c>
      <c r="AQ548" t="s">
        <v>856</v>
      </c>
      <c r="AR548" t="s">
        <v>856</v>
      </c>
      <c r="AS548" t="s">
        <v>856</v>
      </c>
      <c r="AT548" s="59">
        <f>VLOOKUP($BR548,Tables!$D$14:$I$27,2,FALSE)*W548</f>
        <v>800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400</v>
      </c>
      <c r="BB548" s="59">
        <f>IF(OR(BR548="T200",BR548="HYBT200"),W548*Tables!$E$24,0)</f>
        <v>0</v>
      </c>
      <c r="BC548" s="61">
        <f t="shared" si="54"/>
        <v>1200</v>
      </c>
      <c r="BD548" s="55" t="str">
        <f>IF(ISERROR(SEARCHB(" "&amp;BD$1&amp;" "," "&amp;$L548&amp;" "))=TRUE,"",BD$1)</f>
        <v/>
      </c>
      <c r="BE548" s="55" t="str">
        <f>IF(ISERROR(SEARCHB(" "&amp;BE$1&amp;" "," "&amp;$L548&amp;" "))=TRUE,"",BE$1)</f>
        <v/>
      </c>
      <c r="BF548" s="55" t="str">
        <f>IF(ISERROR(SEARCHB(" "&amp;BF$1&amp;" "," "&amp;$L548&amp;" "))=TRUE,"",BF$1)</f>
        <v/>
      </c>
      <c r="BG548" s="55" t="str">
        <f>IF(ISERROR(SEARCHB(" "&amp;BG$1&amp;" "," "&amp;$L548&amp;" "))=TRUE,"",BG$1)</f>
        <v/>
      </c>
      <c r="BH548" s="55" t="str">
        <f>IF(ISERROR(SEARCHB(" "&amp;BH$1&amp;" "," "&amp;$L548&amp;" "))=TRUE,"",BH$1)</f>
        <v/>
      </c>
      <c r="BI548" s="55" t="str">
        <f>IF(ISERROR(SEARCHB(" "&amp;BI$1&amp;" "," "&amp;$L548&amp;" "))=TRUE,"",BI$1)</f>
        <v/>
      </c>
      <c r="BJ548" s="55" t="str">
        <f>IF(ISERROR(SEARCHB(" "&amp;BJ$1&amp;" "," "&amp;$L548&amp;" "))=TRUE,"",BJ$1)</f>
        <v/>
      </c>
      <c r="BK548" s="55" t="str">
        <f>IF(ISERROR(SEARCHB(" "&amp;BK$1&amp;" "," "&amp;$L548&amp;" "))=TRUE,"",BK$1)</f>
        <v/>
      </c>
      <c r="BL548" s="55" t="str">
        <f>IF(ISERROR(SEARCHB(" "&amp;BL$1&amp;" "," "&amp;$L548&amp;" "))=TRUE,"",BL$1)</f>
        <v/>
      </c>
      <c r="BM548" s="55" t="str">
        <f>IF(ISERROR(SEARCHB(" "&amp;BM$1&amp;" "," "&amp;$L548&amp;" "))=TRUE,"",BM$1)</f>
        <v/>
      </c>
      <c r="BN548" s="55" t="str">
        <f>IF(ISERROR(SEARCHB(" "&amp;BN$1&amp;" "," "&amp;$L548&amp;" "))=TRUE,"",BN$1)</f>
        <v/>
      </c>
      <c r="BO548" s="55" t="str">
        <f>IF(ISERROR(SEARCHB(" "&amp;BO$1&amp;" "," "&amp;$L548&amp;" "))=TRUE,"",BO$1)</f>
        <v/>
      </c>
      <c r="BP548" s="55" t="str">
        <f>IF(ISERROR(SEARCHB(" "&amp;BP$1&amp;" "," "&amp;$L548&amp;" "))=TRUE,"",BP$1)</f>
        <v>T150</v>
      </c>
      <c r="BQ548" s="55" t="str">
        <f>IF(ISERROR(SEARCHB(" "&amp;BQ$1&amp;" "," "&amp;$L548&amp;" "))=TRUE,"",BQ$1)</f>
        <v/>
      </c>
      <c r="BR548" s="62" t="str">
        <f t="shared" si="55"/>
        <v>T150</v>
      </c>
      <c r="BS548" s="62" t="str">
        <f t="shared" si="56"/>
        <v/>
      </c>
      <c r="BT548" s="63">
        <f>J548-I548+1</f>
        <v>124</v>
      </c>
      <c r="BU548" s="64">
        <f t="shared" si="57"/>
        <v>6.4399999999999995</v>
      </c>
      <c r="BV548" s="64">
        <f t="shared" si="58"/>
        <v>13.879999999999999</v>
      </c>
      <c r="BW548" s="64">
        <f t="shared" si="59"/>
        <v>103.32</v>
      </c>
      <c r="BX548" s="65">
        <f>BU548+I548</f>
        <v>46040.44</v>
      </c>
      <c r="BY548" s="65">
        <f>BV548+I548</f>
        <v>46047.88</v>
      </c>
      <c r="BZ548" s="65">
        <f>IF(WEEKDAY(BW548+I548)=1,BW548+I548+1,IF(WEEKDAY(BW548+I548)=7,BW548+I548+2,BW548+I548))</f>
        <v>46139.32</v>
      </c>
    </row>
    <row r="549" spans="1:78" ht="15.5" x14ac:dyDescent="0.35">
      <c r="A549" t="s">
        <v>1322</v>
      </c>
      <c r="B549" t="s">
        <v>1229</v>
      </c>
      <c r="C549" t="s">
        <v>84</v>
      </c>
      <c r="D549" t="s">
        <v>1205</v>
      </c>
      <c r="E549" t="s">
        <v>855</v>
      </c>
      <c r="F549" t="s">
        <v>824</v>
      </c>
      <c r="G549" t="s">
        <v>287</v>
      </c>
      <c r="H549" t="s">
        <v>84</v>
      </c>
      <c r="I549" s="13" t="s">
        <v>1231</v>
      </c>
      <c r="J549" s="13" t="s">
        <v>1225</v>
      </c>
      <c r="K549" s="13" t="s">
        <v>1233</v>
      </c>
      <c r="L549" t="s">
        <v>892</v>
      </c>
      <c r="M549" t="s">
        <v>194</v>
      </c>
      <c r="N549">
        <v>6</v>
      </c>
      <c r="O549">
        <v>0</v>
      </c>
      <c r="P549">
        <v>0</v>
      </c>
      <c r="Q549">
        <v>0</v>
      </c>
      <c r="R549">
        <v>0</v>
      </c>
      <c r="S549" t="s">
        <v>1206</v>
      </c>
      <c r="T549" t="s">
        <v>274</v>
      </c>
      <c r="U549">
        <v>0</v>
      </c>
      <c r="V549" t="s">
        <v>856</v>
      </c>
      <c r="W549">
        <v>5</v>
      </c>
      <c r="X549" t="s">
        <v>195</v>
      </c>
      <c r="Y549" t="s">
        <v>1321</v>
      </c>
      <c r="Z549"/>
      <c r="AA549" t="s">
        <v>207</v>
      </c>
      <c r="AB549" t="s">
        <v>1204</v>
      </c>
      <c r="AC549" t="s">
        <v>196</v>
      </c>
      <c r="AD549" t="s">
        <v>383</v>
      </c>
      <c r="AE549" t="s">
        <v>1318</v>
      </c>
      <c r="AF549" s="13" t="s">
        <v>1231</v>
      </c>
      <c r="AG549" s="13" t="s">
        <v>1225</v>
      </c>
      <c r="AH549" t="s">
        <v>207</v>
      </c>
      <c r="AI549" t="s">
        <v>1204</v>
      </c>
      <c r="AJ549" t="s">
        <v>201</v>
      </c>
      <c r="AK549" t="s">
        <v>333</v>
      </c>
      <c r="AL549" t="s">
        <v>486</v>
      </c>
      <c r="AM549" t="s">
        <v>1266</v>
      </c>
      <c r="AN549" t="s">
        <v>1225</v>
      </c>
      <c r="AO549" t="s">
        <v>856</v>
      </c>
      <c r="AP549" t="s">
        <v>856</v>
      </c>
      <c r="AQ549" t="s">
        <v>856</v>
      </c>
      <c r="AR549" t="s">
        <v>856</v>
      </c>
      <c r="AS549" t="s">
        <v>856</v>
      </c>
      <c r="AT549" s="59">
        <f>VLOOKUP($BR549,Tables!$D$14:$I$27,2,FALSE)*W549</f>
        <v>800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400</v>
      </c>
      <c r="BB549" s="59">
        <f>IF(OR(BR549="T200",BR549="HYBT200"),W549*Tables!$E$24,0)</f>
        <v>0</v>
      </c>
      <c r="BC549" s="61">
        <f t="shared" si="54"/>
        <v>1200</v>
      </c>
      <c r="BD549" s="55" t="str">
        <f>IF(ISERROR(SEARCHB(" "&amp;BD$1&amp;" "," "&amp;$L549&amp;" "))=TRUE,"",BD$1)</f>
        <v/>
      </c>
      <c r="BE549" s="55" t="str">
        <f>IF(ISERROR(SEARCHB(" "&amp;BE$1&amp;" "," "&amp;$L549&amp;" "))=TRUE,"",BE$1)</f>
        <v/>
      </c>
      <c r="BF549" s="55" t="str">
        <f>IF(ISERROR(SEARCHB(" "&amp;BF$1&amp;" "," "&amp;$L549&amp;" "))=TRUE,"",BF$1)</f>
        <v/>
      </c>
      <c r="BG549" s="55" t="str">
        <f>IF(ISERROR(SEARCHB(" "&amp;BG$1&amp;" "," "&amp;$L549&amp;" "))=TRUE,"",BG$1)</f>
        <v/>
      </c>
      <c r="BH549" s="55" t="str">
        <f>IF(ISERROR(SEARCHB(" "&amp;BH$1&amp;" "," "&amp;$L549&amp;" "))=TRUE,"",BH$1)</f>
        <v/>
      </c>
      <c r="BI549" s="55" t="str">
        <f>IF(ISERROR(SEARCHB(" "&amp;BI$1&amp;" "," "&amp;$L549&amp;" "))=TRUE,"",BI$1)</f>
        <v/>
      </c>
      <c r="BJ549" s="55" t="str">
        <f>IF(ISERROR(SEARCHB(" "&amp;BJ$1&amp;" "," "&amp;$L549&amp;" "))=TRUE,"",BJ$1)</f>
        <v/>
      </c>
      <c r="BK549" s="55" t="str">
        <f>IF(ISERROR(SEARCHB(" "&amp;BK$1&amp;" "," "&amp;$L549&amp;" "))=TRUE,"",BK$1)</f>
        <v/>
      </c>
      <c r="BL549" s="55" t="str">
        <f>IF(ISERROR(SEARCHB(" "&amp;BL$1&amp;" "," "&amp;$L549&amp;" "))=TRUE,"",BL$1)</f>
        <v/>
      </c>
      <c r="BM549" s="55" t="str">
        <f>IF(ISERROR(SEARCHB(" "&amp;BM$1&amp;" "," "&amp;$L549&amp;" "))=TRUE,"",BM$1)</f>
        <v/>
      </c>
      <c r="BN549" s="55" t="str">
        <f>IF(ISERROR(SEARCHB(" "&amp;BN$1&amp;" "," "&amp;$L549&amp;" "))=TRUE,"",BN$1)</f>
        <v/>
      </c>
      <c r="BO549" s="55" t="str">
        <f>IF(ISERROR(SEARCHB(" "&amp;BO$1&amp;" "," "&amp;$L549&amp;" "))=TRUE,"",BO$1)</f>
        <v/>
      </c>
      <c r="BP549" s="55" t="str">
        <f>IF(ISERROR(SEARCHB(" "&amp;BP$1&amp;" "," "&amp;$L549&amp;" "))=TRUE,"",BP$1)</f>
        <v>T150</v>
      </c>
      <c r="BQ549" s="55" t="str">
        <f>IF(ISERROR(SEARCHB(" "&amp;BQ$1&amp;" "," "&amp;$L549&amp;" "))=TRUE,"",BQ$1)</f>
        <v/>
      </c>
      <c r="BR549" s="62" t="str">
        <f t="shared" si="55"/>
        <v>T150</v>
      </c>
      <c r="BS549" s="62" t="str">
        <f t="shared" si="56"/>
        <v/>
      </c>
      <c r="BT549" s="63">
        <f>J549-I549+1</f>
        <v>124</v>
      </c>
      <c r="BU549" s="64">
        <f t="shared" si="57"/>
        <v>6.4399999999999995</v>
      </c>
      <c r="BV549" s="64">
        <f t="shared" si="58"/>
        <v>13.879999999999999</v>
      </c>
      <c r="BW549" s="64">
        <f t="shared" si="59"/>
        <v>103.32</v>
      </c>
      <c r="BX549" s="65">
        <f>BU549+I549</f>
        <v>46040.44</v>
      </c>
      <c r="BY549" s="65">
        <f>BV549+I549</f>
        <v>46047.88</v>
      </c>
      <c r="BZ549" s="65">
        <f>IF(WEEKDAY(BW549+I549)=1,BW549+I549+1,IF(WEEKDAY(BW549+I549)=7,BW549+I549+2,BW549+I549))</f>
        <v>46139.32</v>
      </c>
    </row>
    <row r="550" spans="1:78" ht="15.5" x14ac:dyDescent="0.35">
      <c r="A550" t="s">
        <v>1320</v>
      </c>
      <c r="B550" t="s">
        <v>1229</v>
      </c>
      <c r="C550" t="s">
        <v>84</v>
      </c>
      <c r="D550" t="s">
        <v>1205</v>
      </c>
      <c r="E550" t="s">
        <v>862</v>
      </c>
      <c r="F550" t="s">
        <v>824</v>
      </c>
      <c r="G550" t="s">
        <v>287</v>
      </c>
      <c r="H550" t="s">
        <v>84</v>
      </c>
      <c r="I550" s="13" t="s">
        <v>1231</v>
      </c>
      <c r="J550" s="13" t="s">
        <v>1225</v>
      </c>
      <c r="K550" s="13" t="s">
        <v>1233</v>
      </c>
      <c r="L550" t="s">
        <v>892</v>
      </c>
      <c r="M550" t="s">
        <v>194</v>
      </c>
      <c r="N550">
        <v>6</v>
      </c>
      <c r="O550">
        <v>0</v>
      </c>
      <c r="P550">
        <v>0</v>
      </c>
      <c r="Q550">
        <v>0</v>
      </c>
      <c r="R550">
        <v>0</v>
      </c>
      <c r="S550" t="s">
        <v>1206</v>
      </c>
      <c r="T550" t="s">
        <v>274</v>
      </c>
      <c r="U550">
        <v>0</v>
      </c>
      <c r="V550" t="s">
        <v>856</v>
      </c>
      <c r="W550">
        <v>5</v>
      </c>
      <c r="X550" t="s">
        <v>195</v>
      </c>
      <c r="Y550" t="s">
        <v>1319</v>
      </c>
      <c r="Z550"/>
      <c r="AA550" t="s">
        <v>207</v>
      </c>
      <c r="AB550" t="s">
        <v>1204</v>
      </c>
      <c r="AC550" t="s">
        <v>196</v>
      </c>
      <c r="AD550" t="s">
        <v>383</v>
      </c>
      <c r="AE550" t="s">
        <v>1318</v>
      </c>
      <c r="AF550" s="13" t="s">
        <v>1231</v>
      </c>
      <c r="AG550" s="13" t="s">
        <v>1225</v>
      </c>
      <c r="AH550" t="s">
        <v>207</v>
      </c>
      <c r="AI550" t="s">
        <v>1204</v>
      </c>
      <c r="AJ550" t="s">
        <v>308</v>
      </c>
      <c r="AK550" t="s">
        <v>1309</v>
      </c>
      <c r="AL550" t="s">
        <v>486</v>
      </c>
      <c r="AM550" s="13" t="s">
        <v>1266</v>
      </c>
      <c r="AN550" s="13" t="s">
        <v>1225</v>
      </c>
      <c r="AO550" t="s">
        <v>856</v>
      </c>
      <c r="AP550" t="s">
        <v>856</v>
      </c>
      <c r="AQ550" t="s">
        <v>856</v>
      </c>
      <c r="AR550" t="s">
        <v>856</v>
      </c>
      <c r="AS550" t="s">
        <v>856</v>
      </c>
      <c r="AT550" s="59">
        <f>VLOOKUP($BR550,Tables!$D$14:$I$27,2,FALSE)*W550</f>
        <v>800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400</v>
      </c>
      <c r="BB550" s="59">
        <f>IF(OR(BR550="T200",BR550="HYBT200"),W550*Tables!$E$24,0)</f>
        <v>0</v>
      </c>
      <c r="BC550" s="61">
        <f t="shared" si="54"/>
        <v>1200</v>
      </c>
      <c r="BD550" s="55" t="str">
        <f>IF(ISERROR(SEARCHB(" "&amp;BD$1&amp;" "," "&amp;$L550&amp;" "))=TRUE,"",BD$1)</f>
        <v/>
      </c>
      <c r="BE550" s="55" t="str">
        <f>IF(ISERROR(SEARCHB(" "&amp;BE$1&amp;" "," "&amp;$L550&amp;" "))=TRUE,"",BE$1)</f>
        <v/>
      </c>
      <c r="BF550" s="55" t="str">
        <f>IF(ISERROR(SEARCHB(" "&amp;BF$1&amp;" "," "&amp;$L550&amp;" "))=TRUE,"",BF$1)</f>
        <v/>
      </c>
      <c r="BG550" s="55" t="str">
        <f>IF(ISERROR(SEARCHB(" "&amp;BG$1&amp;" "," "&amp;$L550&amp;" "))=TRUE,"",BG$1)</f>
        <v/>
      </c>
      <c r="BH550" s="55" t="str">
        <f>IF(ISERROR(SEARCHB(" "&amp;BH$1&amp;" "," "&amp;$L550&amp;" "))=TRUE,"",BH$1)</f>
        <v/>
      </c>
      <c r="BI550" s="55" t="str">
        <f>IF(ISERROR(SEARCHB(" "&amp;BI$1&amp;" "," "&amp;$L550&amp;" "))=TRUE,"",BI$1)</f>
        <v/>
      </c>
      <c r="BJ550" s="55" t="str">
        <f>IF(ISERROR(SEARCHB(" "&amp;BJ$1&amp;" "," "&amp;$L550&amp;" "))=TRUE,"",BJ$1)</f>
        <v/>
      </c>
      <c r="BK550" s="55" t="str">
        <f>IF(ISERROR(SEARCHB(" "&amp;BK$1&amp;" "," "&amp;$L550&amp;" "))=TRUE,"",BK$1)</f>
        <v/>
      </c>
      <c r="BL550" s="55" t="str">
        <f>IF(ISERROR(SEARCHB(" "&amp;BL$1&amp;" "," "&amp;$L550&amp;" "))=TRUE,"",BL$1)</f>
        <v/>
      </c>
      <c r="BM550" s="55" t="str">
        <f>IF(ISERROR(SEARCHB(" "&amp;BM$1&amp;" "," "&amp;$L550&amp;" "))=TRUE,"",BM$1)</f>
        <v/>
      </c>
      <c r="BN550" s="55" t="str">
        <f>IF(ISERROR(SEARCHB(" "&amp;BN$1&amp;" "," "&amp;$L550&amp;" "))=TRUE,"",BN$1)</f>
        <v/>
      </c>
      <c r="BO550" s="55" t="str">
        <f>IF(ISERROR(SEARCHB(" "&amp;BO$1&amp;" "," "&amp;$L550&amp;" "))=TRUE,"",BO$1)</f>
        <v/>
      </c>
      <c r="BP550" s="55" t="str">
        <f>IF(ISERROR(SEARCHB(" "&amp;BP$1&amp;" "," "&amp;$L550&amp;" "))=TRUE,"",BP$1)</f>
        <v>T150</v>
      </c>
      <c r="BQ550" s="55" t="str">
        <f>IF(ISERROR(SEARCHB(" "&amp;BQ$1&amp;" "," "&amp;$L550&amp;" "))=TRUE,"",BQ$1)</f>
        <v/>
      </c>
      <c r="BR550" s="62" t="str">
        <f t="shared" si="55"/>
        <v>T150</v>
      </c>
      <c r="BS550" s="62" t="str">
        <f t="shared" si="56"/>
        <v/>
      </c>
      <c r="BT550" s="63">
        <f>J550-I550+1</f>
        <v>124</v>
      </c>
      <c r="BU550" s="64">
        <f t="shared" si="57"/>
        <v>6.4399999999999995</v>
      </c>
      <c r="BV550" s="64">
        <f t="shared" si="58"/>
        <v>13.879999999999999</v>
      </c>
      <c r="BW550" s="64">
        <f t="shared" si="59"/>
        <v>103.32</v>
      </c>
      <c r="BX550" s="65">
        <f>BU550+I550</f>
        <v>46040.44</v>
      </c>
      <c r="BY550" s="65">
        <f>BV550+I550</f>
        <v>46047.88</v>
      </c>
      <c r="BZ550" s="65">
        <f>IF(WEEKDAY(BW550+I550)=1,BW550+I550+1,IF(WEEKDAY(BW550+I550)=7,BW550+I550+2,BW550+I550))</f>
        <v>46139.32</v>
      </c>
    </row>
    <row r="551" spans="1:78" ht="15.5" x14ac:dyDescent="0.35">
      <c r="A551" t="s">
        <v>1317</v>
      </c>
      <c r="B551" t="s">
        <v>1229</v>
      </c>
      <c r="C551" t="s">
        <v>84</v>
      </c>
      <c r="D551" t="s">
        <v>1208</v>
      </c>
      <c r="E551" t="s">
        <v>867</v>
      </c>
      <c r="F551" t="s">
        <v>825</v>
      </c>
      <c r="G551" t="s">
        <v>287</v>
      </c>
      <c r="H551" t="s">
        <v>84</v>
      </c>
      <c r="I551" s="13" t="s">
        <v>1226</v>
      </c>
      <c r="J551" s="13" t="s">
        <v>1225</v>
      </c>
      <c r="K551" s="13" t="s">
        <v>1228</v>
      </c>
      <c r="L551" t="s">
        <v>1227</v>
      </c>
      <c r="M551" t="s">
        <v>33</v>
      </c>
      <c r="N551">
        <v>18</v>
      </c>
      <c r="O551">
        <v>0</v>
      </c>
      <c r="P551">
        <v>0</v>
      </c>
      <c r="Q551">
        <v>0</v>
      </c>
      <c r="R551">
        <v>0</v>
      </c>
      <c r="S551" t="s">
        <v>1206</v>
      </c>
      <c r="T551" t="s">
        <v>274</v>
      </c>
      <c r="U551">
        <v>0</v>
      </c>
      <c r="V551" t="s">
        <v>856</v>
      </c>
      <c r="W551">
        <v>3</v>
      </c>
      <c r="X551" t="s">
        <v>195</v>
      </c>
      <c r="Y551" t="s">
        <v>856</v>
      </c>
      <c r="Z551"/>
      <c r="AA551" t="s">
        <v>746</v>
      </c>
      <c r="AB551" t="s">
        <v>199</v>
      </c>
      <c r="AC551" t="s">
        <v>856</v>
      </c>
      <c r="AD551" t="s">
        <v>856</v>
      </c>
      <c r="AE551" t="s">
        <v>480</v>
      </c>
      <c r="AF551" s="13" t="s">
        <v>1226</v>
      </c>
      <c r="AG551" s="13" t="s">
        <v>1225</v>
      </c>
      <c r="AH551" t="s">
        <v>856</v>
      </c>
      <c r="AI551" t="s">
        <v>856</v>
      </c>
      <c r="AJ551" t="s">
        <v>856</v>
      </c>
      <c r="AK551" t="s">
        <v>856</v>
      </c>
      <c r="AL551" t="s">
        <v>856</v>
      </c>
      <c r="AM551" t="s">
        <v>856</v>
      </c>
      <c r="AN551" t="s">
        <v>856</v>
      </c>
      <c r="AO551" t="s">
        <v>856</v>
      </c>
      <c r="AP551" t="s">
        <v>856</v>
      </c>
      <c r="AQ551" t="s">
        <v>856</v>
      </c>
      <c r="AR551" t="s">
        <v>856</v>
      </c>
      <c r="AS551" t="s">
        <v>856</v>
      </c>
      <c r="AT551" s="59">
        <f>VLOOKUP($BR551,Tables!$D$14:$I$27,2,FALSE)*W551</f>
        <v>480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240</v>
      </c>
      <c r="BB551" s="59">
        <f>IF(OR(BR551="T200",BR551="HYBT200"),W551*Tables!$E$24,0)</f>
        <v>0</v>
      </c>
      <c r="BC551" s="61">
        <f t="shared" si="54"/>
        <v>720</v>
      </c>
      <c r="BD551" s="55" t="str">
        <f>IF(ISERROR(SEARCHB(" "&amp;BD$1&amp;" "," "&amp;$L551&amp;" "))=TRUE,"",BD$1)</f>
        <v/>
      </c>
      <c r="BE551" s="55" t="str">
        <f>IF(ISERROR(SEARCHB(" "&amp;BE$1&amp;" "," "&amp;$L551&amp;" "))=TRUE,"",BE$1)</f>
        <v/>
      </c>
      <c r="BF551" s="55" t="str">
        <f>IF(ISERROR(SEARCHB(" "&amp;BF$1&amp;" "," "&amp;$L551&amp;" "))=TRUE,"",BF$1)</f>
        <v/>
      </c>
      <c r="BG551" s="55" t="str">
        <f>IF(ISERROR(SEARCHB(" "&amp;BG$1&amp;" "," "&amp;$L551&amp;" "))=TRUE,"",BG$1)</f>
        <v/>
      </c>
      <c r="BH551" s="55" t="str">
        <f>IF(ISERROR(SEARCHB(" "&amp;BH$1&amp;" "," "&amp;$L551&amp;" "))=TRUE,"",BH$1)</f>
        <v/>
      </c>
      <c r="BI551" s="55" t="str">
        <f>IF(ISERROR(SEARCHB(" "&amp;BI$1&amp;" "," "&amp;$L551&amp;" "))=TRUE,"",BI$1)</f>
        <v/>
      </c>
      <c r="BJ551" s="55" t="str">
        <f>IF(ISERROR(SEARCHB(" "&amp;BJ$1&amp;" "," "&amp;$L551&amp;" "))=TRUE,"",BJ$1)</f>
        <v/>
      </c>
      <c r="BK551" s="55" t="str">
        <f>IF(ISERROR(SEARCHB(" "&amp;BK$1&amp;" "," "&amp;$L551&amp;" "))=TRUE,"",BK$1)</f>
        <v/>
      </c>
      <c r="BL551" s="55" t="str">
        <f>IF(ISERROR(SEARCHB(" "&amp;BL$1&amp;" "," "&amp;$L551&amp;" "))=TRUE,"",BL$1)</f>
        <v/>
      </c>
      <c r="BM551" s="55" t="str">
        <f>IF(ISERROR(SEARCHB(" "&amp;BM$1&amp;" "," "&amp;$L551&amp;" "))=TRUE,"",BM$1)</f>
        <v/>
      </c>
      <c r="BN551" s="55" t="str">
        <f>IF(ISERROR(SEARCHB(" "&amp;BN$1&amp;" "," "&amp;$L551&amp;" "))=TRUE,"",BN$1)</f>
        <v/>
      </c>
      <c r="BO551" s="55" t="str">
        <f>IF(ISERROR(SEARCHB(" "&amp;BO$1&amp;" "," "&amp;$L551&amp;" "))=TRUE,"",BO$1)</f>
        <v/>
      </c>
      <c r="BP551" s="55" t="str">
        <f>IF(ISERROR(SEARCHB(" "&amp;BP$1&amp;" "," "&amp;$L551&amp;" "))=TRUE,"",BP$1)</f>
        <v>T150</v>
      </c>
      <c r="BQ551" s="55" t="str">
        <f>IF(ISERROR(SEARCHB(" "&amp;BQ$1&amp;" "," "&amp;$L551&amp;" "))=TRUE,"",BQ$1)</f>
        <v/>
      </c>
      <c r="BR551" s="62" t="str">
        <f t="shared" si="55"/>
        <v>T150</v>
      </c>
      <c r="BS551" s="62" t="str">
        <f t="shared" si="56"/>
        <v/>
      </c>
      <c r="BT551" s="63">
        <f>J551-I551+1</f>
        <v>123</v>
      </c>
      <c r="BU551" s="64">
        <f t="shared" si="57"/>
        <v>6.38</v>
      </c>
      <c r="BV551" s="64">
        <f t="shared" si="58"/>
        <v>13.76</v>
      </c>
      <c r="BW551" s="64">
        <f t="shared" si="59"/>
        <v>102.47999999999999</v>
      </c>
      <c r="BX551" s="65">
        <f>BU551+I551</f>
        <v>46041.38</v>
      </c>
      <c r="BY551" s="65">
        <f>BV551+I551</f>
        <v>46048.76</v>
      </c>
      <c r="BZ551" s="65">
        <f>IF(WEEKDAY(BW551+I551)=1,BW551+I551+1,IF(WEEKDAY(BW551+I551)=7,BW551+I551+2,BW551+I551))</f>
        <v>46139.48</v>
      </c>
    </row>
    <row r="552" spans="1:78" ht="15.5" x14ac:dyDescent="0.35">
      <c r="A552" t="s">
        <v>1316</v>
      </c>
      <c r="B552" t="s">
        <v>1229</v>
      </c>
      <c r="C552" t="s">
        <v>84</v>
      </c>
      <c r="D552" t="s">
        <v>1050</v>
      </c>
      <c r="E552" t="s">
        <v>867</v>
      </c>
      <c r="F552" t="s">
        <v>826</v>
      </c>
      <c r="G552" t="s">
        <v>287</v>
      </c>
      <c r="H552" t="s">
        <v>84</v>
      </c>
      <c r="I552" s="13" t="s">
        <v>1308</v>
      </c>
      <c r="J552" s="13" t="s">
        <v>1225</v>
      </c>
      <c r="K552" s="13" t="s">
        <v>1235</v>
      </c>
      <c r="L552" t="s">
        <v>1227</v>
      </c>
      <c r="M552" t="s">
        <v>194</v>
      </c>
      <c r="N552">
        <v>18</v>
      </c>
      <c r="O552">
        <v>0</v>
      </c>
      <c r="P552">
        <v>0</v>
      </c>
      <c r="Q552">
        <v>0</v>
      </c>
      <c r="R552">
        <v>0</v>
      </c>
      <c r="S552" t="s">
        <v>1312</v>
      </c>
      <c r="T552" t="s">
        <v>1311</v>
      </c>
      <c r="U552">
        <v>0</v>
      </c>
      <c r="V552" t="s">
        <v>856</v>
      </c>
      <c r="W552">
        <v>2</v>
      </c>
      <c r="X552" t="s">
        <v>195</v>
      </c>
      <c r="Y552" t="s">
        <v>856</v>
      </c>
      <c r="Z552"/>
      <c r="AA552" t="s">
        <v>207</v>
      </c>
      <c r="AB552" t="s">
        <v>1204</v>
      </c>
      <c r="AC552" t="s">
        <v>201</v>
      </c>
      <c r="AD552" t="s">
        <v>333</v>
      </c>
      <c r="AE552" t="s">
        <v>466</v>
      </c>
      <c r="AF552" s="13" t="s">
        <v>1308</v>
      </c>
      <c r="AG552" s="13" t="s">
        <v>1225</v>
      </c>
      <c r="AH552" t="s">
        <v>856</v>
      </c>
      <c r="AI552" t="s">
        <v>856</v>
      </c>
      <c r="AJ552" t="s">
        <v>856</v>
      </c>
      <c r="AK552" t="s">
        <v>856</v>
      </c>
      <c r="AL552" t="s">
        <v>856</v>
      </c>
      <c r="AM552" t="s">
        <v>856</v>
      </c>
      <c r="AN552" t="s">
        <v>856</v>
      </c>
      <c r="AO552" t="s">
        <v>856</v>
      </c>
      <c r="AP552" t="s">
        <v>856</v>
      </c>
      <c r="AQ552" t="s">
        <v>856</v>
      </c>
      <c r="AR552" t="s">
        <v>856</v>
      </c>
      <c r="AS552" t="s">
        <v>856</v>
      </c>
      <c r="AT552" s="59">
        <f>VLOOKUP($BR552,Tables!$D$14:$I$27,2,FALSE)*W552</f>
        <v>320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160</v>
      </c>
      <c r="BB552" s="59">
        <f>IF(OR(BR552="T200",BR552="HYBT200"),W552*Tables!$E$24,0)</f>
        <v>0</v>
      </c>
      <c r="BC552" s="61">
        <f t="shared" si="54"/>
        <v>480</v>
      </c>
      <c r="BD552" s="55" t="str">
        <f>IF(ISERROR(SEARCHB(" "&amp;BD$1&amp;" "," "&amp;$L552&amp;" "))=TRUE,"",BD$1)</f>
        <v/>
      </c>
      <c r="BE552" s="55" t="str">
        <f>IF(ISERROR(SEARCHB(" "&amp;BE$1&amp;" "," "&amp;$L552&amp;" "))=TRUE,"",BE$1)</f>
        <v/>
      </c>
      <c r="BF552" s="55" t="str">
        <f>IF(ISERROR(SEARCHB(" "&amp;BF$1&amp;" "," "&amp;$L552&amp;" "))=TRUE,"",BF$1)</f>
        <v/>
      </c>
      <c r="BG552" s="55" t="str">
        <f>IF(ISERROR(SEARCHB(" "&amp;BG$1&amp;" "," "&amp;$L552&amp;" "))=TRUE,"",BG$1)</f>
        <v/>
      </c>
      <c r="BH552" s="55" t="str">
        <f>IF(ISERROR(SEARCHB(" "&amp;BH$1&amp;" "," "&amp;$L552&amp;" "))=TRUE,"",BH$1)</f>
        <v/>
      </c>
      <c r="BI552" s="55" t="str">
        <f>IF(ISERROR(SEARCHB(" "&amp;BI$1&amp;" "," "&amp;$L552&amp;" "))=TRUE,"",BI$1)</f>
        <v/>
      </c>
      <c r="BJ552" s="55" t="str">
        <f>IF(ISERROR(SEARCHB(" "&amp;BJ$1&amp;" "," "&amp;$L552&amp;" "))=TRUE,"",BJ$1)</f>
        <v/>
      </c>
      <c r="BK552" s="55" t="str">
        <f>IF(ISERROR(SEARCHB(" "&amp;BK$1&amp;" "," "&amp;$L552&amp;" "))=TRUE,"",BK$1)</f>
        <v/>
      </c>
      <c r="BL552" s="55" t="str">
        <f>IF(ISERROR(SEARCHB(" "&amp;BL$1&amp;" "," "&amp;$L552&amp;" "))=TRUE,"",BL$1)</f>
        <v/>
      </c>
      <c r="BM552" s="55" t="str">
        <f>IF(ISERROR(SEARCHB(" "&amp;BM$1&amp;" "," "&amp;$L552&amp;" "))=TRUE,"",BM$1)</f>
        <v/>
      </c>
      <c r="BN552" s="55" t="str">
        <f>IF(ISERROR(SEARCHB(" "&amp;BN$1&amp;" "," "&amp;$L552&amp;" "))=TRUE,"",BN$1)</f>
        <v/>
      </c>
      <c r="BO552" s="55" t="str">
        <f>IF(ISERROR(SEARCHB(" "&amp;BO$1&amp;" "," "&amp;$L552&amp;" "))=TRUE,"",BO$1)</f>
        <v/>
      </c>
      <c r="BP552" s="55" t="str">
        <f>IF(ISERROR(SEARCHB(" "&amp;BP$1&amp;" "," "&amp;$L552&amp;" "))=TRUE,"",BP$1)</f>
        <v>T150</v>
      </c>
      <c r="BQ552" s="55" t="str">
        <f>IF(ISERROR(SEARCHB(" "&amp;BQ$1&amp;" "," "&amp;$L552&amp;" "))=TRUE,"",BQ$1)</f>
        <v/>
      </c>
      <c r="BR552" s="62" t="str">
        <f t="shared" si="55"/>
        <v>T150</v>
      </c>
      <c r="BS552" s="62" t="str">
        <f t="shared" si="56"/>
        <v/>
      </c>
      <c r="BT552" s="63">
        <f>J552-I552+1</f>
        <v>121</v>
      </c>
      <c r="BU552" s="64">
        <f t="shared" si="57"/>
        <v>6.26</v>
      </c>
      <c r="BV552" s="64">
        <f t="shared" si="58"/>
        <v>13.52</v>
      </c>
      <c r="BW552" s="64">
        <f t="shared" si="59"/>
        <v>100.8</v>
      </c>
      <c r="BX552" s="65">
        <f>BU552+I552</f>
        <v>46043.26</v>
      </c>
      <c r="BY552" s="65">
        <f>BV552+I552</f>
        <v>46050.52</v>
      </c>
      <c r="BZ552" s="65">
        <f>IF(WEEKDAY(BW552+I552)=1,BW552+I552+1,IF(WEEKDAY(BW552+I552)=7,BW552+I552+2,BW552+I552))</f>
        <v>46139.8</v>
      </c>
    </row>
    <row r="553" spans="1:78" ht="15.5" x14ac:dyDescent="0.35">
      <c r="A553" t="s">
        <v>1315</v>
      </c>
      <c r="B553" t="s">
        <v>1229</v>
      </c>
      <c r="C553" t="s">
        <v>84</v>
      </c>
      <c r="D553" t="s">
        <v>1032</v>
      </c>
      <c r="E553" t="s">
        <v>867</v>
      </c>
      <c r="F553" t="s">
        <v>827</v>
      </c>
      <c r="G553" t="s">
        <v>287</v>
      </c>
      <c r="H553" t="s">
        <v>84</v>
      </c>
      <c r="I553" s="13" t="s">
        <v>1226</v>
      </c>
      <c r="J553" s="13" t="s">
        <v>1225</v>
      </c>
      <c r="K553" s="13" t="s">
        <v>1228</v>
      </c>
      <c r="L553" t="s">
        <v>1227</v>
      </c>
      <c r="M553" t="s">
        <v>194</v>
      </c>
      <c r="N553">
        <v>18</v>
      </c>
      <c r="O553">
        <v>0</v>
      </c>
      <c r="P553">
        <v>0</v>
      </c>
      <c r="Q553">
        <v>0</v>
      </c>
      <c r="R553">
        <v>0</v>
      </c>
      <c r="S553" t="s">
        <v>1206</v>
      </c>
      <c r="T553" t="s">
        <v>274</v>
      </c>
      <c r="U553">
        <v>0</v>
      </c>
      <c r="V553" t="s">
        <v>856</v>
      </c>
      <c r="W553">
        <v>3</v>
      </c>
      <c r="X553" t="s">
        <v>195</v>
      </c>
      <c r="Y553" t="s">
        <v>856</v>
      </c>
      <c r="Z553"/>
      <c r="AA553" t="s">
        <v>207</v>
      </c>
      <c r="AB553" t="s">
        <v>1204</v>
      </c>
      <c r="AC553" t="s">
        <v>196</v>
      </c>
      <c r="AD553" t="s">
        <v>202</v>
      </c>
      <c r="AE553" t="s">
        <v>490</v>
      </c>
      <c r="AF553" s="13" t="s">
        <v>1226</v>
      </c>
      <c r="AG553" s="13" t="s">
        <v>1225</v>
      </c>
      <c r="AH553" t="s">
        <v>856</v>
      </c>
      <c r="AI553" t="s">
        <v>856</v>
      </c>
      <c r="AJ553" t="s">
        <v>856</v>
      </c>
      <c r="AK553" t="s">
        <v>856</v>
      </c>
      <c r="AL553" t="s">
        <v>856</v>
      </c>
      <c r="AM553" t="s">
        <v>856</v>
      </c>
      <c r="AN553" t="s">
        <v>856</v>
      </c>
      <c r="AO553" t="s">
        <v>856</v>
      </c>
      <c r="AP553" t="s">
        <v>856</v>
      </c>
      <c r="AQ553" t="s">
        <v>856</v>
      </c>
      <c r="AR553" t="s">
        <v>856</v>
      </c>
      <c r="AS553" t="s">
        <v>856</v>
      </c>
      <c r="AT553" s="59">
        <f>VLOOKUP($BR553,Tables!$D$14:$I$27,2,FALSE)*W553</f>
        <v>480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240</v>
      </c>
      <c r="BB553" s="59">
        <f>IF(OR(BR553="T200",BR553="HYBT200"),W553*Tables!$E$24,0)</f>
        <v>0</v>
      </c>
      <c r="BC553" s="61">
        <f t="shared" si="54"/>
        <v>720</v>
      </c>
      <c r="BD553" s="55" t="str">
        <f>IF(ISERROR(SEARCHB(" "&amp;BD$1&amp;" "," "&amp;$L553&amp;" "))=TRUE,"",BD$1)</f>
        <v/>
      </c>
      <c r="BE553" s="55" t="str">
        <f>IF(ISERROR(SEARCHB(" "&amp;BE$1&amp;" "," "&amp;$L553&amp;" "))=TRUE,"",BE$1)</f>
        <v/>
      </c>
      <c r="BF553" s="55" t="str">
        <f>IF(ISERROR(SEARCHB(" "&amp;BF$1&amp;" "," "&amp;$L553&amp;" "))=TRUE,"",BF$1)</f>
        <v/>
      </c>
      <c r="BG553" s="55" t="str">
        <f>IF(ISERROR(SEARCHB(" "&amp;BG$1&amp;" "," "&amp;$L553&amp;" "))=TRUE,"",BG$1)</f>
        <v/>
      </c>
      <c r="BH553" s="55" t="str">
        <f>IF(ISERROR(SEARCHB(" "&amp;BH$1&amp;" "," "&amp;$L553&amp;" "))=TRUE,"",BH$1)</f>
        <v/>
      </c>
      <c r="BI553" s="55" t="str">
        <f>IF(ISERROR(SEARCHB(" "&amp;BI$1&amp;" "," "&amp;$L553&amp;" "))=TRUE,"",BI$1)</f>
        <v/>
      </c>
      <c r="BJ553" s="55" t="str">
        <f>IF(ISERROR(SEARCHB(" "&amp;BJ$1&amp;" "," "&amp;$L553&amp;" "))=TRUE,"",BJ$1)</f>
        <v/>
      </c>
      <c r="BK553" s="55" t="str">
        <f>IF(ISERROR(SEARCHB(" "&amp;BK$1&amp;" "," "&amp;$L553&amp;" "))=TRUE,"",BK$1)</f>
        <v/>
      </c>
      <c r="BL553" s="55" t="str">
        <f>IF(ISERROR(SEARCHB(" "&amp;BL$1&amp;" "," "&amp;$L553&amp;" "))=TRUE,"",BL$1)</f>
        <v/>
      </c>
      <c r="BM553" s="55" t="str">
        <f>IF(ISERROR(SEARCHB(" "&amp;BM$1&amp;" "," "&amp;$L553&amp;" "))=TRUE,"",BM$1)</f>
        <v/>
      </c>
      <c r="BN553" s="55" t="str">
        <f>IF(ISERROR(SEARCHB(" "&amp;BN$1&amp;" "," "&amp;$L553&amp;" "))=TRUE,"",BN$1)</f>
        <v/>
      </c>
      <c r="BO553" s="55" t="str">
        <f>IF(ISERROR(SEARCHB(" "&amp;BO$1&amp;" "," "&amp;$L553&amp;" "))=TRUE,"",BO$1)</f>
        <v/>
      </c>
      <c r="BP553" s="55" t="str">
        <f>IF(ISERROR(SEARCHB(" "&amp;BP$1&amp;" "," "&amp;$L553&amp;" "))=TRUE,"",BP$1)</f>
        <v>T150</v>
      </c>
      <c r="BQ553" s="55" t="str">
        <f>IF(ISERROR(SEARCHB(" "&amp;BQ$1&amp;" "," "&amp;$L553&amp;" "))=TRUE,"",BQ$1)</f>
        <v/>
      </c>
      <c r="BR553" s="62" t="str">
        <f t="shared" si="55"/>
        <v>T150</v>
      </c>
      <c r="BS553" s="62" t="str">
        <f t="shared" si="56"/>
        <v/>
      </c>
      <c r="BT553" s="63">
        <f>J553-I553+1</f>
        <v>123</v>
      </c>
      <c r="BU553" s="64">
        <f t="shared" si="57"/>
        <v>6.38</v>
      </c>
      <c r="BV553" s="64">
        <f t="shared" si="58"/>
        <v>13.76</v>
      </c>
      <c r="BW553" s="64">
        <f t="shared" si="59"/>
        <v>102.47999999999999</v>
      </c>
      <c r="BX553" s="65">
        <f>BU553+I553</f>
        <v>46041.38</v>
      </c>
      <c r="BY553" s="65">
        <f>BV553+I553</f>
        <v>46048.76</v>
      </c>
      <c r="BZ553" s="65">
        <f>IF(WEEKDAY(BW553+I553)=1,BW553+I553+1,IF(WEEKDAY(BW553+I553)=7,BW553+I553+2,BW553+I553))</f>
        <v>46139.48</v>
      </c>
    </row>
    <row r="554" spans="1:78" ht="15.5" x14ac:dyDescent="0.35">
      <c r="A554" t="s">
        <v>1314</v>
      </c>
      <c r="B554" t="s">
        <v>1229</v>
      </c>
      <c r="C554" t="s">
        <v>84</v>
      </c>
      <c r="D554" t="s">
        <v>1033</v>
      </c>
      <c r="E554" t="s">
        <v>867</v>
      </c>
      <c r="F554" t="s">
        <v>828</v>
      </c>
      <c r="G554" t="s">
        <v>287</v>
      </c>
      <c r="H554" t="s">
        <v>84</v>
      </c>
      <c r="I554" s="13" t="s">
        <v>1231</v>
      </c>
      <c r="J554" s="13" t="s">
        <v>1225</v>
      </c>
      <c r="K554" s="13" t="s">
        <v>1233</v>
      </c>
      <c r="L554" t="s">
        <v>1227</v>
      </c>
      <c r="M554" t="s">
        <v>419</v>
      </c>
      <c r="N554">
        <v>18</v>
      </c>
      <c r="O554">
        <v>0</v>
      </c>
      <c r="P554">
        <v>0</v>
      </c>
      <c r="Q554">
        <v>0</v>
      </c>
      <c r="R554">
        <v>0</v>
      </c>
      <c r="S554" t="s">
        <v>1312</v>
      </c>
      <c r="T554" t="s">
        <v>1311</v>
      </c>
      <c r="U554">
        <v>0</v>
      </c>
      <c r="V554" t="s">
        <v>856</v>
      </c>
      <c r="W554">
        <v>5</v>
      </c>
      <c r="X554" t="s">
        <v>195</v>
      </c>
      <c r="Y554" t="s">
        <v>856</v>
      </c>
      <c r="Z554" t="s">
        <v>829</v>
      </c>
      <c r="AA554" t="s">
        <v>746</v>
      </c>
      <c r="AB554" t="s">
        <v>199</v>
      </c>
      <c r="AC554" t="s">
        <v>856</v>
      </c>
      <c r="AD554" t="s">
        <v>856</v>
      </c>
      <c r="AE554" t="s">
        <v>477</v>
      </c>
      <c r="AF554" s="13" t="s">
        <v>1231</v>
      </c>
      <c r="AG554" s="13" t="s">
        <v>1225</v>
      </c>
      <c r="AH554" t="s">
        <v>856</v>
      </c>
      <c r="AI554" t="s">
        <v>856</v>
      </c>
      <c r="AJ554" t="s">
        <v>856</v>
      </c>
      <c r="AK554" t="s">
        <v>856</v>
      </c>
      <c r="AL554" t="s">
        <v>856</v>
      </c>
      <c r="AM554" t="s">
        <v>856</v>
      </c>
      <c r="AN554" t="s">
        <v>856</v>
      </c>
      <c r="AO554" t="s">
        <v>856</v>
      </c>
      <c r="AP554" t="s">
        <v>856</v>
      </c>
      <c r="AQ554" t="s">
        <v>856</v>
      </c>
      <c r="AR554" t="s">
        <v>856</v>
      </c>
      <c r="AS554" t="s">
        <v>856</v>
      </c>
      <c r="AT554" s="59">
        <f>VLOOKUP($BR554,Tables!$D$14:$I$27,2,FALSE)*W554</f>
        <v>800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400</v>
      </c>
      <c r="BB554" s="59">
        <f>IF(OR(BR554="T200",BR554="HYBT200"),W554*Tables!$E$24,0)</f>
        <v>0</v>
      </c>
      <c r="BC554" s="61">
        <f t="shared" si="54"/>
        <v>1200</v>
      </c>
      <c r="BD554" s="55" t="str">
        <f>IF(ISERROR(SEARCHB(" "&amp;BD$1&amp;" "," "&amp;$L554&amp;" "))=TRUE,"",BD$1)</f>
        <v/>
      </c>
      <c r="BE554" s="55" t="str">
        <f>IF(ISERROR(SEARCHB(" "&amp;BE$1&amp;" "," "&amp;$L554&amp;" "))=TRUE,"",BE$1)</f>
        <v/>
      </c>
      <c r="BF554" s="55" t="str">
        <f>IF(ISERROR(SEARCHB(" "&amp;BF$1&amp;" "," "&amp;$L554&amp;" "))=TRUE,"",BF$1)</f>
        <v/>
      </c>
      <c r="BG554" s="55" t="str">
        <f>IF(ISERROR(SEARCHB(" "&amp;BG$1&amp;" "," "&amp;$L554&amp;" "))=TRUE,"",BG$1)</f>
        <v/>
      </c>
      <c r="BH554" s="55" t="str">
        <f>IF(ISERROR(SEARCHB(" "&amp;BH$1&amp;" "," "&amp;$L554&amp;" "))=TRUE,"",BH$1)</f>
        <v/>
      </c>
      <c r="BI554" s="55" t="str">
        <f>IF(ISERROR(SEARCHB(" "&amp;BI$1&amp;" "," "&amp;$L554&amp;" "))=TRUE,"",BI$1)</f>
        <v/>
      </c>
      <c r="BJ554" s="55" t="str">
        <f>IF(ISERROR(SEARCHB(" "&amp;BJ$1&amp;" "," "&amp;$L554&amp;" "))=TRUE,"",BJ$1)</f>
        <v/>
      </c>
      <c r="BK554" s="55" t="str">
        <f>IF(ISERROR(SEARCHB(" "&amp;BK$1&amp;" "," "&amp;$L554&amp;" "))=TRUE,"",BK$1)</f>
        <v/>
      </c>
      <c r="BL554" s="55" t="str">
        <f>IF(ISERROR(SEARCHB(" "&amp;BL$1&amp;" "," "&amp;$L554&amp;" "))=TRUE,"",BL$1)</f>
        <v/>
      </c>
      <c r="BM554" s="55" t="str">
        <f>IF(ISERROR(SEARCHB(" "&amp;BM$1&amp;" "," "&amp;$L554&amp;" "))=TRUE,"",BM$1)</f>
        <v/>
      </c>
      <c r="BN554" s="55" t="str">
        <f>IF(ISERROR(SEARCHB(" "&amp;BN$1&amp;" "," "&amp;$L554&amp;" "))=TRUE,"",BN$1)</f>
        <v/>
      </c>
      <c r="BO554" s="55" t="str">
        <f>IF(ISERROR(SEARCHB(" "&amp;BO$1&amp;" "," "&amp;$L554&amp;" "))=TRUE,"",BO$1)</f>
        <v/>
      </c>
      <c r="BP554" s="55" t="str">
        <f>IF(ISERROR(SEARCHB(" "&amp;BP$1&amp;" "," "&amp;$L554&amp;" "))=TRUE,"",BP$1)</f>
        <v>T150</v>
      </c>
      <c r="BQ554" s="55" t="str">
        <f>IF(ISERROR(SEARCHB(" "&amp;BQ$1&amp;" "," "&amp;$L554&amp;" "))=TRUE,"",BQ$1)</f>
        <v/>
      </c>
      <c r="BR554" s="62" t="str">
        <f t="shared" si="55"/>
        <v>T150</v>
      </c>
      <c r="BS554" s="62" t="str">
        <f t="shared" si="56"/>
        <v/>
      </c>
      <c r="BT554" s="63">
        <f>J554-I554+1</f>
        <v>124</v>
      </c>
      <c r="BU554" s="64">
        <f t="shared" si="57"/>
        <v>6.4399999999999995</v>
      </c>
      <c r="BV554" s="64">
        <f t="shared" si="58"/>
        <v>13.879999999999999</v>
      </c>
      <c r="BW554" s="64">
        <f t="shared" si="59"/>
        <v>103.32</v>
      </c>
      <c r="BX554" s="65">
        <f>BU554+I554</f>
        <v>46040.44</v>
      </c>
      <c r="BY554" s="65">
        <f>BV554+I554</f>
        <v>46047.88</v>
      </c>
      <c r="BZ554" s="65">
        <f>IF(WEEKDAY(BW554+I554)=1,BW554+I554+1,IF(WEEKDAY(BW554+I554)=7,BW554+I554+2,BW554+I554))</f>
        <v>46139.32</v>
      </c>
    </row>
    <row r="555" spans="1:78" ht="15.5" x14ac:dyDescent="0.35">
      <c r="A555" t="s">
        <v>1313</v>
      </c>
      <c r="B555" t="s">
        <v>1229</v>
      </c>
      <c r="C555" t="s">
        <v>84</v>
      </c>
      <c r="D555" t="s">
        <v>1034</v>
      </c>
      <c r="E555" t="s">
        <v>867</v>
      </c>
      <c r="F555" t="s">
        <v>830</v>
      </c>
      <c r="G555" t="s">
        <v>287</v>
      </c>
      <c r="H555" t="s">
        <v>84</v>
      </c>
      <c r="I555" s="13" t="s">
        <v>1231</v>
      </c>
      <c r="J555" s="13" t="s">
        <v>1225</v>
      </c>
      <c r="K555" s="13" t="s">
        <v>1233</v>
      </c>
      <c r="L555" t="s">
        <v>1269</v>
      </c>
      <c r="M555" t="s">
        <v>162</v>
      </c>
      <c r="N555">
        <v>18</v>
      </c>
      <c r="O555">
        <v>0</v>
      </c>
      <c r="P555">
        <v>0</v>
      </c>
      <c r="Q555">
        <v>0</v>
      </c>
      <c r="R555">
        <v>0</v>
      </c>
      <c r="S555" t="s">
        <v>1312</v>
      </c>
      <c r="T555" t="s">
        <v>1311</v>
      </c>
      <c r="U555">
        <v>0</v>
      </c>
      <c r="V555" t="s">
        <v>856</v>
      </c>
      <c r="W555">
        <v>2</v>
      </c>
      <c r="X555" t="s">
        <v>195</v>
      </c>
      <c r="Y555" t="s">
        <v>856</v>
      </c>
      <c r="Z555" t="s">
        <v>1310</v>
      </c>
      <c r="AA555" t="s">
        <v>161</v>
      </c>
      <c r="AB555" t="s">
        <v>199</v>
      </c>
      <c r="AC555" t="s">
        <v>856</v>
      </c>
      <c r="AD555" t="s">
        <v>856</v>
      </c>
      <c r="AE555" t="s">
        <v>856</v>
      </c>
      <c r="AF555" s="13" t="s">
        <v>1231</v>
      </c>
      <c r="AG555" s="13" t="s">
        <v>1225</v>
      </c>
      <c r="AH555" t="s">
        <v>207</v>
      </c>
      <c r="AI555" t="s">
        <v>1204</v>
      </c>
      <c r="AJ555" t="s">
        <v>308</v>
      </c>
      <c r="AK555" t="s">
        <v>1309</v>
      </c>
      <c r="AL555" t="s">
        <v>466</v>
      </c>
      <c r="AM555" t="s">
        <v>1308</v>
      </c>
      <c r="AN555" t="s">
        <v>1308</v>
      </c>
      <c r="AO555" t="s">
        <v>856</v>
      </c>
      <c r="AP555" t="s">
        <v>856</v>
      </c>
      <c r="AQ555" t="s">
        <v>856</v>
      </c>
      <c r="AR555" t="s">
        <v>856</v>
      </c>
      <c r="AS555" t="s">
        <v>856</v>
      </c>
      <c r="AT555" s="59">
        <f>VLOOKUP($BR555,Tables!$D$14:$I$27,2,FALSE)*W555</f>
        <v>320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160</v>
      </c>
      <c r="BB555" s="59">
        <f>IF(OR(BR555="T200",BR555="HYBT200"),W555*Tables!$E$24,0)</f>
        <v>0</v>
      </c>
      <c r="BC555" s="61">
        <f t="shared" si="54"/>
        <v>480</v>
      </c>
      <c r="BD555" s="55" t="str">
        <f>IF(ISERROR(SEARCHB(" "&amp;BD$1&amp;" "," "&amp;$L555&amp;" "))=TRUE,"",BD$1)</f>
        <v/>
      </c>
      <c r="BE555" s="55" t="str">
        <f>IF(ISERROR(SEARCHB(" "&amp;BE$1&amp;" "," "&amp;$L555&amp;" "))=TRUE,"",BE$1)</f>
        <v/>
      </c>
      <c r="BF555" s="55" t="str">
        <f>IF(ISERROR(SEARCHB(" "&amp;BF$1&amp;" "," "&amp;$L555&amp;" "))=TRUE,"",BF$1)</f>
        <v/>
      </c>
      <c r="BG555" s="55" t="str">
        <f>IF(ISERROR(SEARCHB(" "&amp;BG$1&amp;" "," "&amp;$L555&amp;" "))=TRUE,"",BG$1)</f>
        <v/>
      </c>
      <c r="BH555" s="55" t="str">
        <f>IF(ISERROR(SEARCHB(" "&amp;BH$1&amp;" "," "&amp;$L555&amp;" "))=TRUE,"",BH$1)</f>
        <v/>
      </c>
      <c r="BI555" s="55" t="str">
        <f>IF(ISERROR(SEARCHB(" "&amp;BI$1&amp;" "," "&amp;$L555&amp;" "))=TRUE,"",BI$1)</f>
        <v/>
      </c>
      <c r="BJ555" s="55" t="str">
        <f>IF(ISERROR(SEARCHB(" "&amp;BJ$1&amp;" "," "&amp;$L555&amp;" "))=TRUE,"",BJ$1)</f>
        <v/>
      </c>
      <c r="BK555" s="55" t="str">
        <f>IF(ISERROR(SEARCHB(" "&amp;BK$1&amp;" "," "&amp;$L555&amp;" "))=TRUE,"",BK$1)</f>
        <v>HYB</v>
      </c>
      <c r="BL555" s="55" t="str">
        <f>IF(ISERROR(SEARCHB(" "&amp;BL$1&amp;" "," "&amp;$L555&amp;" "))=TRUE,"",BL$1)</f>
        <v/>
      </c>
      <c r="BM555" s="55" t="str">
        <f>IF(ISERROR(SEARCHB(" "&amp;BM$1&amp;" "," "&amp;$L555&amp;" "))=TRUE,"",BM$1)</f>
        <v/>
      </c>
      <c r="BN555" s="55" t="str">
        <f>IF(ISERROR(SEARCHB(" "&amp;BN$1&amp;" "," "&amp;$L555&amp;" "))=TRUE,"",BN$1)</f>
        <v/>
      </c>
      <c r="BO555" s="55" t="str">
        <f>IF(ISERROR(SEARCHB(" "&amp;BO$1&amp;" "," "&amp;$L555&amp;" "))=TRUE,"",BO$1)</f>
        <v/>
      </c>
      <c r="BP555" s="55" t="str">
        <f>IF(ISERROR(SEARCHB(" "&amp;BP$1&amp;" "," "&amp;$L555&amp;" "))=TRUE,"",BP$1)</f>
        <v>T150</v>
      </c>
      <c r="BQ555" s="55" t="str">
        <f>IF(ISERROR(SEARCHB(" "&amp;BQ$1&amp;" "," "&amp;$L555&amp;" "))=TRUE,"",BQ$1)</f>
        <v/>
      </c>
      <c r="BR555" s="62" t="str">
        <f t="shared" si="55"/>
        <v>HYBT150</v>
      </c>
      <c r="BS555" s="62" t="str">
        <f t="shared" si="56"/>
        <v/>
      </c>
      <c r="BT555" s="63">
        <f>J555-I555+1</f>
        <v>124</v>
      </c>
      <c r="BU555" s="64">
        <f t="shared" si="57"/>
        <v>6.4399999999999995</v>
      </c>
      <c r="BV555" s="64">
        <f t="shared" si="58"/>
        <v>13.879999999999999</v>
      </c>
      <c r="BW555" s="64">
        <f t="shared" si="59"/>
        <v>103.32</v>
      </c>
      <c r="BX555" s="65">
        <f>BU555+I555</f>
        <v>46040.44</v>
      </c>
      <c r="BY555" s="65">
        <f>BV555+I555</f>
        <v>46047.88</v>
      </c>
      <c r="BZ555" s="65">
        <f>IF(WEEKDAY(BW555+I555)=1,BW555+I555+1,IF(WEEKDAY(BW555+I555)=7,BW555+I555+2,BW555+I555))</f>
        <v>46139.32</v>
      </c>
    </row>
    <row r="556" spans="1:78" ht="15.5" x14ac:dyDescent="0.35">
      <c r="A556" t="s">
        <v>1307</v>
      </c>
      <c r="B556" t="s">
        <v>1229</v>
      </c>
      <c r="C556" t="s">
        <v>86</v>
      </c>
      <c r="D556" t="s">
        <v>889</v>
      </c>
      <c r="E556" t="s">
        <v>867</v>
      </c>
      <c r="F556" t="s">
        <v>87</v>
      </c>
      <c r="G556" t="s">
        <v>217</v>
      </c>
      <c r="H556" t="s">
        <v>86</v>
      </c>
      <c r="I556" s="13" t="s">
        <v>1226</v>
      </c>
      <c r="J556" s="13" t="s">
        <v>1225</v>
      </c>
      <c r="K556" s="13" t="s">
        <v>1228</v>
      </c>
      <c r="L556" t="s">
        <v>1305</v>
      </c>
      <c r="M556" t="s">
        <v>194</v>
      </c>
      <c r="N556">
        <v>24</v>
      </c>
      <c r="O556">
        <v>0</v>
      </c>
      <c r="P556">
        <v>0</v>
      </c>
      <c r="Q556">
        <v>0</v>
      </c>
      <c r="R556">
        <v>0</v>
      </c>
      <c r="S556" t="s">
        <v>1289</v>
      </c>
      <c r="T556" t="s">
        <v>1288</v>
      </c>
      <c r="U556">
        <v>0</v>
      </c>
      <c r="V556" t="s">
        <v>856</v>
      </c>
      <c r="W556">
        <v>3</v>
      </c>
      <c r="X556" t="s">
        <v>195</v>
      </c>
      <c r="Y556" t="s">
        <v>856</v>
      </c>
      <c r="Z556"/>
      <c r="AA556" t="s">
        <v>20</v>
      </c>
      <c r="AB556" t="s">
        <v>999</v>
      </c>
      <c r="AC556" t="s">
        <v>201</v>
      </c>
      <c r="AD556" t="s">
        <v>325</v>
      </c>
      <c r="AE556" t="s">
        <v>480</v>
      </c>
      <c r="AF556" s="13" t="s">
        <v>1226</v>
      </c>
      <c r="AG556" s="13" t="s">
        <v>1225</v>
      </c>
      <c r="AH556" t="s">
        <v>856</v>
      </c>
      <c r="AI556" t="s">
        <v>856</v>
      </c>
      <c r="AJ556" t="s">
        <v>856</v>
      </c>
      <c r="AK556" t="s">
        <v>856</v>
      </c>
      <c r="AL556" t="s">
        <v>856</v>
      </c>
      <c r="AM556" t="s">
        <v>856</v>
      </c>
      <c r="AN556" t="s">
        <v>856</v>
      </c>
      <c r="AO556" t="s">
        <v>856</v>
      </c>
      <c r="AP556" t="s">
        <v>856</v>
      </c>
      <c r="AQ556" t="s">
        <v>856</v>
      </c>
      <c r="AR556" t="s">
        <v>856</v>
      </c>
      <c r="AS556" t="s">
        <v>856</v>
      </c>
      <c r="AT556" s="59">
        <f>VLOOKUP($BR556,Tables!$D$14:$I$27,2,FALSE)*W556</f>
        <v>480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54"/>
        <v>480</v>
      </c>
      <c r="BD556" s="55" t="str">
        <f>IF(ISERROR(SEARCHB(" "&amp;BD$1&amp;" "," "&amp;$L556&amp;" "))=TRUE,"",BD$1)</f>
        <v/>
      </c>
      <c r="BE556" s="55" t="str">
        <f>IF(ISERROR(SEARCHB(" "&amp;BE$1&amp;" "," "&amp;$L556&amp;" "))=TRUE,"",BE$1)</f>
        <v/>
      </c>
      <c r="BF556" s="55" t="str">
        <f>IF(ISERROR(SEARCHB(" "&amp;BF$1&amp;" "," "&amp;$L556&amp;" "))=TRUE,"",BF$1)</f>
        <v/>
      </c>
      <c r="BG556" s="55" t="str">
        <f>IF(ISERROR(SEARCHB(" "&amp;BG$1&amp;" "," "&amp;$L556&amp;" "))=TRUE,"",BG$1)</f>
        <v/>
      </c>
      <c r="BH556" s="55" t="str">
        <f>IF(ISERROR(SEARCHB(" "&amp;BH$1&amp;" "," "&amp;$L556&amp;" "))=TRUE,"",BH$1)</f>
        <v/>
      </c>
      <c r="BI556" s="55" t="str">
        <f>IF(ISERROR(SEARCHB(" "&amp;BI$1&amp;" "," "&amp;$L556&amp;" "))=TRUE,"",BI$1)</f>
        <v/>
      </c>
      <c r="BJ556" s="55" t="str">
        <f>IF(ISERROR(SEARCHB(" "&amp;BJ$1&amp;" "," "&amp;$L556&amp;" "))=TRUE,"",BJ$1)</f>
        <v/>
      </c>
      <c r="BK556" s="55" t="str">
        <f>IF(ISERROR(SEARCHB(" "&amp;BK$1&amp;" "," "&amp;$L556&amp;" "))=TRUE,"",BK$1)</f>
        <v/>
      </c>
      <c r="BL556" s="55" t="str">
        <f>IF(ISERROR(SEARCHB(" "&amp;BL$1&amp;" "," "&amp;$L556&amp;" "))=TRUE,"",BL$1)</f>
        <v/>
      </c>
      <c r="BM556" s="55" t="str">
        <f>IF(ISERROR(SEARCHB(" "&amp;BM$1&amp;" "," "&amp;$L556&amp;" "))=TRUE,"",BM$1)</f>
        <v/>
      </c>
      <c r="BN556" s="55" t="str">
        <f>IF(ISERROR(SEARCHB(" "&amp;BN$1&amp;" "," "&amp;$L556&amp;" "))=TRUE,"",BN$1)</f>
        <v/>
      </c>
      <c r="BO556" s="55" t="str">
        <f>IF(ISERROR(SEARCHB(" "&amp;BO$1&amp;" "," "&amp;$L556&amp;" "))=TRUE,"",BO$1)</f>
        <v/>
      </c>
      <c r="BP556" s="55" t="str">
        <f>IF(ISERROR(SEARCHB(" "&amp;BP$1&amp;" "," "&amp;$L556&amp;" "))=TRUE,"",BP$1)</f>
        <v/>
      </c>
      <c r="BQ556" s="55" t="str">
        <f>IF(ISERROR(SEARCHB(" "&amp;BQ$1&amp;" "," "&amp;$L556&amp;" "))=TRUE,"",BQ$1)</f>
        <v/>
      </c>
      <c r="BR556" s="62" t="str">
        <f t="shared" si="55"/>
        <v>Base</v>
      </c>
      <c r="BS556" s="62" t="str">
        <f t="shared" si="56"/>
        <v/>
      </c>
      <c r="BT556" s="63">
        <f>J556-I556+1</f>
        <v>123</v>
      </c>
      <c r="BU556" s="64">
        <f t="shared" si="57"/>
        <v>6.38</v>
      </c>
      <c r="BV556" s="64">
        <f t="shared" si="58"/>
        <v>13.76</v>
      </c>
      <c r="BW556" s="64">
        <f t="shared" si="59"/>
        <v>102.47999999999999</v>
      </c>
      <c r="BX556" s="65">
        <f>BU556+I556</f>
        <v>46041.38</v>
      </c>
      <c r="BY556" s="65">
        <f>BV556+I556</f>
        <v>46048.76</v>
      </c>
      <c r="BZ556" s="65">
        <f>IF(WEEKDAY(BW556+I556)=1,BW556+I556+1,IF(WEEKDAY(BW556+I556)=7,BW556+I556+2,BW556+I556))</f>
        <v>46139.48</v>
      </c>
    </row>
    <row r="557" spans="1:78" ht="15.5" x14ac:dyDescent="0.35">
      <c r="A557" t="s">
        <v>1306</v>
      </c>
      <c r="B557" t="s">
        <v>1229</v>
      </c>
      <c r="C557" t="s">
        <v>86</v>
      </c>
      <c r="D557" t="s">
        <v>889</v>
      </c>
      <c r="E557" t="s">
        <v>855</v>
      </c>
      <c r="F557" t="s">
        <v>87</v>
      </c>
      <c r="G557" t="s">
        <v>217</v>
      </c>
      <c r="H557" t="s">
        <v>86</v>
      </c>
      <c r="I557" s="13" t="s">
        <v>1226</v>
      </c>
      <c r="J557" s="13" t="s">
        <v>1225</v>
      </c>
      <c r="K557" s="13" t="s">
        <v>1228</v>
      </c>
      <c r="L557" t="s">
        <v>1305</v>
      </c>
      <c r="M557" t="s">
        <v>194</v>
      </c>
      <c r="N557">
        <v>24</v>
      </c>
      <c r="O557">
        <v>0</v>
      </c>
      <c r="P557">
        <v>0</v>
      </c>
      <c r="Q557">
        <v>0</v>
      </c>
      <c r="R557">
        <v>0</v>
      </c>
      <c r="S557" t="s">
        <v>1289</v>
      </c>
      <c r="T557" t="s">
        <v>1288</v>
      </c>
      <c r="U557">
        <v>0</v>
      </c>
      <c r="V557" t="s">
        <v>856</v>
      </c>
      <c r="W557">
        <v>3</v>
      </c>
      <c r="X557" t="s">
        <v>195</v>
      </c>
      <c r="Y557" t="s">
        <v>856</v>
      </c>
      <c r="Z557"/>
      <c r="AA557" t="s">
        <v>20</v>
      </c>
      <c r="AB557" t="s">
        <v>999</v>
      </c>
      <c r="AC557" t="s">
        <v>209</v>
      </c>
      <c r="AD557" t="s">
        <v>210</v>
      </c>
      <c r="AE557" t="s">
        <v>480</v>
      </c>
      <c r="AF557" s="13" t="s">
        <v>1226</v>
      </c>
      <c r="AG557" s="13" t="s">
        <v>1225</v>
      </c>
      <c r="AH557" t="s">
        <v>856</v>
      </c>
      <c r="AI557" t="s">
        <v>856</v>
      </c>
      <c r="AJ557" t="s">
        <v>856</v>
      </c>
      <c r="AK557" t="s">
        <v>856</v>
      </c>
      <c r="AL557" t="s">
        <v>856</v>
      </c>
      <c r="AM557" t="s">
        <v>856</v>
      </c>
      <c r="AN557" t="s">
        <v>856</v>
      </c>
      <c r="AO557" t="s">
        <v>856</v>
      </c>
      <c r="AP557" t="s">
        <v>856</v>
      </c>
      <c r="AQ557" t="s">
        <v>856</v>
      </c>
      <c r="AR557" t="s">
        <v>856</v>
      </c>
      <c r="AS557" t="s">
        <v>856</v>
      </c>
      <c r="AT557" s="59">
        <f>VLOOKUP($BR557,Tables!$D$14:$I$27,2,FALSE)*W557</f>
        <v>480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54"/>
        <v>480</v>
      </c>
      <c r="BD557" s="55" t="str">
        <f>IF(ISERROR(SEARCHB(" "&amp;BD$1&amp;" "," "&amp;$L557&amp;" "))=TRUE,"",BD$1)</f>
        <v/>
      </c>
      <c r="BE557" s="55" t="str">
        <f>IF(ISERROR(SEARCHB(" "&amp;BE$1&amp;" "," "&amp;$L557&amp;" "))=TRUE,"",BE$1)</f>
        <v/>
      </c>
      <c r="BF557" s="55" t="str">
        <f>IF(ISERROR(SEARCHB(" "&amp;BF$1&amp;" "," "&amp;$L557&amp;" "))=TRUE,"",BF$1)</f>
        <v/>
      </c>
      <c r="BG557" s="55" t="str">
        <f>IF(ISERROR(SEARCHB(" "&amp;BG$1&amp;" "," "&amp;$L557&amp;" "))=TRUE,"",BG$1)</f>
        <v/>
      </c>
      <c r="BH557" s="55" t="str">
        <f>IF(ISERROR(SEARCHB(" "&amp;BH$1&amp;" "," "&amp;$L557&amp;" "))=TRUE,"",BH$1)</f>
        <v/>
      </c>
      <c r="BI557" s="55" t="str">
        <f>IF(ISERROR(SEARCHB(" "&amp;BI$1&amp;" "," "&amp;$L557&amp;" "))=TRUE,"",BI$1)</f>
        <v/>
      </c>
      <c r="BJ557" s="55" t="str">
        <f>IF(ISERROR(SEARCHB(" "&amp;BJ$1&amp;" "," "&amp;$L557&amp;" "))=TRUE,"",BJ$1)</f>
        <v/>
      </c>
      <c r="BK557" s="55" t="str">
        <f>IF(ISERROR(SEARCHB(" "&amp;BK$1&amp;" "," "&amp;$L557&amp;" "))=TRUE,"",BK$1)</f>
        <v/>
      </c>
      <c r="BL557" s="55" t="str">
        <f>IF(ISERROR(SEARCHB(" "&amp;BL$1&amp;" "," "&amp;$L557&amp;" "))=TRUE,"",BL$1)</f>
        <v/>
      </c>
      <c r="BM557" s="55" t="str">
        <f>IF(ISERROR(SEARCHB(" "&amp;BM$1&amp;" "," "&amp;$L557&amp;" "))=TRUE,"",BM$1)</f>
        <v/>
      </c>
      <c r="BN557" s="55" t="str">
        <f>IF(ISERROR(SEARCHB(" "&amp;BN$1&amp;" "," "&amp;$L557&amp;" "))=TRUE,"",BN$1)</f>
        <v/>
      </c>
      <c r="BO557" s="55" t="str">
        <f>IF(ISERROR(SEARCHB(" "&amp;BO$1&amp;" "," "&amp;$L557&amp;" "))=TRUE,"",BO$1)</f>
        <v/>
      </c>
      <c r="BP557" s="55" t="str">
        <f>IF(ISERROR(SEARCHB(" "&amp;BP$1&amp;" "," "&amp;$L557&amp;" "))=TRUE,"",BP$1)</f>
        <v/>
      </c>
      <c r="BQ557" s="55" t="str">
        <f>IF(ISERROR(SEARCHB(" "&amp;BQ$1&amp;" "," "&amp;$L557&amp;" "))=TRUE,"",BQ$1)</f>
        <v/>
      </c>
      <c r="BR557" s="62" t="str">
        <f t="shared" si="55"/>
        <v>Base</v>
      </c>
      <c r="BS557" s="62" t="str">
        <f t="shared" si="56"/>
        <v/>
      </c>
      <c r="BT557" s="63">
        <f>J557-I557+1</f>
        <v>123</v>
      </c>
      <c r="BU557" s="64">
        <f t="shared" si="57"/>
        <v>6.38</v>
      </c>
      <c r="BV557" s="64">
        <f t="shared" si="58"/>
        <v>13.76</v>
      </c>
      <c r="BW557" s="64">
        <f t="shared" si="59"/>
        <v>102.47999999999999</v>
      </c>
      <c r="BX557" s="65">
        <f>BU557+I557</f>
        <v>46041.38</v>
      </c>
      <c r="BY557" s="65">
        <f>BV557+I557</f>
        <v>46048.76</v>
      </c>
      <c r="BZ557" s="65">
        <f>IF(WEEKDAY(BW557+I557)=1,BW557+I557+1,IF(WEEKDAY(BW557+I557)=7,BW557+I557+2,BW557+I557))</f>
        <v>46139.48</v>
      </c>
    </row>
    <row r="558" spans="1:78" ht="15.5" x14ac:dyDescent="0.35">
      <c r="A558" t="s">
        <v>1304</v>
      </c>
      <c r="B558" t="s">
        <v>1229</v>
      </c>
      <c r="C558" t="s">
        <v>86</v>
      </c>
      <c r="D558" t="s">
        <v>889</v>
      </c>
      <c r="E558" t="s">
        <v>862</v>
      </c>
      <c r="F558" t="s">
        <v>87</v>
      </c>
      <c r="G558" t="s">
        <v>217</v>
      </c>
      <c r="H558" t="s">
        <v>86</v>
      </c>
      <c r="I558" s="13" t="s">
        <v>1231</v>
      </c>
      <c r="J558" s="13" t="s">
        <v>1225</v>
      </c>
      <c r="K558" s="13" t="s">
        <v>1233</v>
      </c>
      <c r="L558" t="s">
        <v>1290</v>
      </c>
      <c r="M558" t="s">
        <v>162</v>
      </c>
      <c r="N558">
        <v>24</v>
      </c>
      <c r="O558">
        <v>0</v>
      </c>
      <c r="P558">
        <v>0</v>
      </c>
      <c r="Q558">
        <v>0</v>
      </c>
      <c r="R558">
        <v>0</v>
      </c>
      <c r="S558" t="s">
        <v>1289</v>
      </c>
      <c r="T558" t="s">
        <v>1288</v>
      </c>
      <c r="U558">
        <v>0</v>
      </c>
      <c r="V558" t="s">
        <v>856</v>
      </c>
      <c r="W558">
        <v>3</v>
      </c>
      <c r="X558" t="s">
        <v>195</v>
      </c>
      <c r="Y558" t="s">
        <v>856</v>
      </c>
      <c r="Z558" t="s">
        <v>283</v>
      </c>
      <c r="AA558" t="s">
        <v>856</v>
      </c>
      <c r="AB558" t="s">
        <v>856</v>
      </c>
      <c r="AC558" t="s">
        <v>856</v>
      </c>
      <c r="AD558" t="s">
        <v>856</v>
      </c>
      <c r="AE558" t="s">
        <v>856</v>
      </c>
      <c r="AF558" s="13" t="s">
        <v>1231</v>
      </c>
      <c r="AG558" s="13" t="s">
        <v>1225</v>
      </c>
      <c r="AH558" t="s">
        <v>856</v>
      </c>
      <c r="AI558" t="s">
        <v>856</v>
      </c>
      <c r="AJ558" t="s">
        <v>856</v>
      </c>
      <c r="AK558" t="s">
        <v>856</v>
      </c>
      <c r="AL558" t="s">
        <v>856</v>
      </c>
      <c r="AM558" t="s">
        <v>856</v>
      </c>
      <c r="AN558" t="s">
        <v>856</v>
      </c>
      <c r="AO558" t="s">
        <v>856</v>
      </c>
      <c r="AP558" t="s">
        <v>856</v>
      </c>
      <c r="AQ558" t="s">
        <v>856</v>
      </c>
      <c r="AR558" t="s">
        <v>856</v>
      </c>
      <c r="AS558" t="s">
        <v>856</v>
      </c>
      <c r="AT558" s="59">
        <f>VLOOKUP($BR558,Tables!$D$14:$I$27,2,FALSE)*W558</f>
        <v>480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54"/>
        <v>480</v>
      </c>
      <c r="BD558" s="55" t="str">
        <f>IF(ISERROR(SEARCHB(" "&amp;BD$1&amp;" "," "&amp;$L558&amp;" "))=TRUE,"",BD$1)</f>
        <v/>
      </c>
      <c r="BE558" s="55" t="str">
        <f>IF(ISERROR(SEARCHB(" "&amp;BE$1&amp;" "," "&amp;$L558&amp;" "))=TRUE,"",BE$1)</f>
        <v/>
      </c>
      <c r="BF558" s="55" t="str">
        <f>IF(ISERROR(SEARCHB(" "&amp;BF$1&amp;" "," "&amp;$L558&amp;" "))=TRUE,"",BF$1)</f>
        <v/>
      </c>
      <c r="BG558" s="55" t="str">
        <f>IF(ISERROR(SEARCHB(" "&amp;BG$1&amp;" "," "&amp;$L558&amp;" "))=TRUE,"",BG$1)</f>
        <v/>
      </c>
      <c r="BH558" s="55" t="str">
        <f>IF(ISERROR(SEARCHB(" "&amp;BH$1&amp;" "," "&amp;$L558&amp;" "))=TRUE,"",BH$1)</f>
        <v/>
      </c>
      <c r="BI558" s="55" t="str">
        <f>IF(ISERROR(SEARCHB(" "&amp;BI$1&amp;" "," "&amp;$L558&amp;" "))=TRUE,"",BI$1)</f>
        <v/>
      </c>
      <c r="BJ558" s="55" t="str">
        <f>IF(ISERROR(SEARCHB(" "&amp;BJ$1&amp;" "," "&amp;$L558&amp;" "))=TRUE,"",BJ$1)</f>
        <v/>
      </c>
      <c r="BK558" s="55" t="str">
        <f>IF(ISERROR(SEARCHB(" "&amp;BK$1&amp;" "," "&amp;$L558&amp;" "))=TRUE,"",BK$1)</f>
        <v/>
      </c>
      <c r="BL558" s="55" t="str">
        <f>IF(ISERROR(SEARCHB(" "&amp;BL$1&amp;" "," "&amp;$L558&amp;" "))=TRUE,"",BL$1)</f>
        <v/>
      </c>
      <c r="BM558" s="55" t="str">
        <f>IF(ISERROR(SEARCHB(" "&amp;BM$1&amp;" "," "&amp;$L558&amp;" "))=TRUE,"",BM$1)</f>
        <v/>
      </c>
      <c r="BN558" s="55" t="str">
        <f>IF(ISERROR(SEARCHB(" "&amp;BN$1&amp;" "," "&amp;$L558&amp;" "))=TRUE,"",BN$1)</f>
        <v/>
      </c>
      <c r="BO558" s="55" t="str">
        <f>IF(ISERROR(SEARCHB(" "&amp;BO$1&amp;" "," "&amp;$L558&amp;" "))=TRUE,"",BO$1)</f>
        <v/>
      </c>
      <c r="BP558" s="55" t="str">
        <f>IF(ISERROR(SEARCHB(" "&amp;BP$1&amp;" "," "&amp;$L558&amp;" "))=TRUE,"",BP$1)</f>
        <v/>
      </c>
      <c r="BQ558" s="55" t="str">
        <f>IF(ISERROR(SEARCHB(" "&amp;BQ$1&amp;" "," "&amp;$L558&amp;" "))=TRUE,"",BQ$1)</f>
        <v/>
      </c>
      <c r="BR558" s="62" t="str">
        <f t="shared" si="55"/>
        <v>Base</v>
      </c>
      <c r="BS558" s="62" t="str">
        <f t="shared" si="56"/>
        <v/>
      </c>
      <c r="BT558" s="63">
        <f>J558-I558+1</f>
        <v>124</v>
      </c>
      <c r="BU558" s="64">
        <f t="shared" si="57"/>
        <v>6.4399999999999995</v>
      </c>
      <c r="BV558" s="64">
        <f t="shared" si="58"/>
        <v>13.879999999999999</v>
      </c>
      <c r="BW558" s="64">
        <f t="shared" si="59"/>
        <v>103.32</v>
      </c>
      <c r="BX558" s="65">
        <f>BU558+I558</f>
        <v>46040.44</v>
      </c>
      <c r="BY558" s="65">
        <f>BV558+I558</f>
        <v>46047.88</v>
      </c>
      <c r="BZ558" s="65">
        <f>IF(WEEKDAY(BW558+I558)=1,BW558+I558+1,IF(WEEKDAY(BW558+I558)=7,BW558+I558+2,BW558+I558))</f>
        <v>46139.32</v>
      </c>
    </row>
    <row r="559" spans="1:78" ht="15.5" x14ac:dyDescent="0.35">
      <c r="A559" t="s">
        <v>1303</v>
      </c>
      <c r="B559" t="s">
        <v>1229</v>
      </c>
      <c r="C559" t="s">
        <v>86</v>
      </c>
      <c r="D559" t="s">
        <v>889</v>
      </c>
      <c r="E559" t="s">
        <v>872</v>
      </c>
      <c r="F559" t="s">
        <v>87</v>
      </c>
      <c r="G559" t="s">
        <v>217</v>
      </c>
      <c r="H559" t="s">
        <v>86</v>
      </c>
      <c r="I559" s="13" t="s">
        <v>1301</v>
      </c>
      <c r="J559" s="13" t="s">
        <v>1225</v>
      </c>
      <c r="K559" s="13" t="s">
        <v>1302</v>
      </c>
      <c r="L559" t="s">
        <v>1290</v>
      </c>
      <c r="M559" t="s">
        <v>162</v>
      </c>
      <c r="N559">
        <v>24</v>
      </c>
      <c r="O559">
        <v>0</v>
      </c>
      <c r="P559">
        <v>0</v>
      </c>
      <c r="Q559">
        <v>0</v>
      </c>
      <c r="R559">
        <v>0</v>
      </c>
      <c r="S559" t="s">
        <v>198</v>
      </c>
      <c r="T559" t="s">
        <v>198</v>
      </c>
      <c r="U559">
        <v>0</v>
      </c>
      <c r="V559" t="s">
        <v>856</v>
      </c>
      <c r="W559">
        <v>3</v>
      </c>
      <c r="X559" t="s">
        <v>298</v>
      </c>
      <c r="Y559" t="s">
        <v>856</v>
      </c>
      <c r="Z559" t="s">
        <v>283</v>
      </c>
      <c r="AA559" t="s">
        <v>856</v>
      </c>
      <c r="AB559" t="s">
        <v>856</v>
      </c>
      <c r="AC559" t="s">
        <v>856</v>
      </c>
      <c r="AD559" t="s">
        <v>856</v>
      </c>
      <c r="AE559" t="s">
        <v>856</v>
      </c>
      <c r="AF559" s="13" t="s">
        <v>1301</v>
      </c>
      <c r="AG559" s="13" t="s">
        <v>1225</v>
      </c>
      <c r="AH559" t="s">
        <v>856</v>
      </c>
      <c r="AI559" t="s">
        <v>856</v>
      </c>
      <c r="AJ559" t="s">
        <v>856</v>
      </c>
      <c r="AK559" t="s">
        <v>856</v>
      </c>
      <c r="AL559" t="s">
        <v>856</v>
      </c>
      <c r="AM559" t="s">
        <v>856</v>
      </c>
      <c r="AN559" t="s">
        <v>856</v>
      </c>
      <c r="AO559" t="s">
        <v>856</v>
      </c>
      <c r="AP559" t="s">
        <v>856</v>
      </c>
      <c r="AQ559" t="s">
        <v>856</v>
      </c>
      <c r="AR559" t="s">
        <v>856</v>
      </c>
      <c r="AS559" t="s">
        <v>856</v>
      </c>
      <c r="AT559" s="59">
        <f>VLOOKUP($BR559,Tables!$D$14:$I$27,2,FALSE)*W559</f>
        <v>480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54"/>
        <v>480</v>
      </c>
      <c r="BD559" s="55" t="str">
        <f>IF(ISERROR(SEARCHB(" "&amp;BD$1&amp;" "," "&amp;$L559&amp;" "))=TRUE,"",BD$1)</f>
        <v/>
      </c>
      <c r="BE559" s="55" t="str">
        <f>IF(ISERROR(SEARCHB(" "&amp;BE$1&amp;" "," "&amp;$L559&amp;" "))=TRUE,"",BE$1)</f>
        <v/>
      </c>
      <c r="BF559" s="55" t="str">
        <f>IF(ISERROR(SEARCHB(" "&amp;BF$1&amp;" "," "&amp;$L559&amp;" "))=TRUE,"",BF$1)</f>
        <v/>
      </c>
      <c r="BG559" s="55" t="str">
        <f>IF(ISERROR(SEARCHB(" "&amp;BG$1&amp;" "," "&amp;$L559&amp;" "))=TRUE,"",BG$1)</f>
        <v/>
      </c>
      <c r="BH559" s="55" t="str">
        <f>IF(ISERROR(SEARCHB(" "&amp;BH$1&amp;" "," "&amp;$L559&amp;" "))=TRUE,"",BH$1)</f>
        <v/>
      </c>
      <c r="BI559" s="55" t="str">
        <f>IF(ISERROR(SEARCHB(" "&amp;BI$1&amp;" "," "&amp;$L559&amp;" "))=TRUE,"",BI$1)</f>
        <v/>
      </c>
      <c r="BJ559" s="55" t="str">
        <f>IF(ISERROR(SEARCHB(" "&amp;BJ$1&amp;" "," "&amp;$L559&amp;" "))=TRUE,"",BJ$1)</f>
        <v/>
      </c>
      <c r="BK559" s="55" t="str">
        <f>IF(ISERROR(SEARCHB(" "&amp;BK$1&amp;" "," "&amp;$L559&amp;" "))=TRUE,"",BK$1)</f>
        <v/>
      </c>
      <c r="BL559" s="55" t="str">
        <f>IF(ISERROR(SEARCHB(" "&amp;BL$1&amp;" "," "&amp;$L559&amp;" "))=TRUE,"",BL$1)</f>
        <v/>
      </c>
      <c r="BM559" s="55" t="str">
        <f>IF(ISERROR(SEARCHB(" "&amp;BM$1&amp;" "," "&amp;$L559&amp;" "))=TRUE,"",BM$1)</f>
        <v/>
      </c>
      <c r="BN559" s="55" t="str">
        <f>IF(ISERROR(SEARCHB(" "&amp;BN$1&amp;" "," "&amp;$L559&amp;" "))=TRUE,"",BN$1)</f>
        <v/>
      </c>
      <c r="BO559" s="55" t="str">
        <f>IF(ISERROR(SEARCHB(" "&amp;BO$1&amp;" "," "&amp;$L559&amp;" "))=TRUE,"",BO$1)</f>
        <v/>
      </c>
      <c r="BP559" s="55" t="str">
        <f>IF(ISERROR(SEARCHB(" "&amp;BP$1&amp;" "," "&amp;$L559&amp;" "))=TRUE,"",BP$1)</f>
        <v/>
      </c>
      <c r="BQ559" s="55" t="str">
        <f>IF(ISERROR(SEARCHB(" "&amp;BQ$1&amp;" "," "&amp;$L559&amp;" "))=TRUE,"",BQ$1)</f>
        <v/>
      </c>
      <c r="BR559" s="62" t="str">
        <f t="shared" si="55"/>
        <v>Base</v>
      </c>
      <c r="BS559" s="62" t="str">
        <f t="shared" si="56"/>
        <v/>
      </c>
      <c r="BT559" s="63">
        <f>J559-I559+1</f>
        <v>103</v>
      </c>
      <c r="BU559" s="64">
        <f t="shared" si="57"/>
        <v>5.18</v>
      </c>
      <c r="BV559" s="64">
        <f t="shared" si="58"/>
        <v>11.36</v>
      </c>
      <c r="BW559" s="64">
        <f t="shared" si="59"/>
        <v>85.679999999999993</v>
      </c>
      <c r="BX559" s="65">
        <f>BU559+I559</f>
        <v>46060.18</v>
      </c>
      <c r="BY559" s="65">
        <f>BV559+I559</f>
        <v>46066.36</v>
      </c>
      <c r="BZ559" s="65">
        <f>IF(WEEKDAY(BW559+I559)=1,BW559+I559+1,IF(WEEKDAY(BW559+I559)=7,BW559+I559+2,BW559+I559))</f>
        <v>46140.68</v>
      </c>
    </row>
    <row r="560" spans="1:78" ht="15.5" x14ac:dyDescent="0.35">
      <c r="A560" t="s">
        <v>1300</v>
      </c>
      <c r="B560" t="s">
        <v>1229</v>
      </c>
      <c r="C560" t="s">
        <v>86</v>
      </c>
      <c r="D560" t="s">
        <v>889</v>
      </c>
      <c r="E560" t="s">
        <v>882</v>
      </c>
      <c r="F560" t="s">
        <v>87</v>
      </c>
      <c r="G560" t="s">
        <v>217</v>
      </c>
      <c r="H560" t="s">
        <v>86</v>
      </c>
      <c r="I560" s="13" t="s">
        <v>1252</v>
      </c>
      <c r="J560" s="13" t="s">
        <v>1251</v>
      </c>
      <c r="K560" s="13" t="s">
        <v>1233</v>
      </c>
      <c r="L560" t="s">
        <v>1298</v>
      </c>
      <c r="M560" t="s">
        <v>467</v>
      </c>
      <c r="N560">
        <v>30</v>
      </c>
      <c r="O560">
        <v>0</v>
      </c>
      <c r="P560">
        <v>0</v>
      </c>
      <c r="Q560">
        <v>0</v>
      </c>
      <c r="R560">
        <v>0</v>
      </c>
      <c r="S560" t="s">
        <v>1203</v>
      </c>
      <c r="T560" t="s">
        <v>581</v>
      </c>
      <c r="U560">
        <v>0</v>
      </c>
      <c r="V560" t="s">
        <v>856</v>
      </c>
      <c r="W560">
        <v>3</v>
      </c>
      <c r="X560" t="s">
        <v>195</v>
      </c>
      <c r="Y560" t="s">
        <v>856</v>
      </c>
      <c r="Z560" t="s">
        <v>468</v>
      </c>
      <c r="AA560" t="s">
        <v>856</v>
      </c>
      <c r="AB560" t="s">
        <v>856</v>
      </c>
      <c r="AC560" t="s">
        <v>573</v>
      </c>
      <c r="AD560" t="s">
        <v>383</v>
      </c>
      <c r="AE560" t="s">
        <v>471</v>
      </c>
      <c r="AF560" s="13" t="s">
        <v>1252</v>
      </c>
      <c r="AG560" s="13" t="s">
        <v>1251</v>
      </c>
      <c r="AH560" t="s">
        <v>856</v>
      </c>
      <c r="AI560" t="s">
        <v>856</v>
      </c>
      <c r="AJ560" t="s">
        <v>856</v>
      </c>
      <c r="AK560" t="s">
        <v>856</v>
      </c>
      <c r="AL560" t="s">
        <v>856</v>
      </c>
      <c r="AM560" t="s">
        <v>856</v>
      </c>
      <c r="AN560" t="s">
        <v>856</v>
      </c>
      <c r="AO560" t="s">
        <v>856</v>
      </c>
      <c r="AP560" t="s">
        <v>856</v>
      </c>
      <c r="AQ560" t="s">
        <v>856</v>
      </c>
      <c r="AR560" t="s">
        <v>856</v>
      </c>
      <c r="AS560" t="s">
        <v>856</v>
      </c>
      <c r="AT560" s="59">
        <f>VLOOKUP($BR560,Tables!$D$14:$I$27,2,FALSE)*W560</f>
        <v>480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54"/>
        <v>480</v>
      </c>
      <c r="BD560" s="55" t="str">
        <f>IF(ISERROR(SEARCHB(" "&amp;BD$1&amp;" "," "&amp;$L560&amp;" "))=TRUE,"",BD$1)</f>
        <v/>
      </c>
      <c r="BE560" s="55" t="str">
        <f>IF(ISERROR(SEARCHB(" "&amp;BE$1&amp;" "," "&amp;$L560&amp;" "))=TRUE,"",BE$1)</f>
        <v/>
      </c>
      <c r="BF560" s="55" t="str">
        <f>IF(ISERROR(SEARCHB(" "&amp;BF$1&amp;" "," "&amp;$L560&amp;" "))=TRUE,"",BF$1)</f>
        <v/>
      </c>
      <c r="BG560" s="55" t="str">
        <f>IF(ISERROR(SEARCHB(" "&amp;BG$1&amp;" "," "&amp;$L560&amp;" "))=TRUE,"",BG$1)</f>
        <v/>
      </c>
      <c r="BH560" s="55" t="str">
        <f>IF(ISERROR(SEARCHB(" "&amp;BH$1&amp;" "," "&amp;$L560&amp;" "))=TRUE,"",BH$1)</f>
        <v/>
      </c>
      <c r="BI560" s="55" t="str">
        <f>IF(ISERROR(SEARCHB(" "&amp;BI$1&amp;" "," "&amp;$L560&amp;" "))=TRUE,"",BI$1)</f>
        <v/>
      </c>
      <c r="BJ560" s="55" t="str">
        <f>IF(ISERROR(SEARCHB(" "&amp;BJ$1&amp;" "," "&amp;$L560&amp;" "))=TRUE,"",BJ$1)</f>
        <v/>
      </c>
      <c r="BK560" s="55" t="str">
        <f>IF(ISERROR(SEARCHB(" "&amp;BK$1&amp;" "," "&amp;$L560&amp;" "))=TRUE,"",BK$1)</f>
        <v/>
      </c>
      <c r="BL560" s="55" t="str">
        <f>IF(ISERROR(SEARCHB(" "&amp;BL$1&amp;" "," "&amp;$L560&amp;" "))=TRUE,"",BL$1)</f>
        <v/>
      </c>
      <c r="BM560" s="55" t="str">
        <f>IF(ISERROR(SEARCHB(" "&amp;BM$1&amp;" "," "&amp;$L560&amp;" "))=TRUE,"",BM$1)</f>
        <v/>
      </c>
      <c r="BN560" s="55" t="str">
        <f>IF(ISERROR(SEARCHB(" "&amp;BN$1&amp;" "," "&amp;$L560&amp;" "))=TRUE,"",BN$1)</f>
        <v/>
      </c>
      <c r="BO560" s="55" t="str">
        <f>IF(ISERROR(SEARCHB(" "&amp;BO$1&amp;" "," "&amp;$L560&amp;" "))=TRUE,"",BO$1)</f>
        <v/>
      </c>
      <c r="BP560" s="55" t="str">
        <f>IF(ISERROR(SEARCHB(" "&amp;BP$1&amp;" "," "&amp;$L560&amp;" "))=TRUE,"",BP$1)</f>
        <v/>
      </c>
      <c r="BQ560" s="55" t="str">
        <f>IF(ISERROR(SEARCHB(" "&amp;BQ$1&amp;" "," "&amp;$L560&amp;" "))=TRUE,"",BQ$1)</f>
        <v/>
      </c>
      <c r="BR560" s="62" t="str">
        <f t="shared" si="55"/>
        <v>Base</v>
      </c>
      <c r="BS560" s="62" t="str">
        <f t="shared" si="56"/>
        <v/>
      </c>
      <c r="BT560" s="63">
        <f>J560-I560+1</f>
        <v>138</v>
      </c>
      <c r="BU560" s="64">
        <f t="shared" si="57"/>
        <v>7.2799999999999994</v>
      </c>
      <c r="BV560" s="64">
        <f t="shared" si="58"/>
        <v>15.559999999999999</v>
      </c>
      <c r="BW560" s="64">
        <f t="shared" si="59"/>
        <v>115.08</v>
      </c>
      <c r="BX560" s="65">
        <f>BU560+I560</f>
        <v>46034.28</v>
      </c>
      <c r="BY560" s="65">
        <f>BV560+I560</f>
        <v>46042.559999999998</v>
      </c>
      <c r="BZ560" s="65">
        <f>IF(WEEKDAY(BW560+I560)=1,BW560+I560+1,IF(WEEKDAY(BW560+I560)=7,BW560+I560+2,BW560+I560))</f>
        <v>46142.080000000002</v>
      </c>
    </row>
    <row r="561" spans="1:78" ht="15.5" x14ac:dyDescent="0.35">
      <c r="A561" t="s">
        <v>1299</v>
      </c>
      <c r="B561" t="s">
        <v>1229</v>
      </c>
      <c r="C561" t="s">
        <v>86</v>
      </c>
      <c r="D561" t="s">
        <v>889</v>
      </c>
      <c r="E561" t="s">
        <v>987</v>
      </c>
      <c r="F561" t="s">
        <v>87</v>
      </c>
      <c r="G561" t="s">
        <v>217</v>
      </c>
      <c r="H561" t="s">
        <v>86</v>
      </c>
      <c r="I561" s="13" t="s">
        <v>1252</v>
      </c>
      <c r="J561" s="13" t="s">
        <v>1251</v>
      </c>
      <c r="K561" s="13" t="s">
        <v>1233</v>
      </c>
      <c r="L561" t="s">
        <v>1298</v>
      </c>
      <c r="M561" t="s">
        <v>467</v>
      </c>
      <c r="N561">
        <v>30</v>
      </c>
      <c r="O561">
        <v>0</v>
      </c>
      <c r="P561">
        <v>0</v>
      </c>
      <c r="Q561">
        <v>0</v>
      </c>
      <c r="R561">
        <v>0</v>
      </c>
      <c r="S561" t="s">
        <v>1203</v>
      </c>
      <c r="T561" t="s">
        <v>581</v>
      </c>
      <c r="U561">
        <v>0</v>
      </c>
      <c r="V561" t="s">
        <v>856</v>
      </c>
      <c r="W561">
        <v>3</v>
      </c>
      <c r="X561" t="s">
        <v>195</v>
      </c>
      <c r="Y561" t="s">
        <v>856</v>
      </c>
      <c r="Z561" t="s">
        <v>468</v>
      </c>
      <c r="AA561" t="s">
        <v>856</v>
      </c>
      <c r="AB561" t="s">
        <v>856</v>
      </c>
      <c r="AC561" t="s">
        <v>1297</v>
      </c>
      <c r="AD561" t="s">
        <v>376</v>
      </c>
      <c r="AE561" t="s">
        <v>471</v>
      </c>
      <c r="AF561" s="13" t="s">
        <v>1252</v>
      </c>
      <c r="AG561" s="13" t="s">
        <v>1251</v>
      </c>
      <c r="AH561" t="s">
        <v>856</v>
      </c>
      <c r="AI561" t="s">
        <v>856</v>
      </c>
      <c r="AJ561" t="s">
        <v>856</v>
      </c>
      <c r="AK561" t="s">
        <v>856</v>
      </c>
      <c r="AL561" t="s">
        <v>856</v>
      </c>
      <c r="AM561" t="s">
        <v>856</v>
      </c>
      <c r="AN561" t="s">
        <v>856</v>
      </c>
      <c r="AO561" t="s">
        <v>856</v>
      </c>
      <c r="AP561" t="s">
        <v>856</v>
      </c>
      <c r="AQ561" t="s">
        <v>856</v>
      </c>
      <c r="AR561" t="s">
        <v>856</v>
      </c>
      <c r="AS561" t="s">
        <v>856</v>
      </c>
      <c r="AT561" s="59">
        <f>VLOOKUP($BR561,Tables!$D$14:$I$27,2,FALSE)*W561</f>
        <v>480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54"/>
        <v>480</v>
      </c>
      <c r="BD561" s="55" t="str">
        <f>IF(ISERROR(SEARCHB(" "&amp;BD$1&amp;" "," "&amp;$L561&amp;" "))=TRUE,"",BD$1)</f>
        <v/>
      </c>
      <c r="BE561" s="55" t="str">
        <f>IF(ISERROR(SEARCHB(" "&amp;BE$1&amp;" "," "&amp;$L561&amp;" "))=TRUE,"",BE$1)</f>
        <v/>
      </c>
      <c r="BF561" s="55" t="str">
        <f>IF(ISERROR(SEARCHB(" "&amp;BF$1&amp;" "," "&amp;$L561&amp;" "))=TRUE,"",BF$1)</f>
        <v/>
      </c>
      <c r="BG561" s="55" t="str">
        <f>IF(ISERROR(SEARCHB(" "&amp;BG$1&amp;" "," "&amp;$L561&amp;" "))=TRUE,"",BG$1)</f>
        <v/>
      </c>
      <c r="BH561" s="55" t="str">
        <f>IF(ISERROR(SEARCHB(" "&amp;BH$1&amp;" "," "&amp;$L561&amp;" "))=TRUE,"",BH$1)</f>
        <v/>
      </c>
      <c r="BI561" s="55" t="str">
        <f>IF(ISERROR(SEARCHB(" "&amp;BI$1&amp;" "," "&amp;$L561&amp;" "))=TRUE,"",BI$1)</f>
        <v/>
      </c>
      <c r="BJ561" s="55" t="str">
        <f>IF(ISERROR(SEARCHB(" "&amp;BJ$1&amp;" "," "&amp;$L561&amp;" "))=TRUE,"",BJ$1)</f>
        <v/>
      </c>
      <c r="BK561" s="55" t="str">
        <f>IF(ISERROR(SEARCHB(" "&amp;BK$1&amp;" "," "&amp;$L561&amp;" "))=TRUE,"",BK$1)</f>
        <v/>
      </c>
      <c r="BL561" s="55" t="str">
        <f>IF(ISERROR(SEARCHB(" "&amp;BL$1&amp;" "," "&amp;$L561&amp;" "))=TRUE,"",BL$1)</f>
        <v/>
      </c>
      <c r="BM561" s="55" t="str">
        <f>IF(ISERROR(SEARCHB(" "&amp;BM$1&amp;" "," "&amp;$L561&amp;" "))=TRUE,"",BM$1)</f>
        <v/>
      </c>
      <c r="BN561" s="55" t="str">
        <f>IF(ISERROR(SEARCHB(" "&amp;BN$1&amp;" "," "&amp;$L561&amp;" "))=TRUE,"",BN$1)</f>
        <v/>
      </c>
      <c r="BO561" s="55" t="str">
        <f>IF(ISERROR(SEARCHB(" "&amp;BO$1&amp;" "," "&amp;$L561&amp;" "))=TRUE,"",BO$1)</f>
        <v/>
      </c>
      <c r="BP561" s="55" t="str">
        <f>IF(ISERROR(SEARCHB(" "&amp;BP$1&amp;" "," "&amp;$L561&amp;" "))=TRUE,"",BP$1)</f>
        <v/>
      </c>
      <c r="BQ561" s="55" t="str">
        <f>IF(ISERROR(SEARCHB(" "&amp;BQ$1&amp;" "," "&amp;$L561&amp;" "))=TRUE,"",BQ$1)</f>
        <v/>
      </c>
      <c r="BR561" s="62" t="str">
        <f t="shared" si="55"/>
        <v>Base</v>
      </c>
      <c r="BS561" s="62" t="str">
        <f t="shared" si="56"/>
        <v/>
      </c>
      <c r="BT561" s="63">
        <f>J561-I561+1</f>
        <v>138</v>
      </c>
      <c r="BU561" s="64">
        <f t="shared" si="57"/>
        <v>7.2799999999999994</v>
      </c>
      <c r="BV561" s="64">
        <f t="shared" si="58"/>
        <v>15.559999999999999</v>
      </c>
      <c r="BW561" s="64">
        <f t="shared" si="59"/>
        <v>115.08</v>
      </c>
      <c r="BX561" s="65">
        <f>BU561+I561</f>
        <v>46034.28</v>
      </c>
      <c r="BY561" s="65">
        <f>BV561+I561</f>
        <v>46042.559999999998</v>
      </c>
      <c r="BZ561" s="65">
        <f>IF(WEEKDAY(BW561+I561)=1,BW561+I561+1,IF(WEEKDAY(BW561+I561)=7,BW561+I561+2,BW561+I561))</f>
        <v>46142.080000000002</v>
      </c>
    </row>
    <row r="562" spans="1:78" ht="15.5" x14ac:dyDescent="0.35">
      <c r="A562" t="s">
        <v>1296</v>
      </c>
      <c r="B562" t="s">
        <v>1229</v>
      </c>
      <c r="C562" t="s">
        <v>86</v>
      </c>
      <c r="D562" t="s">
        <v>889</v>
      </c>
      <c r="E562" t="s">
        <v>591</v>
      </c>
      <c r="F562" t="s">
        <v>87</v>
      </c>
      <c r="G562" t="s">
        <v>217</v>
      </c>
      <c r="H562" t="s">
        <v>86</v>
      </c>
      <c r="I562" s="13" t="s">
        <v>1231</v>
      </c>
      <c r="J562" s="13" t="s">
        <v>1244</v>
      </c>
      <c r="K562" s="13" t="s">
        <v>1245</v>
      </c>
      <c r="L562" t="s">
        <v>1290</v>
      </c>
      <c r="M562" t="s">
        <v>162</v>
      </c>
      <c r="N562">
        <v>24</v>
      </c>
      <c r="O562">
        <v>0</v>
      </c>
      <c r="P562">
        <v>0</v>
      </c>
      <c r="Q562">
        <v>0</v>
      </c>
      <c r="R562">
        <v>0</v>
      </c>
      <c r="S562" t="s">
        <v>1209</v>
      </c>
      <c r="T562" t="s">
        <v>1210</v>
      </c>
      <c r="U562">
        <v>0</v>
      </c>
      <c r="V562" t="s">
        <v>856</v>
      </c>
      <c r="W562">
        <v>3</v>
      </c>
      <c r="X562" t="s">
        <v>195</v>
      </c>
      <c r="Y562" t="s">
        <v>856</v>
      </c>
      <c r="Z562" t="s">
        <v>283</v>
      </c>
      <c r="AA562" t="s">
        <v>856</v>
      </c>
      <c r="AB562" t="s">
        <v>856</v>
      </c>
      <c r="AC562" t="s">
        <v>856</v>
      </c>
      <c r="AD562" t="s">
        <v>856</v>
      </c>
      <c r="AE562" t="s">
        <v>856</v>
      </c>
      <c r="AF562" s="13" t="s">
        <v>1231</v>
      </c>
      <c r="AG562" s="13" t="s">
        <v>1244</v>
      </c>
      <c r="AH562" t="s">
        <v>856</v>
      </c>
      <c r="AI562" t="s">
        <v>856</v>
      </c>
      <c r="AJ562" t="s">
        <v>856</v>
      </c>
      <c r="AK562" t="s">
        <v>856</v>
      </c>
      <c r="AL562" t="s">
        <v>856</v>
      </c>
      <c r="AM562" t="s">
        <v>856</v>
      </c>
      <c r="AN562" t="s">
        <v>856</v>
      </c>
      <c r="AO562" t="s">
        <v>856</v>
      </c>
      <c r="AP562" t="s">
        <v>856</v>
      </c>
      <c r="AQ562" t="s">
        <v>856</v>
      </c>
      <c r="AR562" t="s">
        <v>856</v>
      </c>
      <c r="AS562" t="s">
        <v>856</v>
      </c>
      <c r="AT562" s="59">
        <f>VLOOKUP($BR562,Tables!$D$14:$I$27,2,FALSE)*W562</f>
        <v>480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54"/>
        <v>480</v>
      </c>
      <c r="BD562" s="55" t="str">
        <f>IF(ISERROR(SEARCHB(" "&amp;BD$1&amp;" "," "&amp;$L562&amp;" "))=TRUE,"",BD$1)</f>
        <v/>
      </c>
      <c r="BE562" s="55" t="str">
        <f>IF(ISERROR(SEARCHB(" "&amp;BE$1&amp;" "," "&amp;$L562&amp;" "))=TRUE,"",BE$1)</f>
        <v/>
      </c>
      <c r="BF562" s="55" t="str">
        <f>IF(ISERROR(SEARCHB(" "&amp;BF$1&amp;" "," "&amp;$L562&amp;" "))=TRUE,"",BF$1)</f>
        <v/>
      </c>
      <c r="BG562" s="55" t="str">
        <f>IF(ISERROR(SEARCHB(" "&amp;BG$1&amp;" "," "&amp;$L562&amp;" "))=TRUE,"",BG$1)</f>
        <v/>
      </c>
      <c r="BH562" s="55" t="str">
        <f>IF(ISERROR(SEARCHB(" "&amp;BH$1&amp;" "," "&amp;$L562&amp;" "))=TRUE,"",BH$1)</f>
        <v/>
      </c>
      <c r="BI562" s="55" t="str">
        <f>IF(ISERROR(SEARCHB(" "&amp;BI$1&amp;" "," "&amp;$L562&amp;" "))=TRUE,"",BI$1)</f>
        <v/>
      </c>
      <c r="BJ562" s="55" t="str">
        <f>IF(ISERROR(SEARCHB(" "&amp;BJ$1&amp;" "," "&amp;$L562&amp;" "))=TRUE,"",BJ$1)</f>
        <v/>
      </c>
      <c r="BK562" s="55" t="str">
        <f>IF(ISERROR(SEARCHB(" "&amp;BK$1&amp;" "," "&amp;$L562&amp;" "))=TRUE,"",BK$1)</f>
        <v/>
      </c>
      <c r="BL562" s="55" t="str">
        <f>IF(ISERROR(SEARCHB(" "&amp;BL$1&amp;" "," "&amp;$L562&amp;" "))=TRUE,"",BL$1)</f>
        <v/>
      </c>
      <c r="BM562" s="55" t="str">
        <f>IF(ISERROR(SEARCHB(" "&amp;BM$1&amp;" "," "&amp;$L562&amp;" "))=TRUE,"",BM$1)</f>
        <v/>
      </c>
      <c r="BN562" s="55" t="str">
        <f>IF(ISERROR(SEARCHB(" "&amp;BN$1&amp;" "," "&amp;$L562&amp;" "))=TRUE,"",BN$1)</f>
        <v/>
      </c>
      <c r="BO562" s="55" t="str">
        <f>IF(ISERROR(SEARCHB(" "&amp;BO$1&amp;" "," "&amp;$L562&amp;" "))=TRUE,"",BO$1)</f>
        <v/>
      </c>
      <c r="BP562" s="55" t="str">
        <f>IF(ISERROR(SEARCHB(" "&amp;BP$1&amp;" "," "&amp;$L562&amp;" "))=TRUE,"",BP$1)</f>
        <v/>
      </c>
      <c r="BQ562" s="55" t="str">
        <f>IF(ISERROR(SEARCHB(" "&amp;BQ$1&amp;" "," "&amp;$L562&amp;" "))=TRUE,"",BQ$1)</f>
        <v/>
      </c>
      <c r="BR562" s="62" t="str">
        <f t="shared" si="55"/>
        <v>Base</v>
      </c>
      <c r="BS562" s="62" t="str">
        <f t="shared" si="56"/>
        <v/>
      </c>
      <c r="BT562" s="63">
        <f>J562-I562+1</f>
        <v>54</v>
      </c>
      <c r="BU562" s="64">
        <f t="shared" si="57"/>
        <v>2.2399999999999998</v>
      </c>
      <c r="BV562" s="64">
        <f t="shared" si="58"/>
        <v>5.4799999999999995</v>
      </c>
      <c r="BW562" s="64">
        <f t="shared" si="59"/>
        <v>44.519999999999996</v>
      </c>
      <c r="BX562" s="65">
        <f>BU562+I562</f>
        <v>46036.24</v>
      </c>
      <c r="BY562" s="65">
        <f>BV562+I562</f>
        <v>46039.48</v>
      </c>
      <c r="BZ562" s="65">
        <f>IF(WEEKDAY(BW562+I562)=1,BW562+I562+1,IF(WEEKDAY(BW562+I562)=7,BW562+I562+2,BW562+I562))</f>
        <v>46078.52</v>
      </c>
    </row>
    <row r="563" spans="1:78" ht="15.5" x14ac:dyDescent="0.35">
      <c r="A563" t="s">
        <v>1295</v>
      </c>
      <c r="B563" t="s">
        <v>1229</v>
      </c>
      <c r="C563" t="s">
        <v>86</v>
      </c>
      <c r="D563" t="s">
        <v>889</v>
      </c>
      <c r="E563" t="s">
        <v>593</v>
      </c>
      <c r="F563" t="s">
        <v>87</v>
      </c>
      <c r="G563" t="s">
        <v>217</v>
      </c>
      <c r="H563" t="s">
        <v>86</v>
      </c>
      <c r="I563" s="13" t="s">
        <v>1235</v>
      </c>
      <c r="J563" s="13" t="s">
        <v>1225</v>
      </c>
      <c r="K563" s="13" t="s">
        <v>1236</v>
      </c>
      <c r="L563" t="s">
        <v>1290</v>
      </c>
      <c r="M563" t="s">
        <v>162</v>
      </c>
      <c r="N563">
        <v>24</v>
      </c>
      <c r="O563">
        <v>0</v>
      </c>
      <c r="P563">
        <v>0</v>
      </c>
      <c r="Q563">
        <v>0</v>
      </c>
      <c r="R563">
        <v>0</v>
      </c>
      <c r="S563" t="s">
        <v>1209</v>
      </c>
      <c r="T563" t="s">
        <v>1210</v>
      </c>
      <c r="U563">
        <v>0</v>
      </c>
      <c r="V563" t="s">
        <v>856</v>
      </c>
      <c r="W563">
        <v>3</v>
      </c>
      <c r="X563" t="s">
        <v>195</v>
      </c>
      <c r="Y563" t="s">
        <v>856</v>
      </c>
      <c r="Z563" t="s">
        <v>283</v>
      </c>
      <c r="AA563" t="s">
        <v>856</v>
      </c>
      <c r="AB563" t="s">
        <v>856</v>
      </c>
      <c r="AC563" t="s">
        <v>856</v>
      </c>
      <c r="AD563" t="s">
        <v>856</v>
      </c>
      <c r="AE563" t="s">
        <v>856</v>
      </c>
      <c r="AF563" s="13" t="s">
        <v>1235</v>
      </c>
      <c r="AG563" s="13" t="s">
        <v>1225</v>
      </c>
      <c r="AH563" t="s">
        <v>856</v>
      </c>
      <c r="AI563" t="s">
        <v>856</v>
      </c>
      <c r="AJ563" t="s">
        <v>856</v>
      </c>
      <c r="AK563" t="s">
        <v>856</v>
      </c>
      <c r="AL563" t="s">
        <v>856</v>
      </c>
      <c r="AM563" t="s">
        <v>856</v>
      </c>
      <c r="AN563" t="s">
        <v>856</v>
      </c>
      <c r="AO563" t="s">
        <v>856</v>
      </c>
      <c r="AP563" t="s">
        <v>856</v>
      </c>
      <c r="AQ563" t="s">
        <v>856</v>
      </c>
      <c r="AR563" t="s">
        <v>856</v>
      </c>
      <c r="AS563" t="s">
        <v>856</v>
      </c>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54"/>
        <v>480</v>
      </c>
      <c r="BD563" s="55" t="str">
        <f>IF(ISERROR(SEARCHB(" "&amp;BD$1&amp;" "," "&amp;$L563&amp;" "))=TRUE,"",BD$1)</f>
        <v/>
      </c>
      <c r="BE563" s="55" t="str">
        <f>IF(ISERROR(SEARCHB(" "&amp;BE$1&amp;" "," "&amp;$L563&amp;" "))=TRUE,"",BE$1)</f>
        <v/>
      </c>
      <c r="BF563" s="55" t="str">
        <f>IF(ISERROR(SEARCHB(" "&amp;BF$1&amp;" "," "&amp;$L563&amp;" "))=TRUE,"",BF$1)</f>
        <v/>
      </c>
      <c r="BG563" s="55" t="str">
        <f>IF(ISERROR(SEARCHB(" "&amp;BG$1&amp;" "," "&amp;$L563&amp;" "))=TRUE,"",BG$1)</f>
        <v/>
      </c>
      <c r="BH563" s="55" t="str">
        <f>IF(ISERROR(SEARCHB(" "&amp;BH$1&amp;" "," "&amp;$L563&amp;" "))=TRUE,"",BH$1)</f>
        <v/>
      </c>
      <c r="BI563" s="55" t="str">
        <f>IF(ISERROR(SEARCHB(" "&amp;BI$1&amp;" "," "&amp;$L563&amp;" "))=TRUE,"",BI$1)</f>
        <v/>
      </c>
      <c r="BJ563" s="55" t="str">
        <f>IF(ISERROR(SEARCHB(" "&amp;BJ$1&amp;" "," "&amp;$L563&amp;" "))=TRUE,"",BJ$1)</f>
        <v/>
      </c>
      <c r="BK563" s="55" t="str">
        <f>IF(ISERROR(SEARCHB(" "&amp;BK$1&amp;" "," "&amp;$L563&amp;" "))=TRUE,"",BK$1)</f>
        <v/>
      </c>
      <c r="BL563" s="55" t="str">
        <f>IF(ISERROR(SEARCHB(" "&amp;BL$1&amp;" "," "&amp;$L563&amp;" "))=TRUE,"",BL$1)</f>
        <v/>
      </c>
      <c r="BM563" s="55" t="str">
        <f>IF(ISERROR(SEARCHB(" "&amp;BM$1&amp;" "," "&amp;$L563&amp;" "))=TRUE,"",BM$1)</f>
        <v/>
      </c>
      <c r="BN563" s="55" t="str">
        <f>IF(ISERROR(SEARCHB(" "&amp;BN$1&amp;" "," "&amp;$L563&amp;" "))=TRUE,"",BN$1)</f>
        <v/>
      </c>
      <c r="BO563" s="55" t="str">
        <f>IF(ISERROR(SEARCHB(" "&amp;BO$1&amp;" "," "&amp;$L563&amp;" "))=TRUE,"",BO$1)</f>
        <v/>
      </c>
      <c r="BP563" s="55" t="str">
        <f>IF(ISERROR(SEARCHB(" "&amp;BP$1&amp;" "," "&amp;$L563&amp;" "))=TRUE,"",BP$1)</f>
        <v/>
      </c>
      <c r="BQ563" s="55" t="str">
        <f>IF(ISERROR(SEARCHB(" "&amp;BQ$1&amp;" "," "&amp;$L563&amp;" "))=TRUE,"",BQ$1)</f>
        <v/>
      </c>
      <c r="BR563" s="62" t="str">
        <f t="shared" si="55"/>
        <v>Base</v>
      </c>
      <c r="BS563" s="62" t="str">
        <f t="shared" si="56"/>
        <v/>
      </c>
      <c r="BT563" s="63">
        <f>J563-I563+1</f>
        <v>61</v>
      </c>
      <c r="BU563" s="64">
        <f t="shared" si="57"/>
        <v>2.6599999999999997</v>
      </c>
      <c r="BV563" s="64">
        <f t="shared" si="58"/>
        <v>6.3199999999999994</v>
      </c>
      <c r="BW563" s="64">
        <f t="shared" si="59"/>
        <v>50.4</v>
      </c>
      <c r="BX563" s="65">
        <f>BU563+I563</f>
        <v>46099.66</v>
      </c>
      <c r="BY563" s="65">
        <f>BV563+I563</f>
        <v>46103.32</v>
      </c>
      <c r="BZ563" s="65">
        <f>IF(WEEKDAY(BW563+I563)=1,BW563+I563+1,IF(WEEKDAY(BW563+I563)=7,BW563+I563+2,BW563+I563))</f>
        <v>46147.4</v>
      </c>
    </row>
    <row r="564" spans="1:78" ht="15.5" x14ac:dyDescent="0.35">
      <c r="A564" t="s">
        <v>1294</v>
      </c>
      <c r="B564" t="s">
        <v>1229</v>
      </c>
      <c r="C564" t="s">
        <v>86</v>
      </c>
      <c r="D564" t="s">
        <v>889</v>
      </c>
      <c r="E564" t="s">
        <v>668</v>
      </c>
      <c r="F564" t="s">
        <v>87</v>
      </c>
      <c r="G564" t="s">
        <v>217</v>
      </c>
      <c r="H564" t="s">
        <v>86</v>
      </c>
      <c r="I564" s="13" t="s">
        <v>1235</v>
      </c>
      <c r="J564" s="13" t="s">
        <v>1225</v>
      </c>
      <c r="K564" s="13" t="s">
        <v>1236</v>
      </c>
      <c r="L564" t="s">
        <v>1290</v>
      </c>
      <c r="M564" t="s">
        <v>162</v>
      </c>
      <c r="N564">
        <v>24</v>
      </c>
      <c r="O564">
        <v>0</v>
      </c>
      <c r="P564">
        <v>0</v>
      </c>
      <c r="Q564">
        <v>0</v>
      </c>
      <c r="R564">
        <v>0</v>
      </c>
      <c r="S564" t="s">
        <v>198</v>
      </c>
      <c r="T564" t="s">
        <v>198</v>
      </c>
      <c r="U564">
        <v>0</v>
      </c>
      <c r="V564" t="s">
        <v>856</v>
      </c>
      <c r="W564">
        <v>3</v>
      </c>
      <c r="X564" t="s">
        <v>298</v>
      </c>
      <c r="Y564" t="s">
        <v>856</v>
      </c>
      <c r="Z564" t="s">
        <v>283</v>
      </c>
      <c r="AA564" t="s">
        <v>856</v>
      </c>
      <c r="AB564" t="s">
        <v>856</v>
      </c>
      <c r="AC564" t="s">
        <v>856</v>
      </c>
      <c r="AD564" t="s">
        <v>856</v>
      </c>
      <c r="AE564" t="s">
        <v>856</v>
      </c>
      <c r="AF564" s="13" t="s">
        <v>1235</v>
      </c>
      <c r="AG564" s="13" t="s">
        <v>1225</v>
      </c>
      <c r="AH564" t="s">
        <v>856</v>
      </c>
      <c r="AI564" t="s">
        <v>856</v>
      </c>
      <c r="AJ564" t="s">
        <v>856</v>
      </c>
      <c r="AK564" t="s">
        <v>856</v>
      </c>
      <c r="AL564" t="s">
        <v>856</v>
      </c>
      <c r="AM564" t="s">
        <v>856</v>
      </c>
      <c r="AN564" t="s">
        <v>856</v>
      </c>
      <c r="AO564" t="s">
        <v>856</v>
      </c>
      <c r="AP564" t="s">
        <v>856</v>
      </c>
      <c r="AQ564" t="s">
        <v>856</v>
      </c>
      <c r="AR564" t="s">
        <v>856</v>
      </c>
      <c r="AS564" t="s">
        <v>856</v>
      </c>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54"/>
        <v>480</v>
      </c>
      <c r="BD564" s="55" t="str">
        <f>IF(ISERROR(SEARCHB(" "&amp;BD$1&amp;" "," "&amp;$L564&amp;" "))=TRUE,"",BD$1)</f>
        <v/>
      </c>
      <c r="BE564" s="55" t="str">
        <f>IF(ISERROR(SEARCHB(" "&amp;BE$1&amp;" "," "&amp;$L564&amp;" "))=TRUE,"",BE$1)</f>
        <v/>
      </c>
      <c r="BF564" s="55" t="str">
        <f>IF(ISERROR(SEARCHB(" "&amp;BF$1&amp;" "," "&amp;$L564&amp;" "))=TRUE,"",BF$1)</f>
        <v/>
      </c>
      <c r="BG564" s="55" t="str">
        <f>IF(ISERROR(SEARCHB(" "&amp;BG$1&amp;" "," "&amp;$L564&amp;" "))=TRUE,"",BG$1)</f>
        <v/>
      </c>
      <c r="BH564" s="55" t="str">
        <f>IF(ISERROR(SEARCHB(" "&amp;BH$1&amp;" "," "&amp;$L564&amp;" "))=TRUE,"",BH$1)</f>
        <v/>
      </c>
      <c r="BI564" s="55" t="str">
        <f>IF(ISERROR(SEARCHB(" "&amp;BI$1&amp;" "," "&amp;$L564&amp;" "))=TRUE,"",BI$1)</f>
        <v/>
      </c>
      <c r="BJ564" s="55" t="str">
        <f>IF(ISERROR(SEARCHB(" "&amp;BJ$1&amp;" "," "&amp;$L564&amp;" "))=TRUE,"",BJ$1)</f>
        <v/>
      </c>
      <c r="BK564" s="55" t="str">
        <f>IF(ISERROR(SEARCHB(" "&amp;BK$1&amp;" "," "&amp;$L564&amp;" "))=TRUE,"",BK$1)</f>
        <v/>
      </c>
      <c r="BL564" s="55" t="str">
        <f>IF(ISERROR(SEARCHB(" "&amp;BL$1&amp;" "," "&amp;$L564&amp;" "))=TRUE,"",BL$1)</f>
        <v/>
      </c>
      <c r="BM564" s="55" t="str">
        <f>IF(ISERROR(SEARCHB(" "&amp;BM$1&amp;" "," "&amp;$L564&amp;" "))=TRUE,"",BM$1)</f>
        <v/>
      </c>
      <c r="BN564" s="55" t="str">
        <f>IF(ISERROR(SEARCHB(" "&amp;BN$1&amp;" "," "&amp;$L564&amp;" "))=TRUE,"",BN$1)</f>
        <v/>
      </c>
      <c r="BO564" s="55" t="str">
        <f>IF(ISERROR(SEARCHB(" "&amp;BO$1&amp;" "," "&amp;$L564&amp;" "))=TRUE,"",BO$1)</f>
        <v/>
      </c>
      <c r="BP564" s="55" t="str">
        <f>IF(ISERROR(SEARCHB(" "&amp;BP$1&amp;" "," "&amp;$L564&amp;" "))=TRUE,"",BP$1)</f>
        <v/>
      </c>
      <c r="BQ564" s="55" t="str">
        <f>IF(ISERROR(SEARCHB(" "&amp;BQ$1&amp;" "," "&amp;$L564&amp;" "))=TRUE,"",BQ$1)</f>
        <v/>
      </c>
      <c r="BR564" s="62" t="str">
        <f t="shared" si="55"/>
        <v>Base</v>
      </c>
      <c r="BS564" s="62" t="str">
        <f t="shared" si="56"/>
        <v/>
      </c>
      <c r="BT564" s="63">
        <f>J564-I564+1</f>
        <v>61</v>
      </c>
      <c r="BU564" s="64">
        <f t="shared" si="57"/>
        <v>2.6599999999999997</v>
      </c>
      <c r="BV564" s="64">
        <f t="shared" si="58"/>
        <v>6.3199999999999994</v>
      </c>
      <c r="BW564" s="64">
        <f t="shared" si="59"/>
        <v>50.4</v>
      </c>
      <c r="BX564" s="65">
        <f>BU564+I564</f>
        <v>46099.66</v>
      </c>
      <c r="BY564" s="65">
        <f>BV564+I564</f>
        <v>46103.32</v>
      </c>
      <c r="BZ564" s="65">
        <f>IF(WEEKDAY(BW564+I564)=1,BW564+I564+1,IF(WEEKDAY(BW564+I564)=7,BW564+I564+2,BW564+I564))</f>
        <v>46147.4</v>
      </c>
    </row>
    <row r="565" spans="1:78" ht="15.5" x14ac:dyDescent="0.35">
      <c r="A565" t="s">
        <v>1293</v>
      </c>
      <c r="B565" t="s">
        <v>1229</v>
      </c>
      <c r="C565" t="s">
        <v>86</v>
      </c>
      <c r="D565" t="s">
        <v>914</v>
      </c>
      <c r="E565" t="s">
        <v>867</v>
      </c>
      <c r="F565" t="s">
        <v>831</v>
      </c>
      <c r="G565" t="s">
        <v>217</v>
      </c>
      <c r="H565" t="s">
        <v>86</v>
      </c>
      <c r="I565" s="13" t="s">
        <v>1231</v>
      </c>
      <c r="J565" s="13" t="s">
        <v>1225</v>
      </c>
      <c r="K565" s="13" t="s">
        <v>1233</v>
      </c>
      <c r="L565" t="s">
        <v>1290</v>
      </c>
      <c r="M565" t="s">
        <v>162</v>
      </c>
      <c r="N565">
        <v>24</v>
      </c>
      <c r="O565">
        <v>0</v>
      </c>
      <c r="P565">
        <v>0</v>
      </c>
      <c r="Q565">
        <v>0</v>
      </c>
      <c r="R565">
        <v>0</v>
      </c>
      <c r="S565" t="s">
        <v>1209</v>
      </c>
      <c r="T565" t="s">
        <v>1210</v>
      </c>
      <c r="U565">
        <v>0</v>
      </c>
      <c r="V565" t="s">
        <v>856</v>
      </c>
      <c r="W565">
        <v>3</v>
      </c>
      <c r="X565" t="s">
        <v>195</v>
      </c>
      <c r="Y565" t="s">
        <v>856</v>
      </c>
      <c r="Z565" t="s">
        <v>283</v>
      </c>
      <c r="AA565" t="s">
        <v>856</v>
      </c>
      <c r="AB565" t="s">
        <v>856</v>
      </c>
      <c r="AC565" t="s">
        <v>856</v>
      </c>
      <c r="AD565" t="s">
        <v>856</v>
      </c>
      <c r="AE565" t="s">
        <v>856</v>
      </c>
      <c r="AF565" s="13" t="s">
        <v>1231</v>
      </c>
      <c r="AG565" s="13" t="s">
        <v>1225</v>
      </c>
      <c r="AH565" t="s">
        <v>856</v>
      </c>
      <c r="AI565" t="s">
        <v>856</v>
      </c>
      <c r="AJ565" t="s">
        <v>856</v>
      </c>
      <c r="AK565" t="s">
        <v>856</v>
      </c>
      <c r="AL565" t="s">
        <v>856</v>
      </c>
      <c r="AM565" t="s">
        <v>856</v>
      </c>
      <c r="AN565" t="s">
        <v>856</v>
      </c>
      <c r="AO565" t="s">
        <v>856</v>
      </c>
      <c r="AP565" t="s">
        <v>856</v>
      </c>
      <c r="AQ565" t="s">
        <v>856</v>
      </c>
      <c r="AR565" t="s">
        <v>856</v>
      </c>
      <c r="AS565" t="s">
        <v>856</v>
      </c>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54"/>
        <v>480</v>
      </c>
      <c r="BD565" s="55" t="str">
        <f>IF(ISERROR(SEARCHB(" "&amp;BD$1&amp;" "," "&amp;$L565&amp;" "))=TRUE,"",BD$1)</f>
        <v/>
      </c>
      <c r="BE565" s="55" t="str">
        <f>IF(ISERROR(SEARCHB(" "&amp;BE$1&amp;" "," "&amp;$L565&amp;" "))=TRUE,"",BE$1)</f>
        <v/>
      </c>
      <c r="BF565" s="55" t="str">
        <f>IF(ISERROR(SEARCHB(" "&amp;BF$1&amp;" "," "&amp;$L565&amp;" "))=TRUE,"",BF$1)</f>
        <v/>
      </c>
      <c r="BG565" s="55" t="str">
        <f>IF(ISERROR(SEARCHB(" "&amp;BG$1&amp;" "," "&amp;$L565&amp;" "))=TRUE,"",BG$1)</f>
        <v/>
      </c>
      <c r="BH565" s="55" t="str">
        <f>IF(ISERROR(SEARCHB(" "&amp;BH$1&amp;" "," "&amp;$L565&amp;" "))=TRUE,"",BH$1)</f>
        <v/>
      </c>
      <c r="BI565" s="55" t="str">
        <f>IF(ISERROR(SEARCHB(" "&amp;BI$1&amp;" "," "&amp;$L565&amp;" "))=TRUE,"",BI$1)</f>
        <v/>
      </c>
      <c r="BJ565" s="55" t="str">
        <f>IF(ISERROR(SEARCHB(" "&amp;BJ$1&amp;" "," "&amp;$L565&amp;" "))=TRUE,"",BJ$1)</f>
        <v/>
      </c>
      <c r="BK565" s="55" t="str">
        <f>IF(ISERROR(SEARCHB(" "&amp;BK$1&amp;" "," "&amp;$L565&amp;" "))=TRUE,"",BK$1)</f>
        <v/>
      </c>
      <c r="BL565" s="55" t="str">
        <f>IF(ISERROR(SEARCHB(" "&amp;BL$1&amp;" "," "&amp;$L565&amp;" "))=TRUE,"",BL$1)</f>
        <v/>
      </c>
      <c r="BM565" s="55" t="str">
        <f>IF(ISERROR(SEARCHB(" "&amp;BM$1&amp;" "," "&amp;$L565&amp;" "))=TRUE,"",BM$1)</f>
        <v/>
      </c>
      <c r="BN565" s="55" t="str">
        <f>IF(ISERROR(SEARCHB(" "&amp;BN$1&amp;" "," "&amp;$L565&amp;" "))=TRUE,"",BN$1)</f>
        <v/>
      </c>
      <c r="BO565" s="55" t="str">
        <f>IF(ISERROR(SEARCHB(" "&amp;BO$1&amp;" "," "&amp;$L565&amp;" "))=TRUE,"",BO$1)</f>
        <v/>
      </c>
      <c r="BP565" s="55" t="str">
        <f>IF(ISERROR(SEARCHB(" "&amp;BP$1&amp;" "," "&amp;$L565&amp;" "))=TRUE,"",BP$1)</f>
        <v/>
      </c>
      <c r="BQ565" s="55" t="str">
        <f>IF(ISERROR(SEARCHB(" "&amp;BQ$1&amp;" "," "&amp;$L565&amp;" "))=TRUE,"",BQ$1)</f>
        <v/>
      </c>
      <c r="BR565" s="62" t="str">
        <f t="shared" si="55"/>
        <v>Base</v>
      </c>
      <c r="BS565" s="62" t="str">
        <f t="shared" si="56"/>
        <v/>
      </c>
      <c r="BT565" s="63">
        <f>J565-I565+1</f>
        <v>124</v>
      </c>
      <c r="BU565" s="64">
        <f t="shared" si="57"/>
        <v>6.4399999999999995</v>
      </c>
      <c r="BV565" s="64">
        <f t="shared" si="58"/>
        <v>13.879999999999999</v>
      </c>
      <c r="BW565" s="64">
        <f t="shared" si="59"/>
        <v>103.32</v>
      </c>
      <c r="BX565" s="65">
        <f>BU565+I565</f>
        <v>46040.44</v>
      </c>
      <c r="BY565" s="65">
        <f>BV565+I565</f>
        <v>46047.88</v>
      </c>
      <c r="BZ565" s="65">
        <f>IF(WEEKDAY(BW565+I565)=1,BW565+I565+1,IF(WEEKDAY(BW565+I565)=7,BW565+I565+2,BW565+I565))</f>
        <v>46139.32</v>
      </c>
    </row>
    <row r="566" spans="1:78" ht="15.5" x14ac:dyDescent="0.35">
      <c r="A566" t="s">
        <v>1292</v>
      </c>
      <c r="B566" t="s">
        <v>1229</v>
      </c>
      <c r="C566" t="s">
        <v>86</v>
      </c>
      <c r="D566" t="s">
        <v>1096</v>
      </c>
      <c r="E566" t="s">
        <v>593</v>
      </c>
      <c r="F566" t="s">
        <v>88</v>
      </c>
      <c r="G566" t="s">
        <v>217</v>
      </c>
      <c r="H566" t="s">
        <v>86</v>
      </c>
      <c r="I566" s="13" t="s">
        <v>1235</v>
      </c>
      <c r="J566" s="13" t="s">
        <v>1225</v>
      </c>
      <c r="K566" s="13" t="s">
        <v>1236</v>
      </c>
      <c r="L566" t="s">
        <v>1290</v>
      </c>
      <c r="M566" t="s">
        <v>162</v>
      </c>
      <c r="N566">
        <v>24</v>
      </c>
      <c r="O566">
        <v>0</v>
      </c>
      <c r="P566">
        <v>0</v>
      </c>
      <c r="Q566">
        <v>0</v>
      </c>
      <c r="R566">
        <v>0</v>
      </c>
      <c r="S566" t="s">
        <v>1289</v>
      </c>
      <c r="T566" t="s">
        <v>1288</v>
      </c>
      <c r="U566">
        <v>0</v>
      </c>
      <c r="V566" t="s">
        <v>856</v>
      </c>
      <c r="W566">
        <v>3</v>
      </c>
      <c r="X566" t="s">
        <v>195</v>
      </c>
      <c r="Y566" t="s">
        <v>856</v>
      </c>
      <c r="Z566" t="s">
        <v>283</v>
      </c>
      <c r="AA566" t="s">
        <v>856</v>
      </c>
      <c r="AB566" t="s">
        <v>856</v>
      </c>
      <c r="AC566" t="s">
        <v>856</v>
      </c>
      <c r="AD566" t="s">
        <v>856</v>
      </c>
      <c r="AE566" t="s">
        <v>856</v>
      </c>
      <c r="AF566" s="13" t="s">
        <v>1235</v>
      </c>
      <c r="AG566" s="13" t="s">
        <v>1225</v>
      </c>
      <c r="AH566" t="s">
        <v>856</v>
      </c>
      <c r="AI566" t="s">
        <v>856</v>
      </c>
      <c r="AJ566" t="s">
        <v>856</v>
      </c>
      <c r="AK566" t="s">
        <v>856</v>
      </c>
      <c r="AL566" t="s">
        <v>856</v>
      </c>
      <c r="AM566" t="s">
        <v>856</v>
      </c>
      <c r="AN566" t="s">
        <v>856</v>
      </c>
      <c r="AO566" t="s">
        <v>856</v>
      </c>
      <c r="AP566" t="s">
        <v>856</v>
      </c>
      <c r="AQ566" t="s">
        <v>856</v>
      </c>
      <c r="AR566" t="s">
        <v>856</v>
      </c>
      <c r="AS566" t="s">
        <v>856</v>
      </c>
      <c r="AT566" s="59">
        <f>VLOOKUP($BR566,Tables!$D$14:$I$27,2,FALSE)*W566</f>
        <v>480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54"/>
        <v>480</v>
      </c>
      <c r="BD566" s="55" t="str">
        <f>IF(ISERROR(SEARCHB(" "&amp;BD$1&amp;" "," "&amp;$L566&amp;" "))=TRUE,"",BD$1)</f>
        <v/>
      </c>
      <c r="BE566" s="55" t="str">
        <f>IF(ISERROR(SEARCHB(" "&amp;BE$1&amp;" "," "&amp;$L566&amp;" "))=TRUE,"",BE$1)</f>
        <v/>
      </c>
      <c r="BF566" s="55" t="str">
        <f>IF(ISERROR(SEARCHB(" "&amp;BF$1&amp;" "," "&amp;$L566&amp;" "))=TRUE,"",BF$1)</f>
        <v/>
      </c>
      <c r="BG566" s="55" t="str">
        <f>IF(ISERROR(SEARCHB(" "&amp;BG$1&amp;" "," "&amp;$L566&amp;" "))=TRUE,"",BG$1)</f>
        <v/>
      </c>
      <c r="BH566" s="55" t="str">
        <f>IF(ISERROR(SEARCHB(" "&amp;BH$1&amp;" "," "&amp;$L566&amp;" "))=TRUE,"",BH$1)</f>
        <v/>
      </c>
      <c r="BI566" s="55" t="str">
        <f>IF(ISERROR(SEARCHB(" "&amp;BI$1&amp;" "," "&amp;$L566&amp;" "))=TRUE,"",BI$1)</f>
        <v/>
      </c>
      <c r="BJ566" s="55" t="str">
        <f>IF(ISERROR(SEARCHB(" "&amp;BJ$1&amp;" "," "&amp;$L566&amp;" "))=TRUE,"",BJ$1)</f>
        <v/>
      </c>
      <c r="BK566" s="55" t="str">
        <f>IF(ISERROR(SEARCHB(" "&amp;BK$1&amp;" "," "&amp;$L566&amp;" "))=TRUE,"",BK$1)</f>
        <v/>
      </c>
      <c r="BL566" s="55" t="str">
        <f>IF(ISERROR(SEARCHB(" "&amp;BL$1&amp;" "," "&amp;$L566&amp;" "))=TRUE,"",BL$1)</f>
        <v/>
      </c>
      <c r="BM566" s="55" t="str">
        <f>IF(ISERROR(SEARCHB(" "&amp;BM$1&amp;" "," "&amp;$L566&amp;" "))=TRUE,"",BM$1)</f>
        <v/>
      </c>
      <c r="BN566" s="55" t="str">
        <f>IF(ISERROR(SEARCHB(" "&amp;BN$1&amp;" "," "&amp;$L566&amp;" "))=TRUE,"",BN$1)</f>
        <v/>
      </c>
      <c r="BO566" s="55" t="str">
        <f>IF(ISERROR(SEARCHB(" "&amp;BO$1&amp;" "," "&amp;$L566&amp;" "))=TRUE,"",BO$1)</f>
        <v/>
      </c>
      <c r="BP566" s="55" t="str">
        <f>IF(ISERROR(SEARCHB(" "&amp;BP$1&amp;" "," "&amp;$L566&amp;" "))=TRUE,"",BP$1)</f>
        <v/>
      </c>
      <c r="BQ566" s="55" t="str">
        <f>IF(ISERROR(SEARCHB(" "&amp;BQ$1&amp;" "," "&amp;$L566&amp;" "))=TRUE,"",BQ$1)</f>
        <v/>
      </c>
      <c r="BR566" s="62" t="str">
        <f t="shared" si="55"/>
        <v>Base</v>
      </c>
      <c r="BS566" s="62" t="str">
        <f t="shared" si="56"/>
        <v/>
      </c>
      <c r="BT566" s="63">
        <f>J566-I566+1</f>
        <v>61</v>
      </c>
      <c r="BU566" s="64">
        <f t="shared" si="57"/>
        <v>2.6599999999999997</v>
      </c>
      <c r="BV566" s="64">
        <f t="shared" si="58"/>
        <v>6.3199999999999994</v>
      </c>
      <c r="BW566" s="64">
        <f t="shared" si="59"/>
        <v>50.4</v>
      </c>
      <c r="BX566" s="65">
        <f>BU566+I566</f>
        <v>46099.66</v>
      </c>
      <c r="BY566" s="65">
        <f>BV566+I566</f>
        <v>46103.32</v>
      </c>
      <c r="BZ566" s="65">
        <f>IF(WEEKDAY(BW566+I566)=1,BW566+I566+1,IF(WEEKDAY(BW566+I566)=7,BW566+I566+2,BW566+I566))</f>
        <v>46147.4</v>
      </c>
    </row>
    <row r="567" spans="1:78" ht="15.5" x14ac:dyDescent="0.35">
      <c r="A567" t="s">
        <v>1291</v>
      </c>
      <c r="B567" t="s">
        <v>1229</v>
      </c>
      <c r="C567" t="s">
        <v>86</v>
      </c>
      <c r="D567" t="s">
        <v>924</v>
      </c>
      <c r="E567" t="s">
        <v>867</v>
      </c>
      <c r="F567" t="s">
        <v>89</v>
      </c>
      <c r="G567" t="s">
        <v>217</v>
      </c>
      <c r="H567" t="s">
        <v>86</v>
      </c>
      <c r="I567" s="13" t="s">
        <v>1231</v>
      </c>
      <c r="J567" s="13" t="s">
        <v>1225</v>
      </c>
      <c r="K567" s="13" t="s">
        <v>1233</v>
      </c>
      <c r="L567" t="s">
        <v>1290</v>
      </c>
      <c r="M567" t="s">
        <v>162</v>
      </c>
      <c r="N567">
        <v>24</v>
      </c>
      <c r="O567">
        <v>0</v>
      </c>
      <c r="P567">
        <v>0</v>
      </c>
      <c r="Q567">
        <v>0</v>
      </c>
      <c r="R567">
        <v>0</v>
      </c>
      <c r="S567" t="s">
        <v>1289</v>
      </c>
      <c r="T567" t="s">
        <v>1288</v>
      </c>
      <c r="U567">
        <v>0</v>
      </c>
      <c r="V567" t="s">
        <v>856</v>
      </c>
      <c r="W567">
        <v>3</v>
      </c>
      <c r="X567" t="s">
        <v>195</v>
      </c>
      <c r="Y567" t="s">
        <v>856</v>
      </c>
      <c r="Z567" t="s">
        <v>283</v>
      </c>
      <c r="AA567" t="s">
        <v>856</v>
      </c>
      <c r="AB567" t="s">
        <v>856</v>
      </c>
      <c r="AC567" t="s">
        <v>856</v>
      </c>
      <c r="AD567" t="s">
        <v>856</v>
      </c>
      <c r="AE567" t="s">
        <v>856</v>
      </c>
      <c r="AF567" s="13" t="s">
        <v>1231</v>
      </c>
      <c r="AG567" s="13" t="s">
        <v>1225</v>
      </c>
      <c r="AH567" t="s">
        <v>856</v>
      </c>
      <c r="AI567" t="s">
        <v>856</v>
      </c>
      <c r="AJ567" t="s">
        <v>856</v>
      </c>
      <c r="AK567" t="s">
        <v>856</v>
      </c>
      <c r="AL567" t="s">
        <v>856</v>
      </c>
      <c r="AM567" t="s">
        <v>856</v>
      </c>
      <c r="AN567" t="s">
        <v>856</v>
      </c>
      <c r="AO567" t="s">
        <v>856</v>
      </c>
      <c r="AP567" t="s">
        <v>856</v>
      </c>
      <c r="AQ567" t="s">
        <v>856</v>
      </c>
      <c r="AR567" t="s">
        <v>856</v>
      </c>
      <c r="AS567" t="s">
        <v>856</v>
      </c>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54"/>
        <v>480</v>
      </c>
      <c r="BD567" s="55" t="str">
        <f>IF(ISERROR(SEARCHB(" "&amp;BD$1&amp;" "," "&amp;$L567&amp;" "))=TRUE,"",BD$1)</f>
        <v/>
      </c>
      <c r="BE567" s="55" t="str">
        <f>IF(ISERROR(SEARCHB(" "&amp;BE$1&amp;" "," "&amp;$L567&amp;" "))=TRUE,"",BE$1)</f>
        <v/>
      </c>
      <c r="BF567" s="55" t="str">
        <f>IF(ISERROR(SEARCHB(" "&amp;BF$1&amp;" "," "&amp;$L567&amp;" "))=TRUE,"",BF$1)</f>
        <v/>
      </c>
      <c r="BG567" s="55" t="str">
        <f>IF(ISERROR(SEARCHB(" "&amp;BG$1&amp;" "," "&amp;$L567&amp;" "))=TRUE,"",BG$1)</f>
        <v/>
      </c>
      <c r="BH567" s="55" t="str">
        <f>IF(ISERROR(SEARCHB(" "&amp;BH$1&amp;" "," "&amp;$L567&amp;" "))=TRUE,"",BH$1)</f>
        <v/>
      </c>
      <c r="BI567" s="55" t="str">
        <f>IF(ISERROR(SEARCHB(" "&amp;BI$1&amp;" "," "&amp;$L567&amp;" "))=TRUE,"",BI$1)</f>
        <v/>
      </c>
      <c r="BJ567" s="55" t="str">
        <f>IF(ISERROR(SEARCHB(" "&amp;BJ$1&amp;" "," "&amp;$L567&amp;" "))=TRUE,"",BJ$1)</f>
        <v/>
      </c>
      <c r="BK567" s="55" t="str">
        <f>IF(ISERROR(SEARCHB(" "&amp;BK$1&amp;" "," "&amp;$L567&amp;" "))=TRUE,"",BK$1)</f>
        <v/>
      </c>
      <c r="BL567" s="55" t="str">
        <f>IF(ISERROR(SEARCHB(" "&amp;BL$1&amp;" "," "&amp;$L567&amp;" "))=TRUE,"",BL$1)</f>
        <v/>
      </c>
      <c r="BM567" s="55" t="str">
        <f>IF(ISERROR(SEARCHB(" "&amp;BM$1&amp;" "," "&amp;$L567&amp;" "))=TRUE,"",BM$1)</f>
        <v/>
      </c>
      <c r="BN567" s="55" t="str">
        <f>IF(ISERROR(SEARCHB(" "&amp;BN$1&amp;" "," "&amp;$L567&amp;" "))=TRUE,"",BN$1)</f>
        <v/>
      </c>
      <c r="BO567" s="55" t="str">
        <f>IF(ISERROR(SEARCHB(" "&amp;BO$1&amp;" "," "&amp;$L567&amp;" "))=TRUE,"",BO$1)</f>
        <v/>
      </c>
      <c r="BP567" s="55" t="str">
        <f>IF(ISERROR(SEARCHB(" "&amp;BP$1&amp;" "," "&amp;$L567&amp;" "))=TRUE,"",BP$1)</f>
        <v/>
      </c>
      <c r="BQ567" s="55" t="str">
        <f>IF(ISERROR(SEARCHB(" "&amp;BQ$1&amp;" "," "&amp;$L567&amp;" "))=TRUE,"",BQ$1)</f>
        <v/>
      </c>
      <c r="BR567" s="62" t="str">
        <f t="shared" si="55"/>
        <v>Base</v>
      </c>
      <c r="BS567" s="62" t="str">
        <f t="shared" si="56"/>
        <v/>
      </c>
      <c r="BT567" s="63">
        <f>J567-I567+1</f>
        <v>124</v>
      </c>
      <c r="BU567" s="64">
        <f t="shared" si="57"/>
        <v>6.4399999999999995</v>
      </c>
      <c r="BV567" s="64">
        <f t="shared" si="58"/>
        <v>13.879999999999999</v>
      </c>
      <c r="BW567" s="64">
        <f t="shared" si="59"/>
        <v>103.32</v>
      </c>
      <c r="BX567" s="65">
        <f>BU567+I567</f>
        <v>46040.44</v>
      </c>
      <c r="BY567" s="65">
        <f>BV567+I567</f>
        <v>46047.88</v>
      </c>
      <c r="BZ567" s="65">
        <f>IF(WEEKDAY(BW567+I567)=1,BW567+I567+1,IF(WEEKDAY(BW567+I567)=7,BW567+I567+2,BW567+I567))</f>
        <v>46139.32</v>
      </c>
    </row>
    <row r="568" spans="1:78" ht="15.5" x14ac:dyDescent="0.35">
      <c r="A568" t="s">
        <v>1287</v>
      </c>
      <c r="B568" t="s">
        <v>1229</v>
      </c>
      <c r="C568" t="s">
        <v>86</v>
      </c>
      <c r="D568" t="s">
        <v>1162</v>
      </c>
      <c r="E568" t="s">
        <v>867</v>
      </c>
      <c r="F568" t="s">
        <v>420</v>
      </c>
      <c r="G568" t="s">
        <v>217</v>
      </c>
      <c r="H568" t="s">
        <v>86</v>
      </c>
      <c r="I568" s="13" t="s">
        <v>1231</v>
      </c>
      <c r="J568" s="13" t="s">
        <v>1225</v>
      </c>
      <c r="K568" s="13" t="s">
        <v>1233</v>
      </c>
      <c r="L568" t="s">
        <v>1286</v>
      </c>
      <c r="M568" t="s">
        <v>162</v>
      </c>
      <c r="N568">
        <v>24</v>
      </c>
      <c r="O568">
        <v>0</v>
      </c>
      <c r="P568">
        <v>0</v>
      </c>
      <c r="Q568">
        <v>0</v>
      </c>
      <c r="R568">
        <v>0</v>
      </c>
      <c r="S568" t="s">
        <v>1211</v>
      </c>
      <c r="T568" t="s">
        <v>1212</v>
      </c>
      <c r="U568">
        <v>0</v>
      </c>
      <c r="V568" t="s">
        <v>856</v>
      </c>
      <c r="W568">
        <v>3</v>
      </c>
      <c r="X568" t="s">
        <v>195</v>
      </c>
      <c r="Y568" t="s">
        <v>856</v>
      </c>
      <c r="Z568" t="s">
        <v>283</v>
      </c>
      <c r="AA568" t="s">
        <v>856</v>
      </c>
      <c r="AB568" t="s">
        <v>856</v>
      </c>
      <c r="AC568" t="s">
        <v>856</v>
      </c>
      <c r="AD568" t="s">
        <v>856</v>
      </c>
      <c r="AE568" t="s">
        <v>856</v>
      </c>
      <c r="AF568" s="13" t="s">
        <v>1231</v>
      </c>
      <c r="AG568" s="13" t="s">
        <v>1225</v>
      </c>
      <c r="AH568" t="s">
        <v>856</v>
      </c>
      <c r="AI568" t="s">
        <v>856</v>
      </c>
      <c r="AJ568" t="s">
        <v>856</v>
      </c>
      <c r="AK568" t="s">
        <v>856</v>
      </c>
      <c r="AL568" t="s">
        <v>856</v>
      </c>
      <c r="AM568" t="s">
        <v>856</v>
      </c>
      <c r="AN568" t="s">
        <v>856</v>
      </c>
      <c r="AO568" t="s">
        <v>856</v>
      </c>
      <c r="AP568" t="s">
        <v>856</v>
      </c>
      <c r="AQ568" t="s">
        <v>856</v>
      </c>
      <c r="AR568" t="s">
        <v>856</v>
      </c>
      <c r="AS568" t="s">
        <v>856</v>
      </c>
      <c r="AT568" s="59">
        <f>VLOOKUP($BR568,Tables!$D$14:$I$27,2,FALSE)*W568</f>
        <v>480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54"/>
        <v>480</v>
      </c>
      <c r="BD568" s="55"/>
      <c r="BE568" s="55" t="str">
        <f>IF(ISERROR(SEARCHB(" "&amp;BE$1&amp;" "," "&amp;$L568&amp;" "))=TRUE,"",BE$1)</f>
        <v/>
      </c>
      <c r="BF568" s="55" t="str">
        <f>IF(ISERROR(SEARCHB(" "&amp;BF$1&amp;" "," "&amp;$L568&amp;" "))=TRUE,"",BF$1)</f>
        <v/>
      </c>
      <c r="BG568" s="55" t="str">
        <f>IF(ISERROR(SEARCHB(" "&amp;BG$1&amp;" "," "&amp;$L568&amp;" "))=TRUE,"",BG$1)</f>
        <v/>
      </c>
      <c r="BH568" s="55" t="str">
        <f>IF(ISERROR(SEARCHB(" "&amp;BH$1&amp;" "," "&amp;$L568&amp;" "))=TRUE,"",BH$1)</f>
        <v/>
      </c>
      <c r="BI568" s="55" t="str">
        <f>IF(ISERROR(SEARCHB(" "&amp;BI$1&amp;" "," "&amp;$L568&amp;" "))=TRUE,"",BI$1)</f>
        <v/>
      </c>
      <c r="BJ568" s="55" t="str">
        <f>IF(ISERROR(SEARCHB(" "&amp;BJ$1&amp;" "," "&amp;$L568&amp;" "))=TRUE,"",BJ$1)</f>
        <v/>
      </c>
      <c r="BK568" s="55" t="str">
        <f>IF(ISERROR(SEARCHB(" "&amp;BK$1&amp;" "," "&amp;$L568&amp;" "))=TRUE,"",BK$1)</f>
        <v/>
      </c>
      <c r="BL568" s="55" t="str">
        <f>IF(ISERROR(SEARCHB(" "&amp;BL$1&amp;" "," "&amp;$L568&amp;" "))=TRUE,"",BL$1)</f>
        <v/>
      </c>
      <c r="BM568" s="55" t="str">
        <f>IF(ISERROR(SEARCHB(" "&amp;BM$1&amp;" "," "&amp;$L568&amp;" "))=TRUE,"",BM$1)</f>
        <v/>
      </c>
      <c r="BN568" s="55" t="str">
        <f>IF(ISERROR(SEARCHB(" "&amp;BN$1&amp;" "," "&amp;$L568&amp;" "))=TRUE,"",BN$1)</f>
        <v/>
      </c>
      <c r="BO568" s="55" t="str">
        <f>IF(ISERROR(SEARCHB(" "&amp;BO$1&amp;" "," "&amp;$L568&amp;" "))=TRUE,"",BO$1)</f>
        <v/>
      </c>
      <c r="BP568" s="55" t="str">
        <f>IF(ISERROR(SEARCHB(" "&amp;BP$1&amp;" "," "&amp;$L568&amp;" "))=TRUE,"",BP$1)</f>
        <v/>
      </c>
      <c r="BQ568" s="55" t="str">
        <f>IF(ISERROR(SEARCHB(" "&amp;BQ$1&amp;" "," "&amp;$L568&amp;" "))=TRUE,"",BQ$1)</f>
        <v/>
      </c>
      <c r="BR568" s="62" t="str">
        <f t="shared" si="55"/>
        <v>Base</v>
      </c>
      <c r="BS568" s="62" t="str">
        <f t="shared" si="56"/>
        <v/>
      </c>
      <c r="BT568" s="63">
        <f>J568-I568+1</f>
        <v>124</v>
      </c>
      <c r="BU568" s="64">
        <f t="shared" si="57"/>
        <v>6.4399999999999995</v>
      </c>
      <c r="BV568" s="64">
        <f t="shared" si="58"/>
        <v>13.879999999999999</v>
      </c>
      <c r="BW568" s="64">
        <f t="shared" si="59"/>
        <v>103.32</v>
      </c>
      <c r="BX568" s="65">
        <f>BU568+I568</f>
        <v>46040.44</v>
      </c>
      <c r="BY568" s="65">
        <f>BV568+I568</f>
        <v>46047.88</v>
      </c>
      <c r="BZ568" s="65">
        <f>IF(WEEKDAY(BW568+I568)=1,BW568+I568+1,IF(WEEKDAY(BW568+I568)=7,BW568+I568+2,BW568+I568))</f>
        <v>46139.32</v>
      </c>
    </row>
    <row r="569" spans="1:78" ht="15.5" x14ac:dyDescent="0.35">
      <c r="A569" t="s">
        <v>1285</v>
      </c>
      <c r="B569" t="s">
        <v>1229</v>
      </c>
      <c r="C569" t="s">
        <v>421</v>
      </c>
      <c r="D569" t="s">
        <v>868</v>
      </c>
      <c r="E569" t="s">
        <v>867</v>
      </c>
      <c r="F569" t="s">
        <v>832</v>
      </c>
      <c r="G569" t="s">
        <v>217</v>
      </c>
      <c r="H569" t="s">
        <v>422</v>
      </c>
      <c r="I569" s="13" t="s">
        <v>1231</v>
      </c>
      <c r="J569" s="13" t="s">
        <v>1225</v>
      </c>
      <c r="K569" s="13" t="s">
        <v>1233</v>
      </c>
      <c r="L569" t="s">
        <v>1284</v>
      </c>
      <c r="M569" t="s">
        <v>162</v>
      </c>
      <c r="N569">
        <v>24</v>
      </c>
      <c r="O569">
        <v>0</v>
      </c>
      <c r="P569">
        <v>0</v>
      </c>
      <c r="Q569">
        <v>0</v>
      </c>
      <c r="R569">
        <v>0</v>
      </c>
      <c r="S569" t="s">
        <v>198</v>
      </c>
      <c r="T569" t="s">
        <v>198</v>
      </c>
      <c r="U569">
        <v>0</v>
      </c>
      <c r="V569" t="s">
        <v>856</v>
      </c>
      <c r="W569">
        <v>3</v>
      </c>
      <c r="X569" t="s">
        <v>195</v>
      </c>
      <c r="Y569" t="s">
        <v>856</v>
      </c>
      <c r="Z569" t="s">
        <v>1283</v>
      </c>
      <c r="AA569" t="s">
        <v>272</v>
      </c>
      <c r="AB569" t="s">
        <v>199</v>
      </c>
      <c r="AC569" t="s">
        <v>205</v>
      </c>
      <c r="AD569" t="s">
        <v>484</v>
      </c>
      <c r="AE569" t="s">
        <v>463</v>
      </c>
      <c r="AF569" s="13" t="s">
        <v>1231</v>
      </c>
      <c r="AG569" s="13" t="s">
        <v>1225</v>
      </c>
      <c r="AH569" t="s">
        <v>856</v>
      </c>
      <c r="AI569" t="s">
        <v>856</v>
      </c>
      <c r="AJ569" t="s">
        <v>856</v>
      </c>
      <c r="AK569" t="s">
        <v>856</v>
      </c>
      <c r="AL569" t="s">
        <v>856</v>
      </c>
      <c r="AM569" t="s">
        <v>856</v>
      </c>
      <c r="AN569" t="s">
        <v>856</v>
      </c>
      <c r="AO569" t="s">
        <v>856</v>
      </c>
      <c r="AP569" t="s">
        <v>856</v>
      </c>
      <c r="AQ569" t="s">
        <v>856</v>
      </c>
      <c r="AR569" t="s">
        <v>856</v>
      </c>
      <c r="AS569" t="s">
        <v>856</v>
      </c>
      <c r="AT569" s="59">
        <f>VLOOKUP($BR569,Tables!$D$14:$I$27,2,FALSE)*W569</f>
        <v>480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54"/>
        <v>480</v>
      </c>
      <c r="BD569" s="55"/>
      <c r="BE569" s="55" t="str">
        <f>IF(ISERROR(SEARCHB(" "&amp;BE$1&amp;" "," "&amp;$L569&amp;" "))=TRUE,"",BE$1)</f>
        <v/>
      </c>
      <c r="BF569" s="55" t="str">
        <f>IF(ISERROR(SEARCHB(" "&amp;BF$1&amp;" "," "&amp;$L569&amp;" "))=TRUE,"",BF$1)</f>
        <v/>
      </c>
      <c r="BG569" s="55" t="str">
        <f>IF(ISERROR(SEARCHB(" "&amp;BG$1&amp;" "," "&amp;$L569&amp;" "))=TRUE,"",BG$1)</f>
        <v/>
      </c>
      <c r="BH569" s="55" t="str">
        <f>IF(ISERROR(SEARCHB(" "&amp;BH$1&amp;" "," "&amp;$L569&amp;" "))=TRUE,"",BH$1)</f>
        <v/>
      </c>
      <c r="BI569" s="55" t="str">
        <f>IF(ISERROR(SEARCHB(" "&amp;BI$1&amp;" "," "&amp;$L569&amp;" "))=TRUE,"",BI$1)</f>
        <v/>
      </c>
      <c r="BJ569" s="55" t="str">
        <f>IF(ISERROR(SEARCHB(" "&amp;BJ$1&amp;" "," "&amp;$L569&amp;" "))=TRUE,"",BJ$1)</f>
        <v/>
      </c>
      <c r="BK569" s="55" t="str">
        <f>IF(ISERROR(SEARCHB(" "&amp;BK$1&amp;" "," "&amp;$L569&amp;" "))=TRUE,"",BK$1)</f>
        <v/>
      </c>
      <c r="BL569" s="55" t="str">
        <f>IF(ISERROR(SEARCHB(" "&amp;BL$1&amp;" "," "&amp;$L569&amp;" "))=TRUE,"",BL$1)</f>
        <v/>
      </c>
      <c r="BM569" s="55" t="str">
        <f>IF(ISERROR(SEARCHB(" "&amp;BM$1&amp;" "," "&amp;$L569&amp;" "))=TRUE,"",BM$1)</f>
        <v/>
      </c>
      <c r="BN569" s="55" t="str">
        <f>IF(ISERROR(SEARCHB(" "&amp;BN$1&amp;" "," "&amp;$L569&amp;" "))=TRUE,"",BN$1)</f>
        <v/>
      </c>
      <c r="BO569" s="55" t="str">
        <f>IF(ISERROR(SEARCHB(" "&amp;BO$1&amp;" "," "&amp;$L569&amp;" "))=TRUE,"",BO$1)</f>
        <v/>
      </c>
      <c r="BP569" s="55" t="str">
        <f>IF(ISERROR(SEARCHB(" "&amp;BP$1&amp;" "," "&amp;$L569&amp;" "))=TRUE,"",BP$1)</f>
        <v/>
      </c>
      <c r="BQ569" s="55" t="str">
        <f>IF(ISERROR(SEARCHB(" "&amp;BQ$1&amp;" "," "&amp;$L569&amp;" "))=TRUE,"",BQ$1)</f>
        <v/>
      </c>
      <c r="BR569" s="62" t="str">
        <f t="shared" si="55"/>
        <v>Base</v>
      </c>
      <c r="BS569" s="62" t="str">
        <f t="shared" si="56"/>
        <v/>
      </c>
      <c r="BT569" s="63">
        <f>J569-I569+1</f>
        <v>124</v>
      </c>
      <c r="BU569" s="64">
        <f t="shared" si="57"/>
        <v>6.4399999999999995</v>
      </c>
      <c r="BV569" s="64">
        <f t="shared" si="58"/>
        <v>13.879999999999999</v>
      </c>
      <c r="BW569" s="64">
        <f t="shared" si="59"/>
        <v>103.32</v>
      </c>
      <c r="BX569" s="65">
        <f>BU569+I569</f>
        <v>46040.44</v>
      </c>
      <c r="BY569" s="65">
        <f>BV569+I569</f>
        <v>46047.88</v>
      </c>
      <c r="BZ569" s="65">
        <f>IF(WEEKDAY(BW569+I569)=1,BW569+I569+1,IF(WEEKDAY(BW569+I569)=7,BW569+I569+2,BW569+I569))</f>
        <v>46139.32</v>
      </c>
    </row>
    <row r="570" spans="1:78" ht="15.5" x14ac:dyDescent="0.35">
      <c r="A570" t="s">
        <v>1282</v>
      </c>
      <c r="B570" t="s">
        <v>1229</v>
      </c>
      <c r="C570" t="s">
        <v>421</v>
      </c>
      <c r="D570" t="s">
        <v>943</v>
      </c>
      <c r="E570" t="s">
        <v>867</v>
      </c>
      <c r="F570" t="s">
        <v>833</v>
      </c>
      <c r="G570" t="s">
        <v>217</v>
      </c>
      <c r="H570" t="s">
        <v>422</v>
      </c>
      <c r="I570" s="13" t="s">
        <v>1231</v>
      </c>
      <c r="J570" s="13" t="s">
        <v>1225</v>
      </c>
      <c r="K570" s="13" t="s">
        <v>1233</v>
      </c>
      <c r="L570" t="s">
        <v>1281</v>
      </c>
      <c r="M570" t="s">
        <v>162</v>
      </c>
      <c r="N570">
        <v>20</v>
      </c>
      <c r="O570">
        <v>0</v>
      </c>
      <c r="P570">
        <v>0</v>
      </c>
      <c r="Q570">
        <v>0</v>
      </c>
      <c r="R570">
        <v>0</v>
      </c>
      <c r="S570" t="s">
        <v>198</v>
      </c>
      <c r="T570" t="s">
        <v>198</v>
      </c>
      <c r="U570">
        <v>0</v>
      </c>
      <c r="V570" t="s">
        <v>856</v>
      </c>
      <c r="W570">
        <v>3</v>
      </c>
      <c r="X570" t="s">
        <v>195</v>
      </c>
      <c r="Y570" t="s">
        <v>856</v>
      </c>
      <c r="Z570" t="s">
        <v>283</v>
      </c>
      <c r="AA570" t="s">
        <v>856</v>
      </c>
      <c r="AB570" t="s">
        <v>856</v>
      </c>
      <c r="AC570" t="s">
        <v>856</v>
      </c>
      <c r="AD570" t="s">
        <v>856</v>
      </c>
      <c r="AE570" t="s">
        <v>856</v>
      </c>
      <c r="AF570" s="13" t="s">
        <v>1231</v>
      </c>
      <c r="AG570" s="13" t="s">
        <v>1225</v>
      </c>
      <c r="AH570" t="s">
        <v>856</v>
      </c>
      <c r="AI570" t="s">
        <v>856</v>
      </c>
      <c r="AJ570" t="s">
        <v>856</v>
      </c>
      <c r="AK570" t="s">
        <v>856</v>
      </c>
      <c r="AL570" t="s">
        <v>856</v>
      </c>
      <c r="AM570" s="13" t="s">
        <v>856</v>
      </c>
      <c r="AN570" s="13" t="s">
        <v>856</v>
      </c>
      <c r="AO570" t="s">
        <v>856</v>
      </c>
      <c r="AP570" t="s">
        <v>856</v>
      </c>
      <c r="AQ570" t="s">
        <v>856</v>
      </c>
      <c r="AR570" t="s">
        <v>856</v>
      </c>
      <c r="AS570" t="s">
        <v>856</v>
      </c>
      <c r="AT570" s="59">
        <f>VLOOKUP($BR570,Tables!$D$14:$I$27,2,FALSE)*W570</f>
        <v>480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54"/>
        <v>480</v>
      </c>
      <c r="BD570" s="55"/>
      <c r="BE570" s="55" t="str">
        <f>IF(ISERROR(SEARCHB(" "&amp;BE$1&amp;" "," "&amp;$L570&amp;" "))=TRUE,"",BE$1)</f>
        <v/>
      </c>
      <c r="BF570" s="55" t="str">
        <f>IF(ISERROR(SEARCHB(" "&amp;BF$1&amp;" "," "&amp;$L570&amp;" "))=TRUE,"",BF$1)</f>
        <v/>
      </c>
      <c r="BG570" s="55" t="str">
        <f>IF(ISERROR(SEARCHB(" "&amp;BG$1&amp;" "," "&amp;$L570&amp;" "))=TRUE,"",BG$1)</f>
        <v/>
      </c>
      <c r="BH570" s="55" t="str">
        <f>IF(ISERROR(SEARCHB(" "&amp;BH$1&amp;" "," "&amp;$L570&amp;" "))=TRUE,"",BH$1)</f>
        <v/>
      </c>
      <c r="BI570" s="55" t="str">
        <f>IF(ISERROR(SEARCHB(" "&amp;BI$1&amp;" "," "&amp;$L570&amp;" "))=TRUE,"",BI$1)</f>
        <v/>
      </c>
      <c r="BJ570" s="55" t="str">
        <f>IF(ISERROR(SEARCHB(" "&amp;BJ$1&amp;" "," "&amp;$L570&amp;" "))=TRUE,"",BJ$1)</f>
        <v/>
      </c>
      <c r="BK570" s="55" t="str">
        <f>IF(ISERROR(SEARCHB(" "&amp;BK$1&amp;" "," "&amp;$L570&amp;" "))=TRUE,"",BK$1)</f>
        <v/>
      </c>
      <c r="BL570" s="55" t="str">
        <f>IF(ISERROR(SEARCHB(" "&amp;BL$1&amp;" "," "&amp;$L570&amp;" "))=TRUE,"",BL$1)</f>
        <v/>
      </c>
      <c r="BM570" s="55" t="str">
        <f>IF(ISERROR(SEARCHB(" "&amp;BM$1&amp;" "," "&amp;$L570&amp;" "))=TRUE,"",BM$1)</f>
        <v/>
      </c>
      <c r="BN570" s="55" t="str">
        <f>IF(ISERROR(SEARCHB(" "&amp;BN$1&amp;" "," "&amp;$L570&amp;" "))=TRUE,"",BN$1)</f>
        <v/>
      </c>
      <c r="BO570" s="55" t="str">
        <f>IF(ISERROR(SEARCHB(" "&amp;BO$1&amp;" "," "&amp;$L570&amp;" "))=TRUE,"",BO$1)</f>
        <v/>
      </c>
      <c r="BP570" s="55" t="str">
        <f>IF(ISERROR(SEARCHB(" "&amp;BP$1&amp;" "," "&amp;$L570&amp;" "))=TRUE,"",BP$1)</f>
        <v/>
      </c>
      <c r="BQ570" s="55" t="str">
        <f>IF(ISERROR(SEARCHB(" "&amp;BQ$1&amp;" "," "&amp;$L570&amp;" "))=TRUE,"",BQ$1)</f>
        <v/>
      </c>
      <c r="BR570" s="62" t="str">
        <f t="shared" si="55"/>
        <v>Base</v>
      </c>
      <c r="BS570" s="62" t="str">
        <f t="shared" si="56"/>
        <v/>
      </c>
      <c r="BT570" s="63">
        <f>J570-I570+1</f>
        <v>124</v>
      </c>
      <c r="BU570" s="64">
        <f t="shared" si="57"/>
        <v>6.4399999999999995</v>
      </c>
      <c r="BV570" s="64">
        <f t="shared" si="58"/>
        <v>13.879999999999999</v>
      </c>
      <c r="BW570" s="64">
        <f t="shared" si="59"/>
        <v>103.32</v>
      </c>
      <c r="BX570" s="65">
        <f>BU570+I570</f>
        <v>46040.44</v>
      </c>
      <c r="BY570" s="65">
        <f>BV570+I570</f>
        <v>46047.88</v>
      </c>
      <c r="BZ570" s="65">
        <f>IF(WEEKDAY(BW570+I570)=1,BW570+I570+1,IF(WEEKDAY(BW570+I570)=7,BW570+I570+2,BW570+I570))</f>
        <v>46139.32</v>
      </c>
    </row>
    <row r="571" spans="1:78" ht="15.5" x14ac:dyDescent="0.35">
      <c r="A571" t="s">
        <v>1280</v>
      </c>
      <c r="B571" t="s">
        <v>1229</v>
      </c>
      <c r="C571" t="s">
        <v>421</v>
      </c>
      <c r="D571" t="s">
        <v>943</v>
      </c>
      <c r="E571" t="s">
        <v>882</v>
      </c>
      <c r="F571" t="s">
        <v>833</v>
      </c>
      <c r="G571" t="s">
        <v>217</v>
      </c>
      <c r="H571" t="s">
        <v>422</v>
      </c>
      <c r="I571" s="13" t="s">
        <v>1252</v>
      </c>
      <c r="J571" s="13" t="s">
        <v>1251</v>
      </c>
      <c r="K571" s="13" t="s">
        <v>1233</v>
      </c>
      <c r="L571" t="s">
        <v>1279</v>
      </c>
      <c r="M571" t="s">
        <v>467</v>
      </c>
      <c r="N571">
        <v>20</v>
      </c>
      <c r="O571">
        <v>0</v>
      </c>
      <c r="P571">
        <v>0</v>
      </c>
      <c r="Q571">
        <v>0</v>
      </c>
      <c r="R571">
        <v>0</v>
      </c>
      <c r="S571" t="s">
        <v>1213</v>
      </c>
      <c r="T571" t="s">
        <v>582</v>
      </c>
      <c r="U571">
        <v>0</v>
      </c>
      <c r="V571" t="s">
        <v>856</v>
      </c>
      <c r="W571">
        <v>3</v>
      </c>
      <c r="X571" t="s">
        <v>195</v>
      </c>
      <c r="Y571" t="s">
        <v>856</v>
      </c>
      <c r="Z571" t="s">
        <v>468</v>
      </c>
      <c r="AA571" t="s">
        <v>469</v>
      </c>
      <c r="AB571" t="s">
        <v>200</v>
      </c>
      <c r="AC571" t="s">
        <v>307</v>
      </c>
      <c r="AD571" t="s">
        <v>470</v>
      </c>
      <c r="AE571" t="s">
        <v>471</v>
      </c>
      <c r="AF571" s="13" t="s">
        <v>1252</v>
      </c>
      <c r="AG571" s="13" t="s">
        <v>1251</v>
      </c>
      <c r="AH571" t="s">
        <v>856</v>
      </c>
      <c r="AI571" t="s">
        <v>856</v>
      </c>
      <c r="AJ571" t="s">
        <v>856</v>
      </c>
      <c r="AK571" t="s">
        <v>856</v>
      </c>
      <c r="AL571" t="s">
        <v>856</v>
      </c>
      <c r="AM571" t="s">
        <v>856</v>
      </c>
      <c r="AN571" t="s">
        <v>856</v>
      </c>
      <c r="AO571" t="s">
        <v>856</v>
      </c>
      <c r="AP571" t="s">
        <v>856</v>
      </c>
      <c r="AQ571" t="s">
        <v>856</v>
      </c>
      <c r="AR571" t="s">
        <v>856</v>
      </c>
      <c r="AS571" t="s">
        <v>856</v>
      </c>
      <c r="AT571" s="59">
        <f>VLOOKUP($BR571,Tables!$D$14:$I$27,2,FALSE)*W571</f>
        <v>480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54"/>
        <v>480</v>
      </c>
      <c r="BD571" s="55" t="str">
        <f>IF(ISERROR(SEARCHB(" "&amp;BD$1&amp;" "," "&amp;$L571&amp;" "))=TRUE,"",BD$1)</f>
        <v/>
      </c>
      <c r="BE571" s="55" t="str">
        <f>IF(ISERROR(SEARCHB(" "&amp;BE$1&amp;" "," "&amp;$L571&amp;" "))=TRUE,"",BE$1)</f>
        <v/>
      </c>
      <c r="BF571" s="55" t="str">
        <f>IF(ISERROR(SEARCHB(" "&amp;BF$1&amp;" "," "&amp;$L571&amp;" "))=TRUE,"",BF$1)</f>
        <v/>
      </c>
      <c r="BG571" s="55" t="str">
        <f>IF(ISERROR(SEARCHB(" "&amp;BG$1&amp;" "," "&amp;$L571&amp;" "))=TRUE,"",BG$1)</f>
        <v/>
      </c>
      <c r="BH571" s="55" t="str">
        <f>IF(ISERROR(SEARCHB(" "&amp;BH$1&amp;" "," "&amp;$L571&amp;" "))=TRUE,"",BH$1)</f>
        <v/>
      </c>
      <c r="BI571" s="55" t="str">
        <f>IF(ISERROR(SEARCHB(" "&amp;BI$1&amp;" "," "&amp;$L571&amp;" "))=TRUE,"",BI$1)</f>
        <v/>
      </c>
      <c r="BJ571" s="55" t="str">
        <f>IF(ISERROR(SEARCHB(" "&amp;BJ$1&amp;" "," "&amp;$L571&amp;" "))=TRUE,"",BJ$1)</f>
        <v/>
      </c>
      <c r="BK571" s="55" t="str">
        <f>IF(ISERROR(SEARCHB(" "&amp;BK$1&amp;" "," "&amp;$L571&amp;" "))=TRUE,"",BK$1)</f>
        <v/>
      </c>
      <c r="BL571" s="55" t="str">
        <f>IF(ISERROR(SEARCHB(" "&amp;BL$1&amp;" "," "&amp;$L571&amp;" "))=TRUE,"",BL$1)</f>
        <v/>
      </c>
      <c r="BM571" s="55" t="str">
        <f>IF(ISERROR(SEARCHB(" "&amp;BM$1&amp;" "," "&amp;$L571&amp;" "))=TRUE,"",BM$1)</f>
        <v/>
      </c>
      <c r="BN571" s="55" t="str">
        <f>IF(ISERROR(SEARCHB(" "&amp;BN$1&amp;" "," "&amp;$L571&amp;" "))=TRUE,"",BN$1)</f>
        <v/>
      </c>
      <c r="BO571" s="55" t="str">
        <f>IF(ISERROR(SEARCHB(" "&amp;BO$1&amp;" "," "&amp;$L571&amp;" "))=TRUE,"",BO$1)</f>
        <v/>
      </c>
      <c r="BP571" s="55" t="str">
        <f>IF(ISERROR(SEARCHB(" "&amp;BP$1&amp;" "," "&amp;$L571&amp;" "))=TRUE,"",BP$1)</f>
        <v/>
      </c>
      <c r="BQ571" s="55" t="str">
        <f>IF(ISERROR(SEARCHB(" "&amp;BQ$1&amp;" "," "&amp;$L571&amp;" "))=TRUE,"",BQ$1)</f>
        <v/>
      </c>
      <c r="BR571" s="62" t="str">
        <f t="shared" si="55"/>
        <v>Base</v>
      </c>
      <c r="BS571" s="62" t="str">
        <f t="shared" si="56"/>
        <v/>
      </c>
      <c r="BT571" s="63">
        <f>J571-I571+1</f>
        <v>138</v>
      </c>
      <c r="BU571" s="64">
        <f t="shared" si="57"/>
        <v>7.2799999999999994</v>
      </c>
      <c r="BV571" s="64">
        <f t="shared" si="58"/>
        <v>15.559999999999999</v>
      </c>
      <c r="BW571" s="64">
        <f t="shared" si="59"/>
        <v>115.08</v>
      </c>
      <c r="BX571" s="65">
        <f>BU571+I571</f>
        <v>46034.28</v>
      </c>
      <c r="BY571" s="65">
        <f>BV571+I571</f>
        <v>46042.559999999998</v>
      </c>
      <c r="BZ571" s="65">
        <f>IF(WEEKDAY(BW571+I571)=1,BW571+I571+1,IF(WEEKDAY(BW571+I571)=7,BW571+I571+2,BW571+I571))</f>
        <v>46142.080000000002</v>
      </c>
    </row>
    <row r="572" spans="1:78" ht="15.5" x14ac:dyDescent="0.35">
      <c r="A572" t="s">
        <v>1278</v>
      </c>
      <c r="B572" t="s">
        <v>1229</v>
      </c>
      <c r="C572" t="s">
        <v>563</v>
      </c>
      <c r="D572" t="s">
        <v>996</v>
      </c>
      <c r="E572" t="s">
        <v>867</v>
      </c>
      <c r="F572" t="s">
        <v>834</v>
      </c>
      <c r="G572" t="s">
        <v>217</v>
      </c>
      <c r="H572" t="s">
        <v>563</v>
      </c>
      <c r="I572" s="13" t="s">
        <v>1226</v>
      </c>
      <c r="J572" s="13" t="s">
        <v>1225</v>
      </c>
      <c r="K572" s="13" t="s">
        <v>1228</v>
      </c>
      <c r="L572" t="s">
        <v>1275</v>
      </c>
      <c r="M572" t="s">
        <v>194</v>
      </c>
      <c r="N572">
        <v>21</v>
      </c>
      <c r="O572">
        <v>0</v>
      </c>
      <c r="P572">
        <v>0</v>
      </c>
      <c r="Q572">
        <v>0</v>
      </c>
      <c r="R572">
        <v>0</v>
      </c>
      <c r="S572" t="s">
        <v>1059</v>
      </c>
      <c r="T572" t="s">
        <v>1060</v>
      </c>
      <c r="U572">
        <v>0</v>
      </c>
      <c r="V572" t="s">
        <v>856</v>
      </c>
      <c r="W572">
        <v>3</v>
      </c>
      <c r="X572" t="s">
        <v>195</v>
      </c>
      <c r="Y572" t="s">
        <v>1277</v>
      </c>
      <c r="Z572"/>
      <c r="AA572" t="s">
        <v>207</v>
      </c>
      <c r="AB572" t="s">
        <v>1214</v>
      </c>
      <c r="AC572" t="s">
        <v>201</v>
      </c>
      <c r="AD572" t="s">
        <v>325</v>
      </c>
      <c r="AE572" t="s">
        <v>480</v>
      </c>
      <c r="AF572" s="13" t="s">
        <v>1226</v>
      </c>
      <c r="AG572" s="13" t="s">
        <v>1225</v>
      </c>
      <c r="AH572" t="s">
        <v>856</v>
      </c>
      <c r="AI572" t="s">
        <v>856</v>
      </c>
      <c r="AJ572" t="s">
        <v>856</v>
      </c>
      <c r="AK572" t="s">
        <v>856</v>
      </c>
      <c r="AL572" t="s">
        <v>856</v>
      </c>
      <c r="AM572" t="s">
        <v>856</v>
      </c>
      <c r="AN572" t="s">
        <v>856</v>
      </c>
      <c r="AO572" t="s">
        <v>856</v>
      </c>
      <c r="AP572" t="s">
        <v>856</v>
      </c>
      <c r="AQ572" t="s">
        <v>856</v>
      </c>
      <c r="AR572" t="s">
        <v>856</v>
      </c>
      <c r="AS572" t="s">
        <v>856</v>
      </c>
      <c r="AT572" s="59">
        <f>VLOOKUP($BR572,Tables!$D$14:$I$27,2,FALSE)*W572</f>
        <v>480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54"/>
        <v>480</v>
      </c>
      <c r="BD572" s="55" t="str">
        <f>IF(ISERROR(SEARCHB(" "&amp;BD$1&amp;" "," "&amp;$L572&amp;" "))=TRUE,"",BD$1)</f>
        <v/>
      </c>
      <c r="BE572" s="55" t="str">
        <f>IF(ISERROR(SEARCHB(" "&amp;BE$1&amp;" "," "&amp;$L572&amp;" "))=TRUE,"",BE$1)</f>
        <v/>
      </c>
      <c r="BF572" s="55" t="str">
        <f>IF(ISERROR(SEARCHB(" "&amp;BF$1&amp;" "," "&amp;$L572&amp;" "))=TRUE,"",BF$1)</f>
        <v/>
      </c>
      <c r="BG572" s="55" t="str">
        <f>IF(ISERROR(SEARCHB(" "&amp;BG$1&amp;" "," "&amp;$L572&amp;" "))=TRUE,"",BG$1)</f>
        <v/>
      </c>
      <c r="BH572" s="55" t="str">
        <f>IF(ISERROR(SEARCHB(" "&amp;BH$1&amp;" "," "&amp;$L572&amp;" "))=TRUE,"",BH$1)</f>
        <v/>
      </c>
      <c r="BI572" s="55" t="str">
        <f>IF(ISERROR(SEARCHB(" "&amp;BI$1&amp;" "," "&amp;$L572&amp;" "))=TRUE,"",BI$1)</f>
        <v/>
      </c>
      <c r="BJ572" s="55" t="str">
        <f>IF(ISERROR(SEARCHB(" "&amp;BJ$1&amp;" "," "&amp;$L572&amp;" "))=TRUE,"",BJ$1)</f>
        <v/>
      </c>
      <c r="BK572" s="55" t="str">
        <f>IF(ISERROR(SEARCHB(" "&amp;BK$1&amp;" "," "&amp;$L572&amp;" "))=TRUE,"",BK$1)</f>
        <v/>
      </c>
      <c r="BL572" s="55" t="str">
        <f>IF(ISERROR(SEARCHB(" "&amp;BL$1&amp;" "," "&amp;$L572&amp;" "))=TRUE,"",BL$1)</f>
        <v/>
      </c>
      <c r="BM572" s="55" t="str">
        <f>IF(ISERROR(SEARCHB(" "&amp;BM$1&amp;" "," "&amp;$L572&amp;" "))=TRUE,"",BM$1)</f>
        <v/>
      </c>
      <c r="BN572" s="55" t="str">
        <f>IF(ISERROR(SEARCHB(" "&amp;BN$1&amp;" "," "&amp;$L572&amp;" "))=TRUE,"",BN$1)</f>
        <v/>
      </c>
      <c r="BO572" s="55" t="str">
        <f>IF(ISERROR(SEARCHB(" "&amp;BO$1&amp;" "," "&amp;$L572&amp;" "))=TRUE,"",BO$1)</f>
        <v/>
      </c>
      <c r="BP572" s="55" t="str">
        <f>IF(ISERROR(SEARCHB(" "&amp;BP$1&amp;" "," "&amp;$L572&amp;" "))=TRUE,"",BP$1)</f>
        <v/>
      </c>
      <c r="BQ572" s="55" t="str">
        <f>IF(ISERROR(SEARCHB(" "&amp;BQ$1&amp;" "," "&amp;$L572&amp;" "))=TRUE,"",BQ$1)</f>
        <v/>
      </c>
      <c r="BR572" s="62" t="str">
        <f t="shared" si="55"/>
        <v>Base</v>
      </c>
      <c r="BS572" s="62" t="str">
        <f t="shared" si="56"/>
        <v/>
      </c>
      <c r="BT572" s="63">
        <f>J572-I572+1</f>
        <v>123</v>
      </c>
      <c r="BU572" s="64">
        <f t="shared" si="57"/>
        <v>6.38</v>
      </c>
      <c r="BV572" s="64">
        <f t="shared" si="58"/>
        <v>13.76</v>
      </c>
      <c r="BW572" s="64">
        <f t="shared" si="59"/>
        <v>102.47999999999999</v>
      </c>
      <c r="BX572" s="65">
        <f>BU572+I572</f>
        <v>46041.38</v>
      </c>
      <c r="BY572" s="65">
        <f>BV572+I572</f>
        <v>46048.76</v>
      </c>
      <c r="BZ572" s="65">
        <f>IF(WEEKDAY(BW572+I572)=1,BW572+I572+1,IF(WEEKDAY(BW572+I572)=7,BW572+I572+2,BW572+I572))</f>
        <v>46139.48</v>
      </c>
    </row>
    <row r="573" spans="1:78" ht="15.5" x14ac:dyDescent="0.35">
      <c r="A573" t="s">
        <v>1276</v>
      </c>
      <c r="B573" t="s">
        <v>1229</v>
      </c>
      <c r="C573" t="s">
        <v>563</v>
      </c>
      <c r="D573" t="s">
        <v>996</v>
      </c>
      <c r="E573" t="s">
        <v>960</v>
      </c>
      <c r="F573" t="s">
        <v>834</v>
      </c>
      <c r="G573" t="s">
        <v>217</v>
      </c>
      <c r="H573" t="s">
        <v>563</v>
      </c>
      <c r="I573" s="13" t="s">
        <v>1226</v>
      </c>
      <c r="J573" s="13" t="s">
        <v>1225</v>
      </c>
      <c r="K573" s="13" t="s">
        <v>1228</v>
      </c>
      <c r="L573" t="s">
        <v>1275</v>
      </c>
      <c r="M573" t="s">
        <v>194</v>
      </c>
      <c r="N573">
        <v>3</v>
      </c>
      <c r="O573">
        <v>0</v>
      </c>
      <c r="P573">
        <v>0</v>
      </c>
      <c r="Q573">
        <v>0</v>
      </c>
      <c r="R573">
        <v>0</v>
      </c>
      <c r="S573" t="s">
        <v>1059</v>
      </c>
      <c r="T573" t="s">
        <v>1060</v>
      </c>
      <c r="U573">
        <v>0</v>
      </c>
      <c r="V573" t="s">
        <v>856</v>
      </c>
      <c r="W573">
        <v>3</v>
      </c>
      <c r="X573" t="s">
        <v>195</v>
      </c>
      <c r="Y573" t="s">
        <v>1274</v>
      </c>
      <c r="Z573"/>
      <c r="AA573" t="s">
        <v>207</v>
      </c>
      <c r="AB573" t="s">
        <v>1214</v>
      </c>
      <c r="AC573" t="s">
        <v>201</v>
      </c>
      <c r="AD573" t="s">
        <v>325</v>
      </c>
      <c r="AE573" t="s">
        <v>480</v>
      </c>
      <c r="AF573" s="13" t="s">
        <v>1226</v>
      </c>
      <c r="AG573" s="13" t="s">
        <v>1225</v>
      </c>
      <c r="AH573" t="s">
        <v>856</v>
      </c>
      <c r="AI573" t="s">
        <v>856</v>
      </c>
      <c r="AJ573" t="s">
        <v>856</v>
      </c>
      <c r="AK573" t="s">
        <v>856</v>
      </c>
      <c r="AL573" t="s">
        <v>856</v>
      </c>
      <c r="AM573" t="s">
        <v>856</v>
      </c>
      <c r="AN573" t="s">
        <v>856</v>
      </c>
      <c r="AO573" t="s">
        <v>856</v>
      </c>
      <c r="AP573" t="s">
        <v>856</v>
      </c>
      <c r="AQ573" t="s">
        <v>856</v>
      </c>
      <c r="AR573" t="s">
        <v>856</v>
      </c>
      <c r="AS573" t="s">
        <v>856</v>
      </c>
      <c r="AT573" s="59">
        <f>VLOOKUP($BR573,Tables!$D$14:$I$27,2,FALSE)*W573</f>
        <v>480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54"/>
        <v>480</v>
      </c>
      <c r="BD573" s="55" t="str">
        <f>IF(ISERROR(SEARCHB(" "&amp;BD$1&amp;" "," "&amp;$L573&amp;" "))=TRUE,"",BD$1)</f>
        <v/>
      </c>
      <c r="BE573" s="55" t="str">
        <f>IF(ISERROR(SEARCHB(" "&amp;BE$1&amp;" "," "&amp;$L573&amp;" "))=TRUE,"",BE$1)</f>
        <v/>
      </c>
      <c r="BF573" s="55" t="str">
        <f>IF(ISERROR(SEARCHB(" "&amp;BF$1&amp;" "," "&amp;$L573&amp;" "))=TRUE,"",BF$1)</f>
        <v/>
      </c>
      <c r="BG573" s="55" t="str">
        <f>IF(ISERROR(SEARCHB(" "&amp;BG$1&amp;" "," "&amp;$L573&amp;" "))=TRUE,"",BG$1)</f>
        <v/>
      </c>
      <c r="BH573" s="55" t="str">
        <f>IF(ISERROR(SEARCHB(" "&amp;BH$1&amp;" "," "&amp;$L573&amp;" "))=TRUE,"",BH$1)</f>
        <v/>
      </c>
      <c r="BI573" s="55" t="str">
        <f>IF(ISERROR(SEARCHB(" "&amp;BI$1&amp;" "," "&amp;$L573&amp;" "))=TRUE,"",BI$1)</f>
        <v/>
      </c>
      <c r="BJ573" s="55" t="str">
        <f>IF(ISERROR(SEARCHB(" "&amp;BJ$1&amp;" "," "&amp;$L573&amp;" "))=TRUE,"",BJ$1)</f>
        <v/>
      </c>
      <c r="BK573" s="55" t="str">
        <f>IF(ISERROR(SEARCHB(" "&amp;BK$1&amp;" "," "&amp;$L573&amp;" "))=TRUE,"",BK$1)</f>
        <v/>
      </c>
      <c r="BL573" s="55" t="str">
        <f>IF(ISERROR(SEARCHB(" "&amp;BL$1&amp;" "," "&amp;$L573&amp;" "))=TRUE,"",BL$1)</f>
        <v/>
      </c>
      <c r="BM573" s="55" t="str">
        <f>IF(ISERROR(SEARCHB(" "&amp;BM$1&amp;" "," "&amp;$L573&amp;" "))=TRUE,"",BM$1)</f>
        <v/>
      </c>
      <c r="BN573" s="55" t="str">
        <f>IF(ISERROR(SEARCHB(" "&amp;BN$1&amp;" "," "&amp;$L573&amp;" "))=TRUE,"",BN$1)</f>
        <v/>
      </c>
      <c r="BO573" s="55" t="str">
        <f>IF(ISERROR(SEARCHB(" "&amp;BO$1&amp;" "," "&amp;$L573&amp;" "))=TRUE,"",BO$1)</f>
        <v/>
      </c>
      <c r="BP573" s="55" t="str">
        <f>IF(ISERROR(SEARCHB(" "&amp;BP$1&amp;" "," "&amp;$L573&amp;" "))=TRUE,"",BP$1)</f>
        <v/>
      </c>
      <c r="BQ573" s="55" t="str">
        <f>IF(ISERROR(SEARCHB(" "&amp;BQ$1&amp;" "," "&amp;$L573&amp;" "))=TRUE,"",BQ$1)</f>
        <v/>
      </c>
      <c r="BR573" s="62" t="str">
        <f t="shared" si="55"/>
        <v>Base</v>
      </c>
      <c r="BS573" s="62" t="str">
        <f t="shared" si="56"/>
        <v/>
      </c>
      <c r="BT573" s="63">
        <f>J573-I573+1</f>
        <v>123</v>
      </c>
      <c r="BU573" s="64">
        <f t="shared" si="57"/>
        <v>6.38</v>
      </c>
      <c r="BV573" s="64">
        <f t="shared" si="58"/>
        <v>13.76</v>
      </c>
      <c r="BW573" s="64">
        <f t="shared" si="59"/>
        <v>102.47999999999999</v>
      </c>
      <c r="BX573" s="65">
        <f>BU573+I573</f>
        <v>46041.38</v>
      </c>
      <c r="BY573" s="65">
        <f>BV573+I573</f>
        <v>46048.76</v>
      </c>
      <c r="BZ573" s="65">
        <f>IF(WEEKDAY(BW573+I573)=1,BW573+I573+1,IF(WEEKDAY(BW573+I573)=7,BW573+I573+2,BW573+I573))</f>
        <v>46139.48</v>
      </c>
    </row>
    <row r="574" spans="1:78" ht="15.5" x14ac:dyDescent="0.35">
      <c r="A574" t="s">
        <v>1273</v>
      </c>
      <c r="B574" t="s">
        <v>1229</v>
      </c>
      <c r="C574" t="s">
        <v>90</v>
      </c>
      <c r="D574" t="s">
        <v>860</v>
      </c>
      <c r="E574" t="s">
        <v>593</v>
      </c>
      <c r="F574" t="s">
        <v>423</v>
      </c>
      <c r="G574" t="s">
        <v>287</v>
      </c>
      <c r="H574" t="s">
        <v>90</v>
      </c>
      <c r="I574" s="13" t="s">
        <v>1231</v>
      </c>
      <c r="J574" s="13" t="s">
        <v>1225</v>
      </c>
      <c r="K574" s="13" t="s">
        <v>1233</v>
      </c>
      <c r="L574" t="s">
        <v>20</v>
      </c>
      <c r="M574" t="s">
        <v>194</v>
      </c>
      <c r="N574">
        <v>10</v>
      </c>
      <c r="O574">
        <v>0</v>
      </c>
      <c r="P574">
        <v>0</v>
      </c>
      <c r="Q574">
        <v>0</v>
      </c>
      <c r="R574">
        <v>0</v>
      </c>
      <c r="S574" t="s">
        <v>198</v>
      </c>
      <c r="T574" t="s">
        <v>198</v>
      </c>
      <c r="U574">
        <v>0</v>
      </c>
      <c r="V574" t="s">
        <v>856</v>
      </c>
      <c r="W574">
        <v>1</v>
      </c>
      <c r="X574" t="s">
        <v>20</v>
      </c>
      <c r="Y574" t="s">
        <v>856</v>
      </c>
      <c r="Z574"/>
      <c r="AA574" t="s">
        <v>207</v>
      </c>
      <c r="AB574" t="s">
        <v>1084</v>
      </c>
      <c r="AC574" t="s">
        <v>1</v>
      </c>
      <c r="AD574" t="s">
        <v>359</v>
      </c>
      <c r="AE574" t="s">
        <v>466</v>
      </c>
      <c r="AF574" s="13" t="s">
        <v>1231</v>
      </c>
      <c r="AG574" s="13" t="s">
        <v>1225</v>
      </c>
      <c r="AH574" t="s">
        <v>856</v>
      </c>
      <c r="AI574" t="s">
        <v>856</v>
      </c>
      <c r="AJ574" t="s">
        <v>856</v>
      </c>
      <c r="AK574" t="s">
        <v>856</v>
      </c>
      <c r="AL574" t="s">
        <v>856</v>
      </c>
      <c r="AM574" t="s">
        <v>856</v>
      </c>
      <c r="AN574" t="s">
        <v>856</v>
      </c>
      <c r="AO574" t="s">
        <v>856</v>
      </c>
      <c r="AP574" t="s">
        <v>856</v>
      </c>
      <c r="AQ574" t="s">
        <v>856</v>
      </c>
      <c r="AR574" t="s">
        <v>856</v>
      </c>
      <c r="AS574" t="s">
        <v>856</v>
      </c>
      <c r="AT574" s="59">
        <f>VLOOKUP($BR574,Tables!$D$14:$I$27,2,FALSE)*W574</f>
        <v>160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54"/>
        <v>160</v>
      </c>
      <c r="BD574" s="55" t="str">
        <f>IF(ISERROR(SEARCHB(" "&amp;BD$1&amp;" "," "&amp;$L574&amp;" "))=TRUE,"",BD$1)</f>
        <v/>
      </c>
      <c r="BE574" s="55" t="str">
        <f>IF(ISERROR(SEARCHB(" "&amp;BE$1&amp;" "," "&amp;$L574&amp;" "))=TRUE,"",BE$1)</f>
        <v/>
      </c>
      <c r="BF574" s="55" t="str">
        <f>IF(ISERROR(SEARCHB(" "&amp;BF$1&amp;" "," "&amp;$L574&amp;" "))=TRUE,"",BF$1)</f>
        <v/>
      </c>
      <c r="BG574" s="55" t="str">
        <f>IF(ISERROR(SEARCHB(" "&amp;BG$1&amp;" "," "&amp;$L574&amp;" "))=TRUE,"",BG$1)</f>
        <v/>
      </c>
      <c r="BH574" s="55" t="str">
        <f>IF(ISERROR(SEARCHB(" "&amp;BH$1&amp;" "," "&amp;$L574&amp;" "))=TRUE,"",BH$1)</f>
        <v/>
      </c>
      <c r="BI574" s="55" t="str">
        <f>IF(ISERROR(SEARCHB(" "&amp;BI$1&amp;" "," "&amp;$L574&amp;" "))=TRUE,"",BI$1)</f>
        <v/>
      </c>
      <c r="BJ574" s="55" t="str">
        <f>IF(ISERROR(SEARCHB(" "&amp;BJ$1&amp;" "," "&amp;$L574&amp;" "))=TRUE,"",BJ$1)</f>
        <v/>
      </c>
      <c r="BK574" s="55" t="str">
        <f>IF(ISERROR(SEARCHB(" "&amp;BK$1&amp;" "," "&amp;$L574&amp;" "))=TRUE,"",BK$1)</f>
        <v/>
      </c>
      <c r="BL574" s="55" t="str">
        <f>IF(ISERROR(SEARCHB(" "&amp;BL$1&amp;" "," "&amp;$L574&amp;" "))=TRUE,"",BL$1)</f>
        <v/>
      </c>
      <c r="BM574" s="55" t="str">
        <f>IF(ISERROR(SEARCHB(" "&amp;BM$1&amp;" "," "&amp;$L574&amp;" "))=TRUE,"",BM$1)</f>
        <v/>
      </c>
      <c r="BN574" s="55" t="str">
        <f>IF(ISERROR(SEARCHB(" "&amp;BN$1&amp;" "," "&amp;$L574&amp;" "))=TRUE,"",BN$1)</f>
        <v/>
      </c>
      <c r="BO574" s="55" t="str">
        <f>IF(ISERROR(SEARCHB(" "&amp;BO$1&amp;" "," "&amp;$L574&amp;" "))=TRUE,"",BO$1)</f>
        <v/>
      </c>
      <c r="BP574" s="55" t="str">
        <f>IF(ISERROR(SEARCHB(" "&amp;BP$1&amp;" "," "&amp;$L574&amp;" "))=TRUE,"",BP$1)</f>
        <v/>
      </c>
      <c r="BQ574" s="55" t="str">
        <f>IF(ISERROR(SEARCHB(" "&amp;BQ$1&amp;" "," "&amp;$L574&amp;" "))=TRUE,"",BQ$1)</f>
        <v/>
      </c>
      <c r="BR574" s="62" t="str">
        <f t="shared" si="55"/>
        <v>Base</v>
      </c>
      <c r="BS574" s="62" t="str">
        <f t="shared" si="56"/>
        <v/>
      </c>
      <c r="BT574" s="63">
        <f>J574-I574+1</f>
        <v>124</v>
      </c>
      <c r="BU574" s="64">
        <f t="shared" si="57"/>
        <v>6.4399999999999995</v>
      </c>
      <c r="BV574" s="64">
        <f t="shared" si="58"/>
        <v>13.879999999999999</v>
      </c>
      <c r="BW574" s="64">
        <f t="shared" si="59"/>
        <v>103.32</v>
      </c>
      <c r="BX574" s="65">
        <f>BU574+I574</f>
        <v>46040.44</v>
      </c>
      <c r="BY574" s="65">
        <f>BV574+I574</f>
        <v>46047.88</v>
      </c>
      <c r="BZ574" s="65">
        <f>IF(WEEKDAY(BW574+I574)=1,BW574+I574+1,IF(WEEKDAY(BW574+I574)=7,BW574+I574+2,BW574+I574))</f>
        <v>46139.32</v>
      </c>
    </row>
    <row r="575" spans="1:78" ht="15.5" x14ac:dyDescent="0.35">
      <c r="A575" t="s">
        <v>1272</v>
      </c>
      <c r="B575" t="s">
        <v>1229</v>
      </c>
      <c r="C575" t="s">
        <v>90</v>
      </c>
      <c r="D575" t="s">
        <v>940</v>
      </c>
      <c r="E575" t="s">
        <v>867</v>
      </c>
      <c r="F575" t="s">
        <v>835</v>
      </c>
      <c r="G575" t="s">
        <v>287</v>
      </c>
      <c r="H575" t="s">
        <v>90</v>
      </c>
      <c r="I575" s="13" t="s">
        <v>1231</v>
      </c>
      <c r="J575" s="13" t="s">
        <v>1225</v>
      </c>
      <c r="K575" s="13" t="s">
        <v>1233</v>
      </c>
      <c r="L575" t="s">
        <v>1264</v>
      </c>
      <c r="M575" t="s">
        <v>162</v>
      </c>
      <c r="N575">
        <v>16</v>
      </c>
      <c r="O575">
        <v>0</v>
      </c>
      <c r="P575">
        <v>0</v>
      </c>
      <c r="Q575">
        <v>0</v>
      </c>
      <c r="R575">
        <v>0</v>
      </c>
      <c r="S575" t="s">
        <v>1215</v>
      </c>
      <c r="T575" t="s">
        <v>289</v>
      </c>
      <c r="U575">
        <v>0</v>
      </c>
      <c r="V575" t="s">
        <v>856</v>
      </c>
      <c r="W575">
        <v>2</v>
      </c>
      <c r="X575" t="s">
        <v>195</v>
      </c>
      <c r="Y575" t="s">
        <v>856</v>
      </c>
      <c r="Z575" t="s">
        <v>283</v>
      </c>
      <c r="AA575" t="s">
        <v>856</v>
      </c>
      <c r="AB575" t="s">
        <v>856</v>
      </c>
      <c r="AC575" t="s">
        <v>856</v>
      </c>
      <c r="AD575" t="s">
        <v>856</v>
      </c>
      <c r="AE575" t="s">
        <v>856</v>
      </c>
      <c r="AF575" s="13" t="s">
        <v>1231</v>
      </c>
      <c r="AG575" s="13" t="s">
        <v>1225</v>
      </c>
      <c r="AH575" t="s">
        <v>856</v>
      </c>
      <c r="AI575" t="s">
        <v>856</v>
      </c>
      <c r="AJ575" t="s">
        <v>856</v>
      </c>
      <c r="AK575" t="s">
        <v>856</v>
      </c>
      <c r="AL575" t="s">
        <v>856</v>
      </c>
      <c r="AM575" t="s">
        <v>856</v>
      </c>
      <c r="AN575" t="s">
        <v>856</v>
      </c>
      <c r="AO575" t="s">
        <v>856</v>
      </c>
      <c r="AP575" t="s">
        <v>856</v>
      </c>
      <c r="AQ575" t="s">
        <v>856</v>
      </c>
      <c r="AR575" t="s">
        <v>856</v>
      </c>
      <c r="AS575" t="s">
        <v>856</v>
      </c>
      <c r="AT575" s="59">
        <f>VLOOKUP($BR575,Tables!$D$14:$I$27,2,FALSE)*W575</f>
        <v>320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160</v>
      </c>
      <c r="BB575" s="59">
        <f>IF(OR(BR575="T200",BR575="HYBT200"),W575*Tables!$E$24,0)</f>
        <v>0</v>
      </c>
      <c r="BC575" s="61">
        <f t="shared" si="54"/>
        <v>480</v>
      </c>
      <c r="BD575" s="55" t="str">
        <f>IF(ISERROR(SEARCHB(" "&amp;BD$1&amp;" "," "&amp;$L575&amp;" "))=TRUE,"",BD$1)</f>
        <v/>
      </c>
      <c r="BE575" s="55" t="str">
        <f>IF(ISERROR(SEARCHB(" "&amp;BE$1&amp;" "," "&amp;$L575&amp;" "))=TRUE,"",BE$1)</f>
        <v/>
      </c>
      <c r="BF575" s="55" t="str">
        <f>IF(ISERROR(SEARCHB(" "&amp;BF$1&amp;" "," "&amp;$L575&amp;" "))=TRUE,"",BF$1)</f>
        <v/>
      </c>
      <c r="BG575" s="55" t="str">
        <f>IF(ISERROR(SEARCHB(" "&amp;BG$1&amp;" "," "&amp;$L575&amp;" "))=TRUE,"",BG$1)</f>
        <v/>
      </c>
      <c r="BH575" s="55" t="str">
        <f>IF(ISERROR(SEARCHB(" "&amp;BH$1&amp;" "," "&amp;$L575&amp;" "))=TRUE,"",BH$1)</f>
        <v/>
      </c>
      <c r="BI575" s="55" t="str">
        <f>IF(ISERROR(SEARCHB(" "&amp;BI$1&amp;" "," "&amp;$L575&amp;" "))=TRUE,"",BI$1)</f>
        <v/>
      </c>
      <c r="BJ575" s="55" t="str">
        <f>IF(ISERROR(SEARCHB(" "&amp;BJ$1&amp;" "," "&amp;$L575&amp;" "))=TRUE,"",BJ$1)</f>
        <v/>
      </c>
      <c r="BK575" s="55" t="str">
        <f>IF(ISERROR(SEARCHB(" "&amp;BK$1&amp;" "," "&amp;$L575&amp;" "))=TRUE,"",BK$1)</f>
        <v/>
      </c>
      <c r="BL575" s="55" t="str">
        <f>IF(ISERROR(SEARCHB(" "&amp;BL$1&amp;" "," "&amp;$L575&amp;" "))=TRUE,"",BL$1)</f>
        <v/>
      </c>
      <c r="BM575" s="55" t="str">
        <f>IF(ISERROR(SEARCHB(" "&amp;BM$1&amp;" "," "&amp;$L575&amp;" "))=TRUE,"",BM$1)</f>
        <v/>
      </c>
      <c r="BN575" s="55" t="str">
        <f>IF(ISERROR(SEARCHB(" "&amp;BN$1&amp;" "," "&amp;$L575&amp;" "))=TRUE,"",BN$1)</f>
        <v/>
      </c>
      <c r="BO575" s="55" t="str">
        <f>IF(ISERROR(SEARCHB(" "&amp;BO$1&amp;" "," "&amp;$L575&amp;" "))=TRUE,"",BO$1)</f>
        <v/>
      </c>
      <c r="BP575" s="55" t="str">
        <f>IF(ISERROR(SEARCHB(" "&amp;BP$1&amp;" "," "&amp;$L575&amp;" "))=TRUE,"",BP$1)</f>
        <v>T150</v>
      </c>
      <c r="BQ575" s="55" t="str">
        <f>IF(ISERROR(SEARCHB(" "&amp;BQ$1&amp;" "," "&amp;$L575&amp;" "))=TRUE,"",BQ$1)</f>
        <v/>
      </c>
      <c r="BR575" s="62" t="str">
        <f t="shared" si="55"/>
        <v>T150</v>
      </c>
      <c r="BS575" s="62" t="str">
        <f t="shared" si="56"/>
        <v/>
      </c>
      <c r="BT575" s="63">
        <f>J575-I575+1</f>
        <v>124</v>
      </c>
      <c r="BU575" s="64">
        <f t="shared" si="57"/>
        <v>6.4399999999999995</v>
      </c>
      <c r="BV575" s="64">
        <f t="shared" si="58"/>
        <v>13.879999999999999</v>
      </c>
      <c r="BW575" s="64">
        <f t="shared" si="59"/>
        <v>103.32</v>
      </c>
      <c r="BX575" s="65">
        <f>BU575+I575</f>
        <v>46040.44</v>
      </c>
      <c r="BY575" s="65">
        <f>BV575+I575</f>
        <v>46047.88</v>
      </c>
      <c r="BZ575" s="65">
        <f>IF(WEEKDAY(BW575+I575)=1,BW575+I575+1,IF(WEEKDAY(BW575+I575)=7,BW575+I575+2,BW575+I575))</f>
        <v>46139.32</v>
      </c>
    </row>
    <row r="576" spans="1:78" ht="15.5" x14ac:dyDescent="0.35">
      <c r="A576" t="s">
        <v>1271</v>
      </c>
      <c r="B576" t="s">
        <v>1229</v>
      </c>
      <c r="C576" t="s">
        <v>90</v>
      </c>
      <c r="D576" t="s">
        <v>1205</v>
      </c>
      <c r="E576" t="s">
        <v>867</v>
      </c>
      <c r="F576" t="s">
        <v>424</v>
      </c>
      <c r="G576" t="s">
        <v>287</v>
      </c>
      <c r="H576" t="s">
        <v>90</v>
      </c>
      <c r="I576" s="13" t="s">
        <v>1231</v>
      </c>
      <c r="J576" s="13" t="s">
        <v>1225</v>
      </c>
      <c r="K576" s="13" t="s">
        <v>1233</v>
      </c>
      <c r="L576" t="s">
        <v>360</v>
      </c>
      <c r="M576" t="s">
        <v>162</v>
      </c>
      <c r="N576">
        <v>24</v>
      </c>
      <c r="O576">
        <v>0</v>
      </c>
      <c r="P576">
        <v>0</v>
      </c>
      <c r="Q576">
        <v>0</v>
      </c>
      <c r="R576">
        <v>0</v>
      </c>
      <c r="S576" t="s">
        <v>198</v>
      </c>
      <c r="T576" t="s">
        <v>198</v>
      </c>
      <c r="U576">
        <v>0</v>
      </c>
      <c r="V576" t="s">
        <v>856</v>
      </c>
      <c r="W576">
        <v>5</v>
      </c>
      <c r="X576" t="s">
        <v>298</v>
      </c>
      <c r="Y576" t="s">
        <v>856</v>
      </c>
      <c r="Z576" t="s">
        <v>303</v>
      </c>
      <c r="AA576" t="s">
        <v>856</v>
      </c>
      <c r="AB576" t="s">
        <v>856</v>
      </c>
      <c r="AC576" t="s">
        <v>856</v>
      </c>
      <c r="AD576" t="s">
        <v>856</v>
      </c>
      <c r="AE576" t="s">
        <v>856</v>
      </c>
      <c r="AF576" s="13" t="s">
        <v>1231</v>
      </c>
      <c r="AG576" s="13" t="s">
        <v>1225</v>
      </c>
      <c r="AH576" t="s">
        <v>856</v>
      </c>
      <c r="AI576" t="s">
        <v>856</v>
      </c>
      <c r="AJ576" t="s">
        <v>856</v>
      </c>
      <c r="AK576" t="s">
        <v>856</v>
      </c>
      <c r="AL576" t="s">
        <v>856</v>
      </c>
      <c r="AM576" t="s">
        <v>856</v>
      </c>
      <c r="AN576" t="s">
        <v>856</v>
      </c>
      <c r="AO576" t="s">
        <v>856</v>
      </c>
      <c r="AP576" t="s">
        <v>856</v>
      </c>
      <c r="AQ576" t="s">
        <v>856</v>
      </c>
      <c r="AR576" t="s">
        <v>856</v>
      </c>
      <c r="AS576" t="s">
        <v>856</v>
      </c>
      <c r="AT576" s="59">
        <f>VLOOKUP($BR576,Tables!$D$14:$I$27,2,FALSE)*W576</f>
        <v>800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400</v>
      </c>
      <c r="BB576" s="59">
        <f>IF(OR(BR576="T200",BR576="HYBT200"),W576*Tables!$E$24,0)</f>
        <v>0</v>
      </c>
      <c r="BC576" s="61">
        <f t="shared" si="54"/>
        <v>1200</v>
      </c>
      <c r="BD576" s="55" t="str">
        <f>IF(ISERROR(SEARCHB(" "&amp;BD$1&amp;" "," "&amp;$L576&amp;" "))=TRUE,"",BD$1)</f>
        <v/>
      </c>
      <c r="BE576" s="55" t="str">
        <f>IF(ISERROR(SEARCHB(" "&amp;BE$1&amp;" "," "&amp;$L576&amp;" "))=TRUE,"",BE$1)</f>
        <v/>
      </c>
      <c r="BF576" s="55" t="str">
        <f>IF(ISERROR(SEARCHB(" "&amp;BF$1&amp;" "," "&amp;$L576&amp;" "))=TRUE,"",BF$1)</f>
        <v/>
      </c>
      <c r="BG576" s="55" t="str">
        <f>IF(ISERROR(SEARCHB(" "&amp;BG$1&amp;" "," "&amp;$L576&amp;" "))=TRUE,"",BG$1)</f>
        <v/>
      </c>
      <c r="BH576" s="55" t="str">
        <f>IF(ISERROR(SEARCHB(" "&amp;BH$1&amp;" "," "&amp;$L576&amp;" "))=TRUE,"",BH$1)</f>
        <v/>
      </c>
      <c r="BI576" s="55" t="str">
        <f>IF(ISERROR(SEARCHB(" "&amp;BI$1&amp;" "," "&amp;$L576&amp;" "))=TRUE,"",BI$1)</f>
        <v/>
      </c>
      <c r="BJ576" s="55" t="str">
        <f>IF(ISERROR(SEARCHB(" "&amp;BJ$1&amp;" "," "&amp;$L576&amp;" "))=TRUE,"",BJ$1)</f>
        <v/>
      </c>
      <c r="BK576" s="55" t="str">
        <f>IF(ISERROR(SEARCHB(" "&amp;BK$1&amp;" "," "&amp;$L576&amp;" "))=TRUE,"",BK$1)</f>
        <v/>
      </c>
      <c r="BL576" s="55" t="str">
        <f>IF(ISERROR(SEARCHB(" "&amp;BL$1&amp;" "," "&amp;$L576&amp;" "))=TRUE,"",BL$1)</f>
        <v/>
      </c>
      <c r="BM576" s="55" t="str">
        <f>IF(ISERROR(SEARCHB(" "&amp;BM$1&amp;" "," "&amp;$L576&amp;" "))=TRUE,"",BM$1)</f>
        <v/>
      </c>
      <c r="BN576" s="55" t="str">
        <f>IF(ISERROR(SEARCHB(" "&amp;BN$1&amp;" "," "&amp;$L576&amp;" "))=TRUE,"",BN$1)</f>
        <v/>
      </c>
      <c r="BO576" s="55" t="str">
        <f>IF(ISERROR(SEARCHB(" "&amp;BO$1&amp;" "," "&amp;$L576&amp;" "))=TRUE,"",BO$1)</f>
        <v/>
      </c>
      <c r="BP576" s="55" t="str">
        <f>IF(ISERROR(SEARCHB(" "&amp;BP$1&amp;" "," "&amp;$L576&amp;" "))=TRUE,"",BP$1)</f>
        <v>T150</v>
      </c>
      <c r="BQ576" s="55" t="str">
        <f>IF(ISERROR(SEARCHB(" "&amp;BQ$1&amp;" "," "&amp;$L576&amp;" "))=TRUE,"",BQ$1)</f>
        <v/>
      </c>
      <c r="BR576" s="62" t="str">
        <f t="shared" si="55"/>
        <v>T150</v>
      </c>
      <c r="BS576" s="62" t="str">
        <f t="shared" si="56"/>
        <v/>
      </c>
      <c r="BT576" s="63">
        <f>J576-I576+1</f>
        <v>124</v>
      </c>
      <c r="BU576" s="64">
        <f t="shared" si="57"/>
        <v>6.4399999999999995</v>
      </c>
      <c r="BV576" s="64">
        <f t="shared" si="58"/>
        <v>13.879999999999999</v>
      </c>
      <c r="BW576" s="64">
        <f t="shared" si="59"/>
        <v>103.32</v>
      </c>
      <c r="BX576" s="65">
        <f>BU576+I576</f>
        <v>46040.44</v>
      </c>
      <c r="BY576" s="65">
        <f>BV576+I576</f>
        <v>46047.88</v>
      </c>
      <c r="BZ576" s="65">
        <f>IF(WEEKDAY(BW576+I576)=1,BW576+I576+1,IF(WEEKDAY(BW576+I576)=7,BW576+I576+2,BW576+I576))</f>
        <v>46139.32</v>
      </c>
    </row>
    <row r="577" spans="1:78" ht="15.5" x14ac:dyDescent="0.35">
      <c r="A577" t="s">
        <v>1270</v>
      </c>
      <c r="B577" t="s">
        <v>1229</v>
      </c>
      <c r="C577" t="s">
        <v>90</v>
      </c>
      <c r="D577" t="s">
        <v>1208</v>
      </c>
      <c r="E577" t="s">
        <v>867</v>
      </c>
      <c r="F577" t="s">
        <v>836</v>
      </c>
      <c r="G577" t="s">
        <v>287</v>
      </c>
      <c r="H577" t="s">
        <v>90</v>
      </c>
      <c r="I577" s="13" t="s">
        <v>1231</v>
      </c>
      <c r="J577" s="13" t="s">
        <v>1225</v>
      </c>
      <c r="K577" s="13" t="s">
        <v>1233</v>
      </c>
      <c r="L577" t="s">
        <v>1269</v>
      </c>
      <c r="M577" t="s">
        <v>162</v>
      </c>
      <c r="N577">
        <v>8</v>
      </c>
      <c r="O577">
        <v>0</v>
      </c>
      <c r="P577">
        <v>0</v>
      </c>
      <c r="Q577">
        <v>0</v>
      </c>
      <c r="R577">
        <v>0</v>
      </c>
      <c r="S577" t="s">
        <v>1215</v>
      </c>
      <c r="T577" t="s">
        <v>289</v>
      </c>
      <c r="U577">
        <v>0</v>
      </c>
      <c r="V577" t="s">
        <v>856</v>
      </c>
      <c r="W577">
        <v>3</v>
      </c>
      <c r="X577" t="s">
        <v>195</v>
      </c>
      <c r="Y577" t="s">
        <v>856</v>
      </c>
      <c r="Z577" t="s">
        <v>1268</v>
      </c>
      <c r="AA577" t="s">
        <v>161</v>
      </c>
      <c r="AB577" t="s">
        <v>199</v>
      </c>
      <c r="AC577" t="s">
        <v>856</v>
      </c>
      <c r="AD577" t="s">
        <v>856</v>
      </c>
      <c r="AE577" t="s">
        <v>856</v>
      </c>
      <c r="AF577" s="13" t="s">
        <v>1231</v>
      </c>
      <c r="AG577" s="13" t="s">
        <v>1225</v>
      </c>
      <c r="AH577" t="s">
        <v>207</v>
      </c>
      <c r="AI577" t="s">
        <v>1084</v>
      </c>
      <c r="AJ577" t="s">
        <v>352</v>
      </c>
      <c r="AK577" t="s">
        <v>837</v>
      </c>
      <c r="AL577" t="s">
        <v>463</v>
      </c>
      <c r="AM577" t="s">
        <v>1231</v>
      </c>
      <c r="AN577" t="s">
        <v>1225</v>
      </c>
      <c r="AO577" t="s">
        <v>856</v>
      </c>
      <c r="AP577" t="s">
        <v>856</v>
      </c>
      <c r="AQ577" t="s">
        <v>856</v>
      </c>
      <c r="AR577" t="s">
        <v>856</v>
      </c>
      <c r="AS577" t="s">
        <v>856</v>
      </c>
      <c r="AT577" s="59">
        <f>VLOOKUP($BR577,Tables!$D$14:$I$27,2,FALSE)*W577</f>
        <v>480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240</v>
      </c>
      <c r="BB577" s="59">
        <f>IF(OR(BR577="T200",BR577="HYBT200"),W577*Tables!$E$24,0)</f>
        <v>0</v>
      </c>
      <c r="BC577" s="61">
        <f t="shared" si="54"/>
        <v>720</v>
      </c>
      <c r="BD577" s="55" t="str">
        <f>IF(ISERROR(SEARCHB(" "&amp;BD$1&amp;" "," "&amp;$L577&amp;" "))=TRUE,"",BD$1)</f>
        <v/>
      </c>
      <c r="BE577" s="55" t="str">
        <f>IF(ISERROR(SEARCHB(" "&amp;BE$1&amp;" "," "&amp;$L577&amp;" "))=TRUE,"",BE$1)</f>
        <v/>
      </c>
      <c r="BF577" s="55" t="str">
        <f>IF(ISERROR(SEARCHB(" "&amp;BF$1&amp;" "," "&amp;$L577&amp;" "))=TRUE,"",BF$1)</f>
        <v/>
      </c>
      <c r="BG577" s="55" t="str">
        <f>IF(ISERROR(SEARCHB(" "&amp;BG$1&amp;" "," "&amp;$L577&amp;" "))=TRUE,"",BG$1)</f>
        <v/>
      </c>
      <c r="BH577" s="55" t="str">
        <f>IF(ISERROR(SEARCHB(" "&amp;BH$1&amp;" "," "&amp;$L577&amp;" "))=TRUE,"",BH$1)</f>
        <v/>
      </c>
      <c r="BI577" s="55" t="str">
        <f>IF(ISERROR(SEARCHB(" "&amp;BI$1&amp;" "," "&amp;$L577&amp;" "))=TRUE,"",BI$1)</f>
        <v/>
      </c>
      <c r="BJ577" s="55" t="str">
        <f>IF(ISERROR(SEARCHB(" "&amp;BJ$1&amp;" "," "&amp;$L577&amp;" "))=TRUE,"",BJ$1)</f>
        <v/>
      </c>
      <c r="BK577" s="55" t="str">
        <f>IF(ISERROR(SEARCHB(" "&amp;BK$1&amp;" "," "&amp;$L577&amp;" "))=TRUE,"",BK$1)</f>
        <v>HYB</v>
      </c>
      <c r="BL577" s="55" t="str">
        <f>IF(ISERROR(SEARCHB(" "&amp;BL$1&amp;" "," "&amp;$L577&amp;" "))=TRUE,"",BL$1)</f>
        <v/>
      </c>
      <c r="BM577" s="55" t="str">
        <f>IF(ISERROR(SEARCHB(" "&amp;BM$1&amp;" "," "&amp;$L577&amp;" "))=TRUE,"",BM$1)</f>
        <v/>
      </c>
      <c r="BN577" s="55" t="str">
        <f>IF(ISERROR(SEARCHB(" "&amp;BN$1&amp;" "," "&amp;$L577&amp;" "))=TRUE,"",BN$1)</f>
        <v/>
      </c>
      <c r="BO577" s="55" t="str">
        <f>IF(ISERROR(SEARCHB(" "&amp;BO$1&amp;" "," "&amp;$L577&amp;" "))=TRUE,"",BO$1)</f>
        <v/>
      </c>
      <c r="BP577" s="55" t="str">
        <f>IF(ISERROR(SEARCHB(" "&amp;BP$1&amp;" "," "&amp;$L577&amp;" "))=TRUE,"",BP$1)</f>
        <v>T150</v>
      </c>
      <c r="BQ577" s="55" t="str">
        <f>IF(ISERROR(SEARCHB(" "&amp;BQ$1&amp;" "," "&amp;$L577&amp;" "))=TRUE,"",BQ$1)</f>
        <v/>
      </c>
      <c r="BR577" s="62" t="str">
        <f t="shared" si="55"/>
        <v>HYBT150</v>
      </c>
      <c r="BS577" s="62" t="str">
        <f t="shared" si="56"/>
        <v/>
      </c>
      <c r="BT577" s="63">
        <f>J577-I577+1</f>
        <v>124</v>
      </c>
      <c r="BU577" s="64">
        <f t="shared" si="57"/>
        <v>6.4399999999999995</v>
      </c>
      <c r="BV577" s="64">
        <f t="shared" si="58"/>
        <v>13.879999999999999</v>
      </c>
      <c r="BW577" s="64">
        <f t="shared" si="59"/>
        <v>103.32</v>
      </c>
      <c r="BX577" s="65">
        <f>BU577+I577</f>
        <v>46040.44</v>
      </c>
      <c r="BY577" s="65">
        <f>BV577+I577</f>
        <v>46047.88</v>
      </c>
      <c r="BZ577" s="65">
        <f>IF(WEEKDAY(BW577+I577)=1,BW577+I577+1,IF(WEEKDAY(BW577+I577)=7,BW577+I577+2,BW577+I577))</f>
        <v>46139.32</v>
      </c>
    </row>
    <row r="578" spans="1:78" ht="15.5" x14ac:dyDescent="0.35">
      <c r="A578" t="s">
        <v>1267</v>
      </c>
      <c r="B578" t="s">
        <v>1229</v>
      </c>
      <c r="C578" t="s">
        <v>90</v>
      </c>
      <c r="D578" t="s">
        <v>906</v>
      </c>
      <c r="E578" t="s">
        <v>867</v>
      </c>
      <c r="F578" t="s">
        <v>838</v>
      </c>
      <c r="G578" t="s">
        <v>287</v>
      </c>
      <c r="H578" t="s">
        <v>90</v>
      </c>
      <c r="I578" s="13" t="s">
        <v>1266</v>
      </c>
      <c r="J578" s="13" t="s">
        <v>1225</v>
      </c>
      <c r="K578" s="13" t="s">
        <v>1228</v>
      </c>
      <c r="L578" t="s">
        <v>1227</v>
      </c>
      <c r="M578" t="s">
        <v>194</v>
      </c>
      <c r="N578">
        <v>8</v>
      </c>
      <c r="O578">
        <v>0</v>
      </c>
      <c r="P578">
        <v>0</v>
      </c>
      <c r="Q578">
        <v>0</v>
      </c>
      <c r="R578">
        <v>0</v>
      </c>
      <c r="S578" t="s">
        <v>1083</v>
      </c>
      <c r="T578" t="s">
        <v>282</v>
      </c>
      <c r="U578">
        <v>0</v>
      </c>
      <c r="V578" t="s">
        <v>856</v>
      </c>
      <c r="W578">
        <v>4</v>
      </c>
      <c r="X578" t="s">
        <v>195</v>
      </c>
      <c r="Y578" t="s">
        <v>856</v>
      </c>
      <c r="Z578"/>
      <c r="AA578" t="s">
        <v>207</v>
      </c>
      <c r="AB578" t="s">
        <v>1084</v>
      </c>
      <c r="AC578" t="s">
        <v>1</v>
      </c>
      <c r="AD578" t="s">
        <v>372</v>
      </c>
      <c r="AE578" t="s">
        <v>486</v>
      </c>
      <c r="AF578" s="13" t="s">
        <v>1266</v>
      </c>
      <c r="AG578" s="13" t="s">
        <v>1225</v>
      </c>
      <c r="AH578" t="s">
        <v>856</v>
      </c>
      <c r="AI578" t="s">
        <v>856</v>
      </c>
      <c r="AJ578" t="s">
        <v>856</v>
      </c>
      <c r="AK578" t="s">
        <v>856</v>
      </c>
      <c r="AL578" t="s">
        <v>856</v>
      </c>
      <c r="AM578" t="s">
        <v>856</v>
      </c>
      <c r="AN578" t="s">
        <v>856</v>
      </c>
      <c r="AO578" t="s">
        <v>856</v>
      </c>
      <c r="AP578" t="s">
        <v>856</v>
      </c>
      <c r="AQ578" t="s">
        <v>856</v>
      </c>
      <c r="AR578" t="s">
        <v>856</v>
      </c>
      <c r="AS578" t="s">
        <v>856</v>
      </c>
      <c r="AT578" s="59">
        <f>VLOOKUP($BR578,Tables!$D$14:$I$27,2,FALSE)*W578</f>
        <v>640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320</v>
      </c>
      <c r="BB578" s="59">
        <f>IF(OR(BR578="T200",BR578="HYBT200"),W578*Tables!$E$24,0)</f>
        <v>0</v>
      </c>
      <c r="BC578" s="61">
        <f t="shared" si="54"/>
        <v>960</v>
      </c>
      <c r="BD578" s="55" t="str">
        <f>IF(ISERROR(SEARCHB(" "&amp;BD$1&amp;" "," "&amp;$L578&amp;" "))=TRUE,"",BD$1)</f>
        <v/>
      </c>
      <c r="BE578" s="55" t="str">
        <f>IF(ISERROR(SEARCHB(" "&amp;BE$1&amp;" "," "&amp;$L578&amp;" "))=TRUE,"",BE$1)</f>
        <v/>
      </c>
      <c r="BF578" s="55" t="str">
        <f>IF(ISERROR(SEARCHB(" "&amp;BF$1&amp;" "," "&amp;$L578&amp;" "))=TRUE,"",BF$1)</f>
        <v/>
      </c>
      <c r="BG578" s="55" t="str">
        <f>IF(ISERROR(SEARCHB(" "&amp;BG$1&amp;" "," "&amp;$L578&amp;" "))=TRUE,"",BG$1)</f>
        <v/>
      </c>
      <c r="BH578" s="55" t="str">
        <f>IF(ISERROR(SEARCHB(" "&amp;BH$1&amp;" "," "&amp;$L578&amp;" "))=TRUE,"",BH$1)</f>
        <v/>
      </c>
      <c r="BI578" s="55" t="str">
        <f>IF(ISERROR(SEARCHB(" "&amp;BI$1&amp;" "," "&amp;$L578&amp;" "))=TRUE,"",BI$1)</f>
        <v/>
      </c>
      <c r="BJ578" s="55" t="str">
        <f>IF(ISERROR(SEARCHB(" "&amp;BJ$1&amp;" "," "&amp;$L578&amp;" "))=TRUE,"",BJ$1)</f>
        <v/>
      </c>
      <c r="BK578" s="55" t="str">
        <f>IF(ISERROR(SEARCHB(" "&amp;BK$1&amp;" "," "&amp;$L578&amp;" "))=TRUE,"",BK$1)</f>
        <v/>
      </c>
      <c r="BL578" s="55" t="str">
        <f>IF(ISERROR(SEARCHB(" "&amp;BL$1&amp;" "," "&amp;$L578&amp;" "))=TRUE,"",BL$1)</f>
        <v/>
      </c>
      <c r="BM578" s="55" t="str">
        <f>IF(ISERROR(SEARCHB(" "&amp;BM$1&amp;" "," "&amp;$L578&amp;" "))=TRUE,"",BM$1)</f>
        <v/>
      </c>
      <c r="BN578" s="55" t="str">
        <f>IF(ISERROR(SEARCHB(" "&amp;BN$1&amp;" "," "&amp;$L578&amp;" "))=TRUE,"",BN$1)</f>
        <v/>
      </c>
      <c r="BO578" s="55" t="str">
        <f>IF(ISERROR(SEARCHB(" "&amp;BO$1&amp;" "," "&amp;$L578&amp;" "))=TRUE,"",BO$1)</f>
        <v/>
      </c>
      <c r="BP578" s="55" t="str">
        <f>IF(ISERROR(SEARCHB(" "&amp;BP$1&amp;" "," "&amp;$L578&amp;" "))=TRUE,"",BP$1)</f>
        <v>T150</v>
      </c>
      <c r="BQ578" s="55" t="str">
        <f>IF(ISERROR(SEARCHB(" "&amp;BQ$1&amp;" "," "&amp;$L578&amp;" "))=TRUE,"",BQ$1)</f>
        <v/>
      </c>
      <c r="BR578" s="62" t="str">
        <f t="shared" si="55"/>
        <v>T150</v>
      </c>
      <c r="BS578" s="62" t="str">
        <f t="shared" si="56"/>
        <v/>
      </c>
      <c r="BT578" s="63">
        <f>J578-I578+1</f>
        <v>122</v>
      </c>
      <c r="BU578" s="64">
        <f t="shared" si="57"/>
        <v>6.3199999999999994</v>
      </c>
      <c r="BV578" s="64">
        <f t="shared" si="58"/>
        <v>13.639999999999999</v>
      </c>
      <c r="BW578" s="64">
        <f t="shared" si="59"/>
        <v>101.64</v>
      </c>
      <c r="BX578" s="65">
        <f>BU578+I578</f>
        <v>46042.32</v>
      </c>
      <c r="BY578" s="65">
        <f>BV578+I578</f>
        <v>46049.64</v>
      </c>
      <c r="BZ578" s="65">
        <f>IF(WEEKDAY(BW578+I578)=1,BW578+I578+1,IF(WEEKDAY(BW578+I578)=7,BW578+I578+2,BW578+I578))</f>
        <v>46139.64</v>
      </c>
    </row>
    <row r="579" spans="1:78" ht="15.5" x14ac:dyDescent="0.35">
      <c r="A579" t="s">
        <v>1265</v>
      </c>
      <c r="B579" t="s">
        <v>1229</v>
      </c>
      <c r="C579" t="s">
        <v>90</v>
      </c>
      <c r="D579" t="s">
        <v>1216</v>
      </c>
      <c r="E579" t="s">
        <v>867</v>
      </c>
      <c r="F579" t="s">
        <v>839</v>
      </c>
      <c r="G579" t="s">
        <v>287</v>
      </c>
      <c r="H579" t="s">
        <v>90</v>
      </c>
      <c r="I579" s="13" t="s">
        <v>1231</v>
      </c>
      <c r="J579" s="13" t="s">
        <v>1225</v>
      </c>
      <c r="K579" s="13" t="s">
        <v>1233</v>
      </c>
      <c r="L579" t="s">
        <v>1264</v>
      </c>
      <c r="M579" t="s">
        <v>162</v>
      </c>
      <c r="N579">
        <v>16</v>
      </c>
      <c r="O579">
        <v>0</v>
      </c>
      <c r="P579">
        <v>0</v>
      </c>
      <c r="Q579">
        <v>0</v>
      </c>
      <c r="R579">
        <v>0</v>
      </c>
      <c r="S579" t="s">
        <v>1217</v>
      </c>
      <c r="T579" t="s">
        <v>449</v>
      </c>
      <c r="U579">
        <v>0</v>
      </c>
      <c r="V579" t="s">
        <v>856</v>
      </c>
      <c r="W579">
        <v>3</v>
      </c>
      <c r="X579" t="s">
        <v>195</v>
      </c>
      <c r="Y579" t="s">
        <v>856</v>
      </c>
      <c r="Z579" t="s">
        <v>283</v>
      </c>
      <c r="AA579" t="s">
        <v>856</v>
      </c>
      <c r="AB579" t="s">
        <v>856</v>
      </c>
      <c r="AC579" t="s">
        <v>856</v>
      </c>
      <c r="AD579" t="s">
        <v>856</v>
      </c>
      <c r="AE579" t="s">
        <v>856</v>
      </c>
      <c r="AF579" s="13" t="s">
        <v>1231</v>
      </c>
      <c r="AG579" s="13" t="s">
        <v>1225</v>
      </c>
      <c r="AH579" t="s">
        <v>856</v>
      </c>
      <c r="AI579" t="s">
        <v>856</v>
      </c>
      <c r="AJ579" t="s">
        <v>856</v>
      </c>
      <c r="AK579" t="s">
        <v>856</v>
      </c>
      <c r="AL579" t="s">
        <v>856</v>
      </c>
      <c r="AM579" t="s">
        <v>856</v>
      </c>
      <c r="AN579" t="s">
        <v>856</v>
      </c>
      <c r="AO579" t="s">
        <v>856</v>
      </c>
      <c r="AP579" t="s">
        <v>856</v>
      </c>
      <c r="AQ579" t="s">
        <v>856</v>
      </c>
      <c r="AR579" t="s">
        <v>856</v>
      </c>
      <c r="AS579" t="s">
        <v>856</v>
      </c>
      <c r="AT579" s="59">
        <f>VLOOKUP($BR579,Tables!$D$14:$I$27,2,FALSE)*W579</f>
        <v>480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240</v>
      </c>
      <c r="BB579" s="59">
        <f>IF(OR(BR579="T200",BR579="HYBT200"),W579*Tables!$E$24,0)</f>
        <v>0</v>
      </c>
      <c r="BC579" s="61">
        <f t="shared" si="54"/>
        <v>720</v>
      </c>
      <c r="BD579" s="55" t="str">
        <f>IF(ISERROR(SEARCHB(" "&amp;BD$1&amp;" "," "&amp;$L579&amp;" "))=TRUE,"",BD$1)</f>
        <v/>
      </c>
      <c r="BE579" s="55" t="str">
        <f>IF(ISERROR(SEARCHB(" "&amp;BE$1&amp;" "," "&amp;$L579&amp;" "))=TRUE,"",BE$1)</f>
        <v/>
      </c>
      <c r="BF579" s="55" t="str">
        <f>IF(ISERROR(SEARCHB(" "&amp;BF$1&amp;" "," "&amp;$L579&amp;" "))=TRUE,"",BF$1)</f>
        <v/>
      </c>
      <c r="BG579" s="55" t="str">
        <f>IF(ISERROR(SEARCHB(" "&amp;BG$1&amp;" "," "&amp;$L579&amp;" "))=TRUE,"",BG$1)</f>
        <v/>
      </c>
      <c r="BH579" s="55" t="str">
        <f>IF(ISERROR(SEARCHB(" "&amp;BH$1&amp;" "," "&amp;$L579&amp;" "))=TRUE,"",BH$1)</f>
        <v/>
      </c>
      <c r="BI579" s="55" t="str">
        <f>IF(ISERROR(SEARCHB(" "&amp;BI$1&amp;" "," "&amp;$L579&amp;" "))=TRUE,"",BI$1)</f>
        <v/>
      </c>
      <c r="BJ579" s="55" t="str">
        <f>IF(ISERROR(SEARCHB(" "&amp;BJ$1&amp;" "," "&amp;$L579&amp;" "))=TRUE,"",BJ$1)</f>
        <v/>
      </c>
      <c r="BK579" s="55" t="str">
        <f>IF(ISERROR(SEARCHB(" "&amp;BK$1&amp;" "," "&amp;$L579&amp;" "))=TRUE,"",BK$1)</f>
        <v/>
      </c>
      <c r="BL579" s="55" t="str">
        <f>IF(ISERROR(SEARCHB(" "&amp;BL$1&amp;" "," "&amp;$L579&amp;" "))=TRUE,"",BL$1)</f>
        <v/>
      </c>
      <c r="BM579" s="55" t="str">
        <f>IF(ISERROR(SEARCHB(" "&amp;BM$1&amp;" "," "&amp;$L579&amp;" "))=TRUE,"",BM$1)</f>
        <v/>
      </c>
      <c r="BN579" s="55" t="str">
        <f>IF(ISERROR(SEARCHB(" "&amp;BN$1&amp;" "," "&amp;$L579&amp;" "))=TRUE,"",BN$1)</f>
        <v/>
      </c>
      <c r="BO579" s="55" t="str">
        <f>IF(ISERROR(SEARCHB(" "&amp;BO$1&amp;" "," "&amp;$L579&amp;" "))=TRUE,"",BO$1)</f>
        <v/>
      </c>
      <c r="BP579" s="55" t="str">
        <f>IF(ISERROR(SEARCHB(" "&amp;BP$1&amp;" "," "&amp;$L579&amp;" "))=TRUE,"",BP$1)</f>
        <v>T150</v>
      </c>
      <c r="BQ579" s="55" t="str">
        <f>IF(ISERROR(SEARCHB(" "&amp;BQ$1&amp;" "," "&amp;$L579&amp;" "))=TRUE,"",BQ$1)</f>
        <v/>
      </c>
      <c r="BR579" s="62" t="str">
        <f t="shared" si="55"/>
        <v>T150</v>
      </c>
      <c r="BS579" s="62" t="str">
        <f t="shared" si="56"/>
        <v/>
      </c>
      <c r="BT579" s="63">
        <f>J579-I579+1</f>
        <v>124</v>
      </c>
      <c r="BU579" s="64">
        <f t="shared" si="57"/>
        <v>6.4399999999999995</v>
      </c>
      <c r="BV579" s="64">
        <f t="shared" si="58"/>
        <v>13.879999999999999</v>
      </c>
      <c r="BW579" s="64">
        <f t="shared" si="59"/>
        <v>103.32</v>
      </c>
      <c r="BX579" s="65">
        <f>BU579+I579</f>
        <v>46040.44</v>
      </c>
      <c r="BY579" s="65">
        <f>BV579+I579</f>
        <v>46047.88</v>
      </c>
      <c r="BZ579" s="65">
        <f>IF(WEEKDAY(BW579+I579)=1,BW579+I579+1,IF(WEEKDAY(BW579+I579)=7,BW579+I579+2,BW579+I579))</f>
        <v>46139.32</v>
      </c>
    </row>
    <row r="580" spans="1:78" ht="15.5" x14ac:dyDescent="0.35">
      <c r="A580" t="s">
        <v>1263</v>
      </c>
      <c r="B580" t="s">
        <v>1229</v>
      </c>
      <c r="C580" t="s">
        <v>90</v>
      </c>
      <c r="D580" t="s">
        <v>885</v>
      </c>
      <c r="E580" t="s">
        <v>867</v>
      </c>
      <c r="F580" t="s">
        <v>840</v>
      </c>
      <c r="G580" t="s">
        <v>287</v>
      </c>
      <c r="H580" t="s">
        <v>90</v>
      </c>
      <c r="I580" s="13" t="s">
        <v>1261</v>
      </c>
      <c r="J580" s="13" t="s">
        <v>1225</v>
      </c>
      <c r="K580" s="13" t="s">
        <v>1239</v>
      </c>
      <c r="L580" t="s">
        <v>1227</v>
      </c>
      <c r="M580" t="s">
        <v>194</v>
      </c>
      <c r="N580">
        <v>8</v>
      </c>
      <c r="O580">
        <v>0</v>
      </c>
      <c r="P580">
        <v>0</v>
      </c>
      <c r="Q580">
        <v>0</v>
      </c>
      <c r="R580">
        <v>0</v>
      </c>
      <c r="S580" t="s">
        <v>1083</v>
      </c>
      <c r="T580" t="s">
        <v>282</v>
      </c>
      <c r="U580">
        <v>0</v>
      </c>
      <c r="V580" t="s">
        <v>856</v>
      </c>
      <c r="W580">
        <v>0.5</v>
      </c>
      <c r="X580" t="s">
        <v>195</v>
      </c>
      <c r="Y580" t="s">
        <v>856</v>
      </c>
      <c r="Z580" t="s">
        <v>1262</v>
      </c>
      <c r="AA580" t="s">
        <v>207</v>
      </c>
      <c r="AB580" t="s">
        <v>1084</v>
      </c>
      <c r="AC580" t="s">
        <v>208</v>
      </c>
      <c r="AD580" t="s">
        <v>376</v>
      </c>
      <c r="AE580" t="s">
        <v>841</v>
      </c>
      <c r="AF580" s="13" t="s">
        <v>1261</v>
      </c>
      <c r="AG580" s="13" t="s">
        <v>1225</v>
      </c>
      <c r="AH580" t="s">
        <v>856</v>
      </c>
      <c r="AI580" t="s">
        <v>856</v>
      </c>
      <c r="AJ580" t="s">
        <v>856</v>
      </c>
      <c r="AK580" t="s">
        <v>856</v>
      </c>
      <c r="AL580" t="s">
        <v>856</v>
      </c>
      <c r="AM580" t="s">
        <v>856</v>
      </c>
      <c r="AN580" t="s">
        <v>856</v>
      </c>
      <c r="AO580" t="s">
        <v>856</v>
      </c>
      <c r="AP580" t="s">
        <v>856</v>
      </c>
      <c r="AQ580" t="s">
        <v>856</v>
      </c>
      <c r="AR580" t="s">
        <v>856</v>
      </c>
      <c r="AS580" t="s">
        <v>856</v>
      </c>
      <c r="AT580" s="59">
        <f>VLOOKUP($BR580,Tables!$D$14:$I$27,2,FALSE)*W580</f>
        <v>80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40</v>
      </c>
      <c r="BB580" s="59">
        <f>IF(OR(BR580="T200",BR580="HYBT200"),W580*Tables!$E$24,0)</f>
        <v>0</v>
      </c>
      <c r="BC580" s="61">
        <f t="shared" si="54"/>
        <v>120</v>
      </c>
      <c r="BD580" s="55" t="str">
        <f>IF(ISERROR(SEARCHB(" "&amp;BD$1&amp;" "," "&amp;$L580&amp;" "))=TRUE,"",BD$1)</f>
        <v/>
      </c>
      <c r="BE580" s="55" t="str">
        <f>IF(ISERROR(SEARCHB(" "&amp;BE$1&amp;" "," "&amp;$L580&amp;" "))=TRUE,"",BE$1)</f>
        <v/>
      </c>
      <c r="BF580" s="55" t="str">
        <f>IF(ISERROR(SEARCHB(" "&amp;BF$1&amp;" "," "&amp;$L580&amp;" "))=TRUE,"",BF$1)</f>
        <v/>
      </c>
      <c r="BG580" s="55" t="str">
        <f>IF(ISERROR(SEARCHB(" "&amp;BG$1&amp;" "," "&amp;$L580&amp;" "))=TRUE,"",BG$1)</f>
        <v/>
      </c>
      <c r="BH580" s="55" t="str">
        <f>IF(ISERROR(SEARCHB(" "&amp;BH$1&amp;" "," "&amp;$L580&amp;" "))=TRUE,"",BH$1)</f>
        <v/>
      </c>
      <c r="BI580" s="55" t="str">
        <f>IF(ISERROR(SEARCHB(" "&amp;BI$1&amp;" "," "&amp;$L580&amp;" "))=TRUE,"",BI$1)</f>
        <v/>
      </c>
      <c r="BJ580" s="55" t="str">
        <f>IF(ISERROR(SEARCHB(" "&amp;BJ$1&amp;" "," "&amp;$L580&amp;" "))=TRUE,"",BJ$1)</f>
        <v/>
      </c>
      <c r="BK580" s="55" t="str">
        <f>IF(ISERROR(SEARCHB(" "&amp;BK$1&amp;" "," "&amp;$L580&amp;" "))=TRUE,"",BK$1)</f>
        <v/>
      </c>
      <c r="BL580" s="55" t="str">
        <f>IF(ISERROR(SEARCHB(" "&amp;BL$1&amp;" "," "&amp;$L580&amp;" "))=TRUE,"",BL$1)</f>
        <v/>
      </c>
      <c r="BM580" s="55" t="str">
        <f>IF(ISERROR(SEARCHB(" "&amp;BM$1&amp;" "," "&amp;$L580&amp;" "))=TRUE,"",BM$1)</f>
        <v/>
      </c>
      <c r="BN580" s="55" t="str">
        <f>IF(ISERROR(SEARCHB(" "&amp;BN$1&amp;" "," "&amp;$L580&amp;" "))=TRUE,"",BN$1)</f>
        <v/>
      </c>
      <c r="BO580" s="55" t="str">
        <f>IF(ISERROR(SEARCHB(" "&amp;BO$1&amp;" "," "&amp;$L580&amp;" "))=TRUE,"",BO$1)</f>
        <v/>
      </c>
      <c r="BP580" s="55" t="str">
        <f>IF(ISERROR(SEARCHB(" "&amp;BP$1&amp;" "," "&amp;$L580&amp;" "))=TRUE,"",BP$1)</f>
        <v>T150</v>
      </c>
      <c r="BQ580" s="55" t="str">
        <f>IF(ISERROR(SEARCHB(" "&amp;BQ$1&amp;" "," "&amp;$L580&amp;" "))=TRUE,"",BQ$1)</f>
        <v/>
      </c>
      <c r="BR580" s="62" t="str">
        <f t="shared" si="55"/>
        <v>T150</v>
      </c>
      <c r="BS580" s="62" t="str">
        <f t="shared" si="56"/>
        <v/>
      </c>
      <c r="BT580" s="63">
        <f>J580-I580+1</f>
        <v>119</v>
      </c>
      <c r="BU580" s="64">
        <f t="shared" si="57"/>
        <v>6.14</v>
      </c>
      <c r="BV580" s="64">
        <f t="shared" si="58"/>
        <v>13.28</v>
      </c>
      <c r="BW580" s="64">
        <f t="shared" si="59"/>
        <v>99.11999999999999</v>
      </c>
      <c r="BX580" s="65">
        <f>BU580+I580</f>
        <v>46045.14</v>
      </c>
      <c r="BY580" s="65">
        <f>BV580+I580</f>
        <v>46052.28</v>
      </c>
      <c r="BZ580" s="65">
        <f>IF(WEEKDAY(BW580+I580)=1,BW580+I580+1,IF(WEEKDAY(BW580+I580)=7,BW580+I580+2,BW580+I580))</f>
        <v>46139.12</v>
      </c>
    </row>
    <row r="581" spans="1:78" ht="15.5" x14ac:dyDescent="0.35">
      <c r="A581" t="s">
        <v>1260</v>
      </c>
      <c r="B581" t="s">
        <v>1229</v>
      </c>
      <c r="C581" t="s">
        <v>90</v>
      </c>
      <c r="D581" t="s">
        <v>885</v>
      </c>
      <c r="E581" t="s">
        <v>855</v>
      </c>
      <c r="F581" t="s">
        <v>840</v>
      </c>
      <c r="G581" t="s">
        <v>287</v>
      </c>
      <c r="H581" t="s">
        <v>90</v>
      </c>
      <c r="I581" s="13" t="s">
        <v>1231</v>
      </c>
      <c r="J581" s="13" t="s">
        <v>1225</v>
      </c>
      <c r="K581" s="13" t="s">
        <v>1233</v>
      </c>
      <c r="L581" t="s">
        <v>360</v>
      </c>
      <c r="M581" t="s">
        <v>194</v>
      </c>
      <c r="N581">
        <v>6</v>
      </c>
      <c r="O581">
        <v>0</v>
      </c>
      <c r="P581">
        <v>0</v>
      </c>
      <c r="Q581">
        <v>0</v>
      </c>
      <c r="R581">
        <v>0</v>
      </c>
      <c r="S581" t="s">
        <v>198</v>
      </c>
      <c r="T581" t="s">
        <v>198</v>
      </c>
      <c r="U581">
        <v>0</v>
      </c>
      <c r="V581" t="s">
        <v>856</v>
      </c>
      <c r="W581">
        <v>0.5</v>
      </c>
      <c r="X581" t="s">
        <v>20</v>
      </c>
      <c r="Y581" t="s">
        <v>856</v>
      </c>
      <c r="Z581" t="s">
        <v>842</v>
      </c>
      <c r="AA581" t="s">
        <v>856</v>
      </c>
      <c r="AB581" t="s">
        <v>856</v>
      </c>
      <c r="AC581" t="s">
        <v>22</v>
      </c>
      <c r="AD581" t="s">
        <v>10</v>
      </c>
      <c r="AE581" t="s">
        <v>486</v>
      </c>
      <c r="AF581" s="13" t="s">
        <v>1231</v>
      </c>
      <c r="AG581" s="13" t="s">
        <v>1225</v>
      </c>
      <c r="AH581" t="s">
        <v>856</v>
      </c>
      <c r="AI581" t="s">
        <v>856</v>
      </c>
      <c r="AJ581" t="s">
        <v>856</v>
      </c>
      <c r="AK581" t="s">
        <v>856</v>
      </c>
      <c r="AL581" t="s">
        <v>856</v>
      </c>
      <c r="AM581" t="s">
        <v>856</v>
      </c>
      <c r="AN581" t="s">
        <v>856</v>
      </c>
      <c r="AO581" t="s">
        <v>856</v>
      </c>
      <c r="AP581" t="s">
        <v>856</v>
      </c>
      <c r="AQ581" t="s">
        <v>856</v>
      </c>
      <c r="AR581" t="s">
        <v>856</v>
      </c>
      <c r="AS581" t="s">
        <v>856</v>
      </c>
      <c r="AT581" s="59">
        <f>VLOOKUP($BR581,Tables!$D$14:$I$27,2,FALSE)*W581</f>
        <v>80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40</v>
      </c>
      <c r="BB581" s="59">
        <f>IF(OR(BR581="T200",BR581="HYBT200"),W581*Tables!$E$24,0)</f>
        <v>0</v>
      </c>
      <c r="BC581" s="61">
        <f t="shared" si="54"/>
        <v>120</v>
      </c>
      <c r="BD581" s="55" t="str">
        <f>IF(ISERROR(SEARCHB(" "&amp;BD$1&amp;" "," "&amp;$L581&amp;" "))=TRUE,"",BD$1)</f>
        <v/>
      </c>
      <c r="BE581" s="55" t="str">
        <f>IF(ISERROR(SEARCHB(" "&amp;BE$1&amp;" "," "&amp;$L581&amp;" "))=TRUE,"",BE$1)</f>
        <v/>
      </c>
      <c r="BF581" s="55" t="str">
        <f>IF(ISERROR(SEARCHB(" "&amp;BF$1&amp;" "," "&amp;$L581&amp;" "))=TRUE,"",BF$1)</f>
        <v/>
      </c>
      <c r="BG581" s="55" t="str">
        <f>IF(ISERROR(SEARCHB(" "&amp;BG$1&amp;" "," "&amp;$L581&amp;" "))=TRUE,"",BG$1)</f>
        <v/>
      </c>
      <c r="BH581" s="55" t="str">
        <f>IF(ISERROR(SEARCHB(" "&amp;BH$1&amp;" "," "&amp;$L581&amp;" "))=TRUE,"",BH$1)</f>
        <v/>
      </c>
      <c r="BI581" s="55" t="str">
        <f>IF(ISERROR(SEARCHB(" "&amp;BI$1&amp;" "," "&amp;$L581&amp;" "))=TRUE,"",BI$1)</f>
        <v/>
      </c>
      <c r="BJ581" s="55" t="str">
        <f>IF(ISERROR(SEARCHB(" "&amp;BJ$1&amp;" "," "&amp;$L581&amp;" "))=TRUE,"",BJ$1)</f>
        <v/>
      </c>
      <c r="BK581" s="55" t="str">
        <f>IF(ISERROR(SEARCHB(" "&amp;BK$1&amp;" "," "&amp;$L581&amp;" "))=TRUE,"",BK$1)</f>
        <v/>
      </c>
      <c r="BL581" s="55" t="str">
        <f>IF(ISERROR(SEARCHB(" "&amp;BL$1&amp;" "," "&amp;$L581&amp;" "))=TRUE,"",BL$1)</f>
        <v/>
      </c>
      <c r="BM581" s="55" t="str">
        <f>IF(ISERROR(SEARCHB(" "&amp;BM$1&amp;" "," "&amp;$L581&amp;" "))=TRUE,"",BM$1)</f>
        <v/>
      </c>
      <c r="BN581" s="55" t="str">
        <f>IF(ISERROR(SEARCHB(" "&amp;BN$1&amp;" "," "&amp;$L581&amp;" "))=TRUE,"",BN$1)</f>
        <v/>
      </c>
      <c r="BO581" s="55" t="str">
        <f>IF(ISERROR(SEARCHB(" "&amp;BO$1&amp;" "," "&amp;$L581&amp;" "))=TRUE,"",BO$1)</f>
        <v/>
      </c>
      <c r="BP581" s="55" t="str">
        <f>IF(ISERROR(SEARCHB(" "&amp;BP$1&amp;" "," "&amp;$L581&amp;" "))=TRUE,"",BP$1)</f>
        <v>T150</v>
      </c>
      <c r="BQ581" s="55" t="str">
        <f>IF(ISERROR(SEARCHB(" "&amp;BQ$1&amp;" "," "&amp;$L581&amp;" "))=TRUE,"",BQ$1)</f>
        <v/>
      </c>
      <c r="BR581" s="62" t="str">
        <f t="shared" si="55"/>
        <v>T150</v>
      </c>
      <c r="BS581" s="62" t="str">
        <f t="shared" si="56"/>
        <v/>
      </c>
      <c r="BT581" s="63">
        <f>J581-I581+1</f>
        <v>124</v>
      </c>
      <c r="BU581" s="64">
        <f t="shared" si="57"/>
        <v>6.4399999999999995</v>
      </c>
      <c r="BV581" s="64">
        <f t="shared" si="58"/>
        <v>13.879999999999999</v>
      </c>
      <c r="BW581" s="64">
        <f t="shared" si="59"/>
        <v>103.32</v>
      </c>
      <c r="BX581" s="65">
        <f>BU581+I581</f>
        <v>46040.44</v>
      </c>
      <c r="BY581" s="65">
        <f>BV581+I581</f>
        <v>46047.88</v>
      </c>
      <c r="BZ581" s="65">
        <f>IF(WEEKDAY(BW581+I581)=1,BW581+I581+1,IF(WEEKDAY(BW581+I581)=7,BW581+I581+2,BW581+I581))</f>
        <v>46139.32</v>
      </c>
    </row>
    <row r="582" spans="1:78" ht="15.5" x14ac:dyDescent="0.35">
      <c r="A582" t="s">
        <v>1259</v>
      </c>
      <c r="B582" t="s">
        <v>1229</v>
      </c>
      <c r="C582" t="s">
        <v>425</v>
      </c>
      <c r="D582" t="s">
        <v>1218</v>
      </c>
      <c r="E582" t="s">
        <v>867</v>
      </c>
      <c r="F582" t="s">
        <v>426</v>
      </c>
      <c r="G582" t="s">
        <v>275</v>
      </c>
      <c r="H582" t="s">
        <v>425</v>
      </c>
      <c r="I582" s="13" t="s">
        <v>1231</v>
      </c>
      <c r="J582" s="13" t="s">
        <v>1225</v>
      </c>
      <c r="K582" s="13" t="s">
        <v>1233</v>
      </c>
      <c r="L582" t="s">
        <v>1227</v>
      </c>
      <c r="M582" t="s">
        <v>194</v>
      </c>
      <c r="N582">
        <v>12</v>
      </c>
      <c r="O582">
        <v>0</v>
      </c>
      <c r="P582">
        <v>0</v>
      </c>
      <c r="Q582">
        <v>0</v>
      </c>
      <c r="R582">
        <v>0</v>
      </c>
      <c r="S582" t="s">
        <v>1219</v>
      </c>
      <c r="T582" t="s">
        <v>441</v>
      </c>
      <c r="U582">
        <v>0</v>
      </c>
      <c r="V582" t="s">
        <v>856</v>
      </c>
      <c r="W582">
        <v>2</v>
      </c>
      <c r="X582" t="s">
        <v>195</v>
      </c>
      <c r="Y582" t="s">
        <v>856</v>
      </c>
      <c r="Z582" t="s">
        <v>843</v>
      </c>
      <c r="AA582" t="s">
        <v>207</v>
      </c>
      <c r="AB582" t="s">
        <v>1220</v>
      </c>
      <c r="AC582" t="s">
        <v>204</v>
      </c>
      <c r="AD582" t="s">
        <v>376</v>
      </c>
      <c r="AE582" t="s">
        <v>473</v>
      </c>
      <c r="AF582" s="13" t="s">
        <v>1231</v>
      </c>
      <c r="AG582" s="13" t="s">
        <v>1225</v>
      </c>
      <c r="AH582" t="s">
        <v>856</v>
      </c>
      <c r="AI582" t="s">
        <v>856</v>
      </c>
      <c r="AJ582" t="s">
        <v>856</v>
      </c>
      <c r="AK582" t="s">
        <v>856</v>
      </c>
      <c r="AL582" t="s">
        <v>856</v>
      </c>
      <c r="AM582" t="s">
        <v>856</v>
      </c>
      <c r="AN582" t="s">
        <v>856</v>
      </c>
      <c r="AO582" t="s">
        <v>856</v>
      </c>
      <c r="AP582" t="s">
        <v>856</v>
      </c>
      <c r="AQ582" t="s">
        <v>856</v>
      </c>
      <c r="AR582" t="s">
        <v>856</v>
      </c>
      <c r="AS582" t="s">
        <v>856</v>
      </c>
      <c r="AT582" s="66">
        <f>VLOOKUP($BR582,Tables!$D$14:$I$27,2,FALSE)*W582</f>
        <v>320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160</v>
      </c>
      <c r="BB582" s="66">
        <f>IF(OR(BR582="T200",BR582="HYBT200"),W582*Tables!$E$24,0)</f>
        <v>0</v>
      </c>
      <c r="BC582" s="61">
        <f t="shared" si="54"/>
        <v>480</v>
      </c>
      <c r="BD582" s="55" t="str">
        <f>IF(ISERROR(SEARCHB(" "&amp;BD$1&amp;" "," "&amp;$L582&amp;" "))=TRUE,"",BD$1)</f>
        <v/>
      </c>
      <c r="BE582" s="55" t="str">
        <f>IF(ISERROR(SEARCHB(" "&amp;BE$1&amp;" "," "&amp;$L582&amp;" "))=TRUE,"",BE$1)</f>
        <v/>
      </c>
      <c r="BF582" s="55" t="str">
        <f>IF(ISERROR(SEARCHB(" "&amp;BF$1&amp;" "," "&amp;$L582&amp;" "))=TRUE,"",BF$1)</f>
        <v/>
      </c>
      <c r="BG582" s="55" t="str">
        <f>IF(ISERROR(SEARCHB(" "&amp;BG$1&amp;" "," "&amp;$L582&amp;" "))=TRUE,"",BG$1)</f>
        <v/>
      </c>
      <c r="BH582" s="55" t="str">
        <f>IF(ISERROR(SEARCHB(" "&amp;BH$1&amp;" "," "&amp;$L582&amp;" "))=TRUE,"",BH$1)</f>
        <v/>
      </c>
      <c r="BI582" s="55" t="str">
        <f>IF(ISERROR(SEARCHB(" "&amp;BI$1&amp;" "," "&amp;$L582&amp;" "))=TRUE,"",BI$1)</f>
        <v/>
      </c>
      <c r="BJ582" s="55" t="str">
        <f>IF(ISERROR(SEARCHB(" "&amp;BJ$1&amp;" "," "&amp;$L582&amp;" "))=TRUE,"",BJ$1)</f>
        <v/>
      </c>
      <c r="BK582" s="55" t="str">
        <f>IF(ISERROR(SEARCHB(" "&amp;BK$1&amp;" "," "&amp;$L582&amp;" "))=TRUE,"",BK$1)</f>
        <v/>
      </c>
      <c r="BL582" s="55" t="str">
        <f>IF(ISERROR(SEARCHB(" "&amp;BL$1&amp;" "," "&amp;$L582&amp;" "))=TRUE,"",BL$1)</f>
        <v/>
      </c>
      <c r="BM582" s="55" t="str">
        <f>IF(ISERROR(SEARCHB(" "&amp;BM$1&amp;" "," "&amp;$L582&amp;" "))=TRUE,"",BM$1)</f>
        <v/>
      </c>
      <c r="BN582" s="55" t="str">
        <f>IF(ISERROR(SEARCHB(" "&amp;BN$1&amp;" "," "&amp;$L582&amp;" "))=TRUE,"",BN$1)</f>
        <v/>
      </c>
      <c r="BO582" s="55" t="str">
        <f>IF(ISERROR(SEARCHB(" "&amp;BO$1&amp;" "," "&amp;$L582&amp;" "))=TRUE,"",BO$1)</f>
        <v/>
      </c>
      <c r="BP582" s="55" t="str">
        <f>IF(ISERROR(SEARCHB(" "&amp;BP$1&amp;" "," "&amp;$L582&amp;" "))=TRUE,"",BP$1)</f>
        <v>T150</v>
      </c>
      <c r="BQ582" s="55"/>
      <c r="BR582" s="62" t="str">
        <f t="shared" si="55"/>
        <v>T150</v>
      </c>
      <c r="BS582" s="62" t="str">
        <f t="shared" si="56"/>
        <v/>
      </c>
      <c r="BT582" s="67">
        <f>J582-I582+1</f>
        <v>124</v>
      </c>
      <c r="BU582" s="64">
        <f t="shared" si="57"/>
        <v>6.4399999999999995</v>
      </c>
      <c r="BV582" s="64">
        <f t="shared" si="58"/>
        <v>13.879999999999999</v>
      </c>
      <c r="BW582" s="64">
        <f t="shared" si="59"/>
        <v>103.32</v>
      </c>
      <c r="BX582" s="65">
        <f>BU582+I582</f>
        <v>46040.44</v>
      </c>
      <c r="BY582" s="65">
        <f>BV582+I582</f>
        <v>46047.88</v>
      </c>
      <c r="BZ582" s="65">
        <f>IF(WEEKDAY(BW582+I582)=1,BW582+I582+1,IF(WEEKDAY(BW582+I582)=7,BW582+I582+2,BW582+I582))</f>
        <v>46139.32</v>
      </c>
    </row>
    <row r="583" spans="1:78" ht="15.5" x14ac:dyDescent="0.35">
      <c r="A583" t="s">
        <v>1258</v>
      </c>
      <c r="B583" t="s">
        <v>1229</v>
      </c>
      <c r="C583" t="s">
        <v>425</v>
      </c>
      <c r="D583" t="s">
        <v>1218</v>
      </c>
      <c r="E583" t="s">
        <v>591</v>
      </c>
      <c r="F583" t="s">
        <v>426</v>
      </c>
      <c r="G583" t="s">
        <v>275</v>
      </c>
      <c r="H583" t="s">
        <v>425</v>
      </c>
      <c r="I583" s="13" t="s">
        <v>1231</v>
      </c>
      <c r="J583" s="13" t="s">
        <v>1244</v>
      </c>
      <c r="K583" s="13" t="s">
        <v>1245</v>
      </c>
      <c r="L583" t="s">
        <v>1227</v>
      </c>
      <c r="M583" t="s">
        <v>194</v>
      </c>
      <c r="N583">
        <v>12</v>
      </c>
      <c r="O583">
        <v>0</v>
      </c>
      <c r="P583">
        <v>0</v>
      </c>
      <c r="Q583">
        <v>0</v>
      </c>
      <c r="R583">
        <v>0</v>
      </c>
      <c r="S583" t="s">
        <v>198</v>
      </c>
      <c r="T583" t="s">
        <v>198</v>
      </c>
      <c r="U583">
        <v>0</v>
      </c>
      <c r="V583" t="s">
        <v>856</v>
      </c>
      <c r="W583">
        <v>2</v>
      </c>
      <c r="X583" t="s">
        <v>298</v>
      </c>
      <c r="Y583" t="s">
        <v>856</v>
      </c>
      <c r="Z583" t="s">
        <v>844</v>
      </c>
      <c r="AA583" t="s">
        <v>207</v>
      </c>
      <c r="AB583" t="s">
        <v>1220</v>
      </c>
      <c r="AC583" t="s">
        <v>1</v>
      </c>
      <c r="AD583" t="s">
        <v>341</v>
      </c>
      <c r="AE583" t="s">
        <v>473</v>
      </c>
      <c r="AF583" s="13" t="s">
        <v>1231</v>
      </c>
      <c r="AG583" s="13" t="s">
        <v>1244</v>
      </c>
      <c r="AH583" t="s">
        <v>856</v>
      </c>
      <c r="AI583" t="s">
        <v>856</v>
      </c>
      <c r="AJ583" t="s">
        <v>856</v>
      </c>
      <c r="AK583" t="s">
        <v>856</v>
      </c>
      <c r="AL583" t="s">
        <v>856</v>
      </c>
      <c r="AM583" t="s">
        <v>856</v>
      </c>
      <c r="AN583" t="s">
        <v>856</v>
      </c>
      <c r="AO583" t="s">
        <v>856</v>
      </c>
      <c r="AP583" t="s">
        <v>856</v>
      </c>
      <c r="AQ583" t="s">
        <v>856</v>
      </c>
      <c r="AR583" t="s">
        <v>856</v>
      </c>
      <c r="AS583" t="s">
        <v>856</v>
      </c>
      <c r="AT583" s="66">
        <f>VLOOKUP($BR583,Tables!$D$14:$I$27,2,FALSE)*W583</f>
        <v>320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160</v>
      </c>
      <c r="BB583" s="66">
        <f>IF(OR(BR583="T200",BR583="HYBT200"),W583*Tables!$E$24,0)</f>
        <v>0</v>
      </c>
      <c r="BC583" s="61">
        <f t="shared" si="54"/>
        <v>480</v>
      </c>
      <c r="BD583" s="55" t="str">
        <f>IF(ISERROR(SEARCHB(" "&amp;BD$1&amp;" "," "&amp;$L583&amp;" "))=TRUE,"",BD$1)</f>
        <v/>
      </c>
      <c r="BE583" s="55" t="str">
        <f>IF(ISERROR(SEARCHB(" "&amp;BE$1&amp;" "," "&amp;$L583&amp;" "))=TRUE,"",BE$1)</f>
        <v/>
      </c>
      <c r="BF583" s="55" t="str">
        <f>IF(ISERROR(SEARCHB(" "&amp;BF$1&amp;" "," "&amp;$L583&amp;" "))=TRUE,"",BF$1)</f>
        <v/>
      </c>
      <c r="BG583" s="55" t="str">
        <f>IF(ISERROR(SEARCHB(" "&amp;BG$1&amp;" "," "&amp;$L583&amp;" "))=TRUE,"",BG$1)</f>
        <v/>
      </c>
      <c r="BH583" s="55" t="str">
        <f>IF(ISERROR(SEARCHB(" "&amp;BH$1&amp;" "," "&amp;$L583&amp;" "))=TRUE,"",BH$1)</f>
        <v/>
      </c>
      <c r="BI583" s="55" t="str">
        <f>IF(ISERROR(SEARCHB(" "&amp;BI$1&amp;" "," "&amp;$L583&amp;" "))=TRUE,"",BI$1)</f>
        <v/>
      </c>
      <c r="BJ583" s="55" t="str">
        <f>IF(ISERROR(SEARCHB(" "&amp;BJ$1&amp;" "," "&amp;$L583&amp;" "))=TRUE,"",BJ$1)</f>
        <v/>
      </c>
      <c r="BK583" s="55" t="str">
        <f>IF(ISERROR(SEARCHB(" "&amp;BK$1&amp;" "," "&amp;$L583&amp;" "))=TRUE,"",BK$1)</f>
        <v/>
      </c>
      <c r="BL583" s="55" t="str">
        <f>IF(ISERROR(SEARCHB(" "&amp;BL$1&amp;" "," "&amp;$L583&amp;" "))=TRUE,"",BL$1)</f>
        <v/>
      </c>
      <c r="BM583" s="55" t="str">
        <f>IF(ISERROR(SEARCHB(" "&amp;BM$1&amp;" "," "&amp;$L583&amp;" "))=TRUE,"",BM$1)</f>
        <v/>
      </c>
      <c r="BN583" s="55" t="str">
        <f>IF(ISERROR(SEARCHB(" "&amp;BN$1&amp;" "," "&amp;$L583&amp;" "))=TRUE,"",BN$1)</f>
        <v/>
      </c>
      <c r="BO583" s="55" t="str">
        <f>IF(ISERROR(SEARCHB(" "&amp;BO$1&amp;" "," "&amp;$L583&amp;" "))=TRUE,"",BO$1)</f>
        <v/>
      </c>
      <c r="BP583" s="55" t="str">
        <f>IF(ISERROR(SEARCHB(" "&amp;BP$1&amp;" "," "&amp;$L583&amp;" "))=TRUE,"",BP$1)</f>
        <v>T150</v>
      </c>
      <c r="BQ583" s="55"/>
      <c r="BR583" s="62" t="str">
        <f t="shared" si="55"/>
        <v>T150</v>
      </c>
      <c r="BS583" s="62" t="str">
        <f t="shared" si="56"/>
        <v/>
      </c>
      <c r="BT583" s="67">
        <f>J583-I583+1</f>
        <v>54</v>
      </c>
      <c r="BU583" s="64">
        <f t="shared" si="57"/>
        <v>2.2399999999999998</v>
      </c>
      <c r="BV583" s="64">
        <f t="shared" si="58"/>
        <v>5.4799999999999995</v>
      </c>
      <c r="BW583" s="64">
        <f t="shared" si="59"/>
        <v>44.519999999999996</v>
      </c>
      <c r="BX583" s="65">
        <f>BU583+I583</f>
        <v>46036.24</v>
      </c>
      <c r="BY583" s="65">
        <f>BV583+I583</f>
        <v>46039.48</v>
      </c>
      <c r="BZ583" s="65">
        <f>IF(WEEKDAY(BW583+I583)=1,BW583+I583+1,IF(WEEKDAY(BW583+I583)=7,BW583+I583+2,BW583+I583))</f>
        <v>46078.52</v>
      </c>
    </row>
    <row r="584" spans="1:78" ht="15.5" x14ac:dyDescent="0.35">
      <c r="A584" t="s">
        <v>1257</v>
      </c>
      <c r="B584" t="s">
        <v>1229</v>
      </c>
      <c r="C584" t="s">
        <v>425</v>
      </c>
      <c r="D584" t="s">
        <v>880</v>
      </c>
      <c r="E584" t="s">
        <v>882</v>
      </c>
      <c r="F584" t="s">
        <v>427</v>
      </c>
      <c r="G584" t="s">
        <v>275</v>
      </c>
      <c r="H584" t="s">
        <v>425</v>
      </c>
      <c r="I584" s="13" t="s">
        <v>1252</v>
      </c>
      <c r="J584" s="13" t="s">
        <v>1251</v>
      </c>
      <c r="K584" s="13" t="s">
        <v>1233</v>
      </c>
      <c r="L584" t="s">
        <v>1254</v>
      </c>
      <c r="M584" t="s">
        <v>487</v>
      </c>
      <c r="N584">
        <v>12</v>
      </c>
      <c r="O584">
        <v>0</v>
      </c>
      <c r="P584">
        <v>0</v>
      </c>
      <c r="Q584">
        <v>0</v>
      </c>
      <c r="R584">
        <v>0</v>
      </c>
      <c r="S584" t="s">
        <v>1221</v>
      </c>
      <c r="T584" t="s">
        <v>571</v>
      </c>
      <c r="U584">
        <v>0</v>
      </c>
      <c r="V584" t="s">
        <v>856</v>
      </c>
      <c r="W584">
        <v>2</v>
      </c>
      <c r="X584" t="s">
        <v>1253</v>
      </c>
      <c r="Y584" t="s">
        <v>856</v>
      </c>
      <c r="Z584" t="s">
        <v>154</v>
      </c>
      <c r="AA584" t="s">
        <v>154</v>
      </c>
      <c r="AB584" t="s">
        <v>200</v>
      </c>
      <c r="AC584" t="s">
        <v>475</v>
      </c>
      <c r="AD584" t="s">
        <v>476</v>
      </c>
      <c r="AE584" t="s">
        <v>471</v>
      </c>
      <c r="AF584" s="13" t="s">
        <v>1252</v>
      </c>
      <c r="AG584" s="13" t="s">
        <v>1251</v>
      </c>
      <c r="AH584" t="s">
        <v>856</v>
      </c>
      <c r="AI584" t="s">
        <v>856</v>
      </c>
      <c r="AJ584" t="s">
        <v>856</v>
      </c>
      <c r="AK584" t="s">
        <v>856</v>
      </c>
      <c r="AL584" t="s">
        <v>856</v>
      </c>
      <c r="AM584" t="s">
        <v>856</v>
      </c>
      <c r="AN584" t="s">
        <v>856</v>
      </c>
      <c r="AO584" t="s">
        <v>856</v>
      </c>
      <c r="AP584" t="s">
        <v>856</v>
      </c>
      <c r="AQ584" t="s">
        <v>856</v>
      </c>
      <c r="AR584" t="s">
        <v>856</v>
      </c>
      <c r="AS584" t="s">
        <v>856</v>
      </c>
      <c r="AT584" s="66" t="e">
        <f>VLOOKUP($BR584,Tables!$D$14:$I$27,2,FALSE)*W584</f>
        <v>#N/A</v>
      </c>
      <c r="AU584" s="66" t="e">
        <f>VLOOKUP($BR584,Tables!$D$14:$I$27,3,FALSE)</f>
        <v>#N/A</v>
      </c>
      <c r="AV584" s="66" t="e">
        <f>VLOOKUP($BR584,Tables!$D$14:$I$27,4,FALSE)*W584</f>
        <v>#N/A</v>
      </c>
      <c r="AW584" s="66" t="e">
        <f>VLOOKUP($BR584,Tables!$D$14:$I$27,5,FALSE)*W584</f>
        <v>#N/A</v>
      </c>
      <c r="AX584" s="52" t="e">
        <f>IF(ISERROR(VLOOKUP(V584,Tables!$A$2:$B$27,2,FALSE))=TRUE,0,VLOOKUP(V584,Tables!$A$2:$B$27,2,FALSE))*VLOOKUP(BR584,Tables!$D$14:$J$27,7,FALSE)</f>
        <v>#N/A</v>
      </c>
      <c r="AY584" s="52">
        <f>IF(ISERROR(VLOOKUP(BS584,Tables!$A$2:$B$31,2,FALSE))=TRUE,0,VLOOKUP(BS584,Tables!$A$2:$B$31,2,FALSE))</f>
        <v>0</v>
      </c>
      <c r="AZ584" s="66" t="e">
        <f>VLOOKUP($BR584,Tables!$D$14:$K$27,8,FALSE)</f>
        <v>#N/A</v>
      </c>
      <c r="BA584" s="66">
        <f>IF(OR(BR584="T150",BR584="HYBT150"),W584*Tables!$L$23,0)</f>
        <v>0</v>
      </c>
      <c r="BB584" s="66">
        <f>IF(OR(BR584="T200",BR584="HYBT200"),W584*Tables!$E$24,0)</f>
        <v>0</v>
      </c>
      <c r="BC584" s="61" t="e">
        <f t="shared" si="54"/>
        <v>#N/A</v>
      </c>
      <c r="BD584" s="55" t="str">
        <f>IF(ISERROR(SEARCHB(" "&amp;BD$1&amp;" "," "&amp;$L584&amp;" "))=TRUE,"",BD$1)</f>
        <v>KEC</v>
      </c>
      <c r="BE584" s="55" t="str">
        <f>IF(ISERROR(SEARCHB(" "&amp;BE$1&amp;" "," "&amp;$L584&amp;" "))=TRUE,"",BE$1)</f>
        <v/>
      </c>
      <c r="BF584" s="55" t="str">
        <f>IF(ISERROR(SEARCHB(" "&amp;BF$1&amp;" "," "&amp;$L584&amp;" "))=TRUE,"",BF$1)</f>
        <v/>
      </c>
      <c r="BG584" s="55" t="str">
        <f>IF(ISERROR(SEARCHB(" "&amp;BG$1&amp;" "," "&amp;$L584&amp;" "))=TRUE,"",BG$1)</f>
        <v/>
      </c>
      <c r="BH584" s="55" t="str">
        <f>IF(ISERROR(SEARCHB(" "&amp;BH$1&amp;" "," "&amp;$L584&amp;" "))=TRUE,"",BH$1)</f>
        <v/>
      </c>
      <c r="BI584" s="55" t="str">
        <f>IF(ISERROR(SEARCHB(" "&amp;BI$1&amp;" "," "&amp;$L584&amp;" "))=TRUE,"",BI$1)</f>
        <v/>
      </c>
      <c r="BJ584" s="55" t="str">
        <f>IF(ISERROR(SEARCHB(" "&amp;BJ$1&amp;" "," "&amp;$L584&amp;" "))=TRUE,"",BJ$1)</f>
        <v/>
      </c>
      <c r="BK584" s="55" t="str">
        <f>IF(ISERROR(SEARCHB(" "&amp;BK$1&amp;" "," "&amp;$L584&amp;" "))=TRUE,"",BK$1)</f>
        <v/>
      </c>
      <c r="BL584" s="55" t="str">
        <f>IF(ISERROR(SEARCHB(" "&amp;BL$1&amp;" "," "&amp;$L584&amp;" "))=TRUE,"",BL$1)</f>
        <v/>
      </c>
      <c r="BM584" s="55" t="str">
        <f>IF(ISERROR(SEARCHB(" "&amp;BM$1&amp;" "," "&amp;$L584&amp;" "))=TRUE,"",BM$1)</f>
        <v/>
      </c>
      <c r="BN584" s="55" t="str">
        <f>IF(ISERROR(SEARCHB(" "&amp;BN$1&amp;" "," "&amp;$L584&amp;" "))=TRUE,"",BN$1)</f>
        <v/>
      </c>
      <c r="BO584" s="55" t="str">
        <f>IF(ISERROR(SEARCHB(" "&amp;BO$1&amp;" "," "&amp;$L584&amp;" "))=TRUE,"",BO$1)</f>
        <v/>
      </c>
      <c r="BP584" s="55" t="str">
        <f>IF(ISERROR(SEARCHB(" "&amp;BP$1&amp;" "," "&amp;$L584&amp;" "))=TRUE,"",BP$1)</f>
        <v>T150</v>
      </c>
      <c r="BQ584" s="55"/>
      <c r="BR584" s="62" t="str">
        <f t="shared" si="55"/>
        <v>KECT150</v>
      </c>
      <c r="BS584" s="62" t="str">
        <f t="shared" si="56"/>
        <v/>
      </c>
      <c r="BT584" s="67">
        <f>J584-I584+1</f>
        <v>138</v>
      </c>
      <c r="BU584" s="64">
        <f t="shared" si="57"/>
        <v>7.2799999999999994</v>
      </c>
      <c r="BV584" s="64">
        <f t="shared" si="58"/>
        <v>15.559999999999999</v>
      </c>
      <c r="BW584" s="64">
        <f t="shared" si="59"/>
        <v>115.08</v>
      </c>
      <c r="BX584" s="65">
        <f>BU584+I584</f>
        <v>46034.28</v>
      </c>
      <c r="BY584" s="65">
        <f>BV584+I584</f>
        <v>46042.559999999998</v>
      </c>
      <c r="BZ584" s="65">
        <f>IF(WEEKDAY(BW584+I584)=1,BW584+I584+1,IF(WEEKDAY(BW584+I584)=7,BW584+I584+2,BW584+I584))</f>
        <v>46142.080000000002</v>
      </c>
    </row>
    <row r="585" spans="1:78" ht="15.5" x14ac:dyDescent="0.35">
      <c r="A585" t="s">
        <v>1256</v>
      </c>
      <c r="B585" t="s">
        <v>1229</v>
      </c>
      <c r="C585" t="s">
        <v>425</v>
      </c>
      <c r="D585" t="s">
        <v>880</v>
      </c>
      <c r="E585" t="s">
        <v>987</v>
      </c>
      <c r="F585" t="s">
        <v>427</v>
      </c>
      <c r="G585" t="s">
        <v>275</v>
      </c>
      <c r="H585" t="s">
        <v>425</v>
      </c>
      <c r="I585" s="13" t="s">
        <v>1252</v>
      </c>
      <c r="J585" s="13" t="s">
        <v>1251</v>
      </c>
      <c r="K585" s="13" t="s">
        <v>1233</v>
      </c>
      <c r="L585" t="s">
        <v>1254</v>
      </c>
      <c r="M585" t="s">
        <v>487</v>
      </c>
      <c r="N585">
        <v>12</v>
      </c>
      <c r="O585">
        <v>0</v>
      </c>
      <c r="P585">
        <v>0</v>
      </c>
      <c r="Q585">
        <v>0</v>
      </c>
      <c r="R585">
        <v>0</v>
      </c>
      <c r="S585" t="s">
        <v>1221</v>
      </c>
      <c r="T585" t="s">
        <v>571</v>
      </c>
      <c r="U585">
        <v>0</v>
      </c>
      <c r="V585" t="s">
        <v>856</v>
      </c>
      <c r="W585">
        <v>2</v>
      </c>
      <c r="X585" t="s">
        <v>1253</v>
      </c>
      <c r="Y585" t="s">
        <v>856</v>
      </c>
      <c r="Z585" t="s">
        <v>154</v>
      </c>
      <c r="AA585" t="s">
        <v>154</v>
      </c>
      <c r="AB585" t="s">
        <v>200</v>
      </c>
      <c r="AC585" t="s">
        <v>216</v>
      </c>
      <c r="AD585" t="s">
        <v>504</v>
      </c>
      <c r="AE585" t="s">
        <v>471</v>
      </c>
      <c r="AF585" s="13" t="s">
        <v>1252</v>
      </c>
      <c r="AG585" s="13" t="s">
        <v>1251</v>
      </c>
      <c r="AH585" t="s">
        <v>856</v>
      </c>
      <c r="AI585" t="s">
        <v>856</v>
      </c>
      <c r="AJ585" t="s">
        <v>856</v>
      </c>
      <c r="AK585" t="s">
        <v>856</v>
      </c>
      <c r="AL585" t="s">
        <v>856</v>
      </c>
      <c r="AM585" t="s">
        <v>856</v>
      </c>
      <c r="AN585" t="s">
        <v>856</v>
      </c>
      <c r="AO585" t="s">
        <v>856</v>
      </c>
      <c r="AP585" t="s">
        <v>856</v>
      </c>
      <c r="AQ585" t="s">
        <v>856</v>
      </c>
      <c r="AR585" t="s">
        <v>856</v>
      </c>
      <c r="AS585" t="s">
        <v>856</v>
      </c>
      <c r="AT585" s="66" t="e">
        <f>VLOOKUP($BR585,Tables!$D$14:$I$27,2,FALSE)*W585</f>
        <v>#N/A</v>
      </c>
      <c r="AU585" s="66" t="e">
        <f>VLOOKUP($BR585,Tables!$D$14:$I$27,3,FALSE)</f>
        <v>#N/A</v>
      </c>
      <c r="AV585" s="66" t="e">
        <f>VLOOKUP($BR585,Tables!$D$14:$I$27,4,FALSE)*W585</f>
        <v>#N/A</v>
      </c>
      <c r="AW585" s="66" t="e">
        <f>VLOOKUP($BR585,Tables!$D$14:$I$27,5,FALSE)*W585</f>
        <v>#N/A</v>
      </c>
      <c r="AX585" s="52" t="e">
        <f>IF(ISERROR(VLOOKUP(V585,Tables!$A$2:$B$27,2,FALSE))=TRUE,0,VLOOKUP(V585,Tables!$A$2:$B$27,2,FALSE))*VLOOKUP(BR585,Tables!$D$14:$J$27,7,FALSE)</f>
        <v>#N/A</v>
      </c>
      <c r="AY585" s="52">
        <f>IF(ISERROR(VLOOKUP(BS585,Tables!$A$2:$B$31,2,FALSE))=TRUE,0,VLOOKUP(BS585,Tables!$A$2:$B$31,2,FALSE))</f>
        <v>0</v>
      </c>
      <c r="AZ585" s="66" t="e">
        <f>VLOOKUP($BR585,Tables!$D$14:$K$27,8,FALSE)</f>
        <v>#N/A</v>
      </c>
      <c r="BA585" s="66">
        <f>IF(OR(BR585="T150",BR585="HYBT150"),W585*Tables!$L$23,0)</f>
        <v>0</v>
      </c>
      <c r="BB585" s="66">
        <f>IF(OR(BR585="T200",BR585="HYBT200"),W585*Tables!$E$24,0)</f>
        <v>0</v>
      </c>
      <c r="BC585" s="61" t="e">
        <f t="shared" si="54"/>
        <v>#N/A</v>
      </c>
      <c r="BD585" s="55" t="str">
        <f>IF(ISERROR(SEARCHB(" "&amp;BD$1&amp;" "," "&amp;$L585&amp;" "))=TRUE,"",BD$1)</f>
        <v>KEC</v>
      </c>
      <c r="BE585" s="55" t="str">
        <f>IF(ISERROR(SEARCHB(" "&amp;BE$1&amp;" "," "&amp;$L585&amp;" "))=TRUE,"",BE$1)</f>
        <v/>
      </c>
      <c r="BF585" s="55" t="str">
        <f>IF(ISERROR(SEARCHB(" "&amp;BF$1&amp;" "," "&amp;$L585&amp;" "))=TRUE,"",BF$1)</f>
        <v/>
      </c>
      <c r="BG585" s="55" t="str">
        <f>IF(ISERROR(SEARCHB(" "&amp;BG$1&amp;" "," "&amp;$L585&amp;" "))=TRUE,"",BG$1)</f>
        <v/>
      </c>
      <c r="BH585" s="55" t="str">
        <f>IF(ISERROR(SEARCHB(" "&amp;BH$1&amp;" "," "&amp;$L585&amp;" "))=TRUE,"",BH$1)</f>
        <v/>
      </c>
      <c r="BI585" s="55" t="str">
        <f>IF(ISERROR(SEARCHB(" "&amp;BI$1&amp;" "," "&amp;$L585&amp;" "))=TRUE,"",BI$1)</f>
        <v/>
      </c>
      <c r="BJ585" s="55" t="str">
        <f>IF(ISERROR(SEARCHB(" "&amp;BJ$1&amp;" "," "&amp;$L585&amp;" "))=TRUE,"",BJ$1)</f>
        <v/>
      </c>
      <c r="BK585" s="55" t="str">
        <f>IF(ISERROR(SEARCHB(" "&amp;BK$1&amp;" "," "&amp;$L585&amp;" "))=TRUE,"",BK$1)</f>
        <v/>
      </c>
      <c r="BL585" s="55" t="str">
        <f>IF(ISERROR(SEARCHB(" "&amp;BL$1&amp;" "," "&amp;$L585&amp;" "))=TRUE,"",BL$1)</f>
        <v/>
      </c>
      <c r="BM585" s="55" t="str">
        <f>IF(ISERROR(SEARCHB(" "&amp;BM$1&amp;" "," "&amp;$L585&amp;" "))=TRUE,"",BM$1)</f>
        <v/>
      </c>
      <c r="BN585" s="55" t="str">
        <f>IF(ISERROR(SEARCHB(" "&amp;BN$1&amp;" "," "&amp;$L585&amp;" "))=TRUE,"",BN$1)</f>
        <v/>
      </c>
      <c r="BO585" s="55" t="str">
        <f>IF(ISERROR(SEARCHB(" "&amp;BO$1&amp;" "," "&amp;$L585&amp;" "))=TRUE,"",BO$1)</f>
        <v/>
      </c>
      <c r="BP585" s="55" t="str">
        <f>IF(ISERROR(SEARCHB(" "&amp;BP$1&amp;" "," "&amp;$L585&amp;" "))=TRUE,"",BP$1)</f>
        <v>T150</v>
      </c>
      <c r="BQ585" s="55" t="str">
        <f>IF(ISERROR(SEARCHB(" "&amp;BQ$1&amp;" "," "&amp;$L585&amp;" "))=TRUE,"",BQ$1)</f>
        <v/>
      </c>
      <c r="BR585" s="62" t="str">
        <f t="shared" si="55"/>
        <v>KECT150</v>
      </c>
      <c r="BS585" s="62" t="str">
        <f t="shared" si="56"/>
        <v/>
      </c>
      <c r="BT585" s="67">
        <f>J585-I585+1</f>
        <v>138</v>
      </c>
      <c r="BU585" s="64">
        <f t="shared" si="57"/>
        <v>7.2799999999999994</v>
      </c>
      <c r="BV585" s="64">
        <f t="shared" si="58"/>
        <v>15.559999999999999</v>
      </c>
      <c r="BW585" s="64">
        <f t="shared" si="59"/>
        <v>115.08</v>
      </c>
      <c r="BX585" s="65">
        <f>BU585+I585</f>
        <v>46034.28</v>
      </c>
      <c r="BY585" s="65">
        <f>BV585+I585</f>
        <v>46042.559999999998</v>
      </c>
      <c r="BZ585" s="65">
        <f>IF(WEEKDAY(BW585+I585)=1,BW585+I585+1,IF(WEEKDAY(BW585+I585)=7,BW585+I585+2,BW585+I585))</f>
        <v>46142.080000000002</v>
      </c>
    </row>
    <row r="586" spans="1:78" ht="15.5" x14ac:dyDescent="0.35">
      <c r="A586" t="s">
        <v>1255</v>
      </c>
      <c r="B586" t="s">
        <v>1229</v>
      </c>
      <c r="C586" t="s">
        <v>425</v>
      </c>
      <c r="D586" t="s">
        <v>880</v>
      </c>
      <c r="E586" t="s">
        <v>988</v>
      </c>
      <c r="F586" t="s">
        <v>427</v>
      </c>
      <c r="G586" t="s">
        <v>275</v>
      </c>
      <c r="H586" t="s">
        <v>425</v>
      </c>
      <c r="I586" s="13" t="s">
        <v>1252</v>
      </c>
      <c r="J586" s="13" t="s">
        <v>1251</v>
      </c>
      <c r="K586" s="13" t="s">
        <v>1233</v>
      </c>
      <c r="L586" t="s">
        <v>1254</v>
      </c>
      <c r="M586" t="s">
        <v>487</v>
      </c>
      <c r="N586">
        <v>12</v>
      </c>
      <c r="O586">
        <v>0</v>
      </c>
      <c r="P586">
        <v>0</v>
      </c>
      <c r="Q586">
        <v>0</v>
      </c>
      <c r="R586">
        <v>0</v>
      </c>
      <c r="S586" t="s">
        <v>1221</v>
      </c>
      <c r="T586" t="s">
        <v>571</v>
      </c>
      <c r="U586">
        <v>0</v>
      </c>
      <c r="V586" t="s">
        <v>856</v>
      </c>
      <c r="W586">
        <v>2</v>
      </c>
      <c r="X586" t="s">
        <v>1253</v>
      </c>
      <c r="Y586" t="s">
        <v>856</v>
      </c>
      <c r="Z586" t="s">
        <v>154</v>
      </c>
      <c r="AA586" t="s">
        <v>154</v>
      </c>
      <c r="AB586" t="s">
        <v>200</v>
      </c>
      <c r="AC586" t="s">
        <v>316</v>
      </c>
      <c r="AD586" t="s">
        <v>307</v>
      </c>
      <c r="AE586" t="s">
        <v>471</v>
      </c>
      <c r="AF586" s="13" t="s">
        <v>1252</v>
      </c>
      <c r="AG586" s="13" t="s">
        <v>1251</v>
      </c>
      <c r="AH586" t="s">
        <v>856</v>
      </c>
      <c r="AI586" t="s">
        <v>856</v>
      </c>
      <c r="AJ586" t="s">
        <v>856</v>
      </c>
      <c r="AK586" t="s">
        <v>856</v>
      </c>
      <c r="AL586" t="s">
        <v>856</v>
      </c>
      <c r="AM586" t="s">
        <v>856</v>
      </c>
      <c r="AN586" t="s">
        <v>856</v>
      </c>
      <c r="AO586" t="s">
        <v>856</v>
      </c>
      <c r="AP586" t="s">
        <v>856</v>
      </c>
      <c r="AQ586" t="s">
        <v>856</v>
      </c>
      <c r="AR586" t="s">
        <v>856</v>
      </c>
      <c r="AS586" t="s">
        <v>856</v>
      </c>
      <c r="AT586" s="66" t="e">
        <f>VLOOKUP($BR586,Tables!$D$14:$I$27,2,FALSE)*W586</f>
        <v>#N/A</v>
      </c>
      <c r="AU586" s="66" t="e">
        <f>VLOOKUP($BR586,Tables!$D$14:$I$27,3,FALSE)</f>
        <v>#N/A</v>
      </c>
      <c r="AV586" s="66" t="e">
        <f>VLOOKUP($BR586,Tables!$D$14:$I$27,4,FALSE)*W586</f>
        <v>#N/A</v>
      </c>
      <c r="AW586" s="66" t="e">
        <f>VLOOKUP($BR586,Tables!$D$14:$I$27,5,FALSE)*W586</f>
        <v>#N/A</v>
      </c>
      <c r="AX586" s="52" t="e">
        <f>IF(ISERROR(VLOOKUP(V586,Tables!$A$2:$B$27,2,FALSE))=TRUE,0,VLOOKUP(V586,Tables!$A$2:$B$27,2,FALSE))*VLOOKUP(BR586,Tables!$D$14:$J$27,7,FALSE)</f>
        <v>#N/A</v>
      </c>
      <c r="AY586" s="52">
        <f>IF(ISERROR(VLOOKUP(BS586,Tables!$A$2:$B$31,2,FALSE))=TRUE,0,VLOOKUP(BS586,Tables!$A$2:$B$31,2,FALSE))</f>
        <v>0</v>
      </c>
      <c r="AZ586" s="66" t="e">
        <f>VLOOKUP($BR586,Tables!$D$14:$K$27,8,FALSE)</f>
        <v>#N/A</v>
      </c>
      <c r="BA586" s="66">
        <f>IF(OR(BR586="T150",BR586="HYBT150"),W586*Tables!$L$23,0)</f>
        <v>0</v>
      </c>
      <c r="BB586" s="66">
        <f>IF(OR(BR586="T200",BR586="HYBT200"),W586*Tables!$E$24,0)</f>
        <v>0</v>
      </c>
      <c r="BC586" s="61" t="e">
        <f t="shared" si="54"/>
        <v>#N/A</v>
      </c>
      <c r="BD586" s="55" t="str">
        <f>IF(ISERROR(SEARCHB(" "&amp;BD$1&amp;" "," "&amp;$L586&amp;" "))=TRUE,"",BD$1)</f>
        <v>KEC</v>
      </c>
      <c r="BE586" s="55" t="str">
        <f>IF(ISERROR(SEARCHB(" "&amp;BE$1&amp;" "," "&amp;$L586&amp;" "))=TRUE,"",BE$1)</f>
        <v/>
      </c>
      <c r="BF586" s="55" t="str">
        <f>IF(ISERROR(SEARCHB(" "&amp;BF$1&amp;" "," "&amp;$L586&amp;" "))=TRUE,"",BF$1)</f>
        <v/>
      </c>
      <c r="BG586" s="55" t="str">
        <f>IF(ISERROR(SEARCHB(" "&amp;BG$1&amp;" "," "&amp;$L586&amp;" "))=TRUE,"",BG$1)</f>
        <v/>
      </c>
      <c r="BH586" s="55" t="str">
        <f>IF(ISERROR(SEARCHB(" "&amp;BH$1&amp;" "," "&amp;$L586&amp;" "))=TRUE,"",BH$1)</f>
        <v/>
      </c>
      <c r="BI586" s="55" t="str">
        <f>IF(ISERROR(SEARCHB(" "&amp;BI$1&amp;" "," "&amp;$L586&amp;" "))=TRUE,"",BI$1)</f>
        <v/>
      </c>
      <c r="BJ586" s="55" t="str">
        <f>IF(ISERROR(SEARCHB(" "&amp;BJ$1&amp;" "," "&amp;$L586&amp;" "))=TRUE,"",BJ$1)</f>
        <v/>
      </c>
      <c r="BK586" s="55" t="str">
        <f>IF(ISERROR(SEARCHB(" "&amp;BK$1&amp;" "," "&amp;$L586&amp;" "))=TRUE,"",BK$1)</f>
        <v/>
      </c>
      <c r="BL586" s="55" t="str">
        <f>IF(ISERROR(SEARCHB(" "&amp;BL$1&amp;" "," "&amp;$L586&amp;" "))=TRUE,"",BL$1)</f>
        <v/>
      </c>
      <c r="BM586" s="55" t="str">
        <f>IF(ISERROR(SEARCHB(" "&amp;BM$1&amp;" "," "&amp;$L586&amp;" "))=TRUE,"",BM$1)</f>
        <v/>
      </c>
      <c r="BN586" s="55" t="str">
        <f>IF(ISERROR(SEARCHB(" "&amp;BN$1&amp;" "," "&amp;$L586&amp;" "))=TRUE,"",BN$1)</f>
        <v/>
      </c>
      <c r="BO586" s="55" t="str">
        <f>IF(ISERROR(SEARCHB(" "&amp;BO$1&amp;" "," "&amp;$L586&amp;" "))=TRUE,"",BO$1)</f>
        <v/>
      </c>
      <c r="BP586" s="55" t="str">
        <f>IF(ISERROR(SEARCHB(" "&amp;BP$1&amp;" "," "&amp;$L586&amp;" "))=TRUE,"",BP$1)</f>
        <v>T150</v>
      </c>
      <c r="BQ586" s="55" t="str">
        <f>IF(ISERROR(SEARCHB(" "&amp;BQ$1&amp;" "," "&amp;$L586&amp;" "))=TRUE,"",BQ$1)</f>
        <v/>
      </c>
      <c r="BR586" s="62" t="str">
        <f t="shared" si="55"/>
        <v>KECT150</v>
      </c>
      <c r="BS586" s="62" t="str">
        <f t="shared" si="56"/>
        <v/>
      </c>
      <c r="BT586" s="67">
        <f>J586-I586+1</f>
        <v>138</v>
      </c>
      <c r="BU586" s="64">
        <f t="shared" si="57"/>
        <v>7.2799999999999994</v>
      </c>
      <c r="BV586" s="64">
        <f t="shared" si="58"/>
        <v>15.559999999999999</v>
      </c>
      <c r="BW586" s="64">
        <f t="shared" si="59"/>
        <v>115.08</v>
      </c>
      <c r="BX586" s="65">
        <f>BU586+I586</f>
        <v>46034.28</v>
      </c>
      <c r="BY586" s="65">
        <f>BV586+I586</f>
        <v>46042.559999999998</v>
      </c>
      <c r="BZ586" s="65">
        <f>IF(WEEKDAY(BW586+I586)=1,BW586+I586+1,IF(WEEKDAY(BW586+I586)=7,BW586+I586+2,BW586+I586))</f>
        <v>46142.080000000002</v>
      </c>
    </row>
    <row r="587" spans="1:78" ht="15.5" x14ac:dyDescent="0.35">
      <c r="A587" t="s">
        <v>1250</v>
      </c>
      <c r="B587" t="s">
        <v>1229</v>
      </c>
      <c r="C587" t="s">
        <v>425</v>
      </c>
      <c r="D587" t="s">
        <v>880</v>
      </c>
      <c r="E587" t="s">
        <v>591</v>
      </c>
      <c r="F587" t="s">
        <v>427</v>
      </c>
      <c r="G587" t="s">
        <v>275</v>
      </c>
      <c r="H587" t="s">
        <v>425</v>
      </c>
      <c r="I587" s="13" t="s">
        <v>1231</v>
      </c>
      <c r="J587" s="13" t="s">
        <v>1244</v>
      </c>
      <c r="K587" s="13" t="s">
        <v>1245</v>
      </c>
      <c r="L587" t="s">
        <v>1227</v>
      </c>
      <c r="M587" t="s">
        <v>194</v>
      </c>
      <c r="N587">
        <v>12</v>
      </c>
      <c r="O587">
        <v>0</v>
      </c>
      <c r="P587">
        <v>0</v>
      </c>
      <c r="Q587">
        <v>0</v>
      </c>
      <c r="R587">
        <v>0</v>
      </c>
      <c r="S587" t="s">
        <v>1219</v>
      </c>
      <c r="T587" t="s">
        <v>441</v>
      </c>
      <c r="U587">
        <v>0</v>
      </c>
      <c r="V587" t="s">
        <v>856</v>
      </c>
      <c r="W587">
        <v>2</v>
      </c>
      <c r="X587" t="s">
        <v>195</v>
      </c>
      <c r="Y587" t="s">
        <v>856</v>
      </c>
      <c r="Z587" t="s">
        <v>844</v>
      </c>
      <c r="AA587" t="s">
        <v>207</v>
      </c>
      <c r="AB587" t="s">
        <v>1220</v>
      </c>
      <c r="AC587" t="s">
        <v>196</v>
      </c>
      <c r="AD587" t="s">
        <v>22</v>
      </c>
      <c r="AE587" t="s">
        <v>473</v>
      </c>
      <c r="AF587" s="13" t="s">
        <v>1231</v>
      </c>
      <c r="AG587" s="13" t="s">
        <v>1244</v>
      </c>
      <c r="AH587" t="s">
        <v>856</v>
      </c>
      <c r="AI587" t="s">
        <v>856</v>
      </c>
      <c r="AJ587" t="s">
        <v>856</v>
      </c>
      <c r="AK587" t="s">
        <v>856</v>
      </c>
      <c r="AL587" t="s">
        <v>856</v>
      </c>
      <c r="AM587" t="s">
        <v>856</v>
      </c>
      <c r="AN587" t="s">
        <v>856</v>
      </c>
      <c r="AO587" t="s">
        <v>856</v>
      </c>
      <c r="AP587" t="s">
        <v>856</v>
      </c>
      <c r="AQ587" t="s">
        <v>856</v>
      </c>
      <c r="AR587" t="s">
        <v>856</v>
      </c>
      <c r="AS587" t="s">
        <v>856</v>
      </c>
      <c r="AT587" s="66">
        <f>VLOOKUP($BR587,Tables!$D$14:$I$27,2,FALSE)*W587</f>
        <v>320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160</v>
      </c>
      <c r="BB587" s="66">
        <f>IF(OR(BR587="T200",BR587="HYBT200"),W587*Tables!$E$24,0)</f>
        <v>0</v>
      </c>
      <c r="BC587" s="61">
        <f t="shared" si="54"/>
        <v>480</v>
      </c>
      <c r="BD587" s="55" t="str">
        <f>IF(ISERROR(SEARCHB(" "&amp;BD$1&amp;" "," "&amp;$L587&amp;" "))=TRUE,"",BD$1)</f>
        <v/>
      </c>
      <c r="BE587" s="55" t="str">
        <f>IF(ISERROR(SEARCHB(" "&amp;BE$1&amp;" "," "&amp;$L587&amp;" "))=TRUE,"",BE$1)</f>
        <v/>
      </c>
      <c r="BF587" s="55" t="str">
        <f>IF(ISERROR(SEARCHB(" "&amp;BF$1&amp;" "," "&amp;$L587&amp;" "))=TRUE,"",BF$1)</f>
        <v/>
      </c>
      <c r="BG587" s="55" t="str">
        <f>IF(ISERROR(SEARCHB(" "&amp;BG$1&amp;" "," "&amp;$L587&amp;" "))=TRUE,"",BG$1)</f>
        <v/>
      </c>
      <c r="BH587" s="55" t="str">
        <f>IF(ISERROR(SEARCHB(" "&amp;BH$1&amp;" "," "&amp;$L587&amp;" "))=TRUE,"",BH$1)</f>
        <v/>
      </c>
      <c r="BI587" s="55" t="str">
        <f>IF(ISERROR(SEARCHB(" "&amp;BI$1&amp;" "," "&amp;$L587&amp;" "))=TRUE,"",BI$1)</f>
        <v/>
      </c>
      <c r="BJ587" s="55" t="str">
        <f>IF(ISERROR(SEARCHB(" "&amp;BJ$1&amp;" "," "&amp;$L587&amp;" "))=TRUE,"",BJ$1)</f>
        <v/>
      </c>
      <c r="BK587" s="55" t="str">
        <f>IF(ISERROR(SEARCHB(" "&amp;BK$1&amp;" "," "&amp;$L587&amp;" "))=TRUE,"",BK$1)</f>
        <v/>
      </c>
      <c r="BL587" s="55" t="str">
        <f>IF(ISERROR(SEARCHB(" "&amp;BL$1&amp;" "," "&amp;$L587&amp;" "))=TRUE,"",BL$1)</f>
        <v/>
      </c>
      <c r="BM587" s="55" t="str">
        <f>IF(ISERROR(SEARCHB(" "&amp;BM$1&amp;" "," "&amp;$L587&amp;" "))=TRUE,"",BM$1)</f>
        <v/>
      </c>
      <c r="BN587" s="55" t="str">
        <f>IF(ISERROR(SEARCHB(" "&amp;BN$1&amp;" "," "&amp;$L587&amp;" "))=TRUE,"",BN$1)</f>
        <v/>
      </c>
      <c r="BO587" s="55" t="str">
        <f>IF(ISERROR(SEARCHB(" "&amp;BO$1&amp;" "," "&amp;$L587&amp;" "))=TRUE,"",BO$1)</f>
        <v/>
      </c>
      <c r="BP587" s="55" t="str">
        <f>IF(ISERROR(SEARCHB(" "&amp;BP$1&amp;" "," "&amp;$L587&amp;" "))=TRUE,"",BP$1)</f>
        <v>T150</v>
      </c>
      <c r="BQ587" s="55" t="str">
        <f>IF(ISERROR(SEARCHB(" "&amp;BQ$1&amp;" "," "&amp;$L587&amp;" "))=TRUE,"",BQ$1)</f>
        <v/>
      </c>
      <c r="BR587" s="62" t="str">
        <f t="shared" si="55"/>
        <v>T150</v>
      </c>
      <c r="BS587" s="62" t="str">
        <f t="shared" si="56"/>
        <v/>
      </c>
      <c r="BT587" s="67">
        <f>J587-I587+1</f>
        <v>54</v>
      </c>
      <c r="BU587" s="64">
        <f t="shared" si="57"/>
        <v>2.2399999999999998</v>
      </c>
      <c r="BV587" s="64">
        <f t="shared" si="58"/>
        <v>5.4799999999999995</v>
      </c>
      <c r="BW587" s="64">
        <f t="shared" si="59"/>
        <v>44.519999999999996</v>
      </c>
      <c r="BX587" s="65">
        <f>BU587+I587</f>
        <v>46036.24</v>
      </c>
      <c r="BY587" s="65">
        <f>BV587+I587</f>
        <v>46039.48</v>
      </c>
      <c r="BZ587" s="65">
        <f>IF(WEEKDAY(BW587+I587)=1,BW587+I587+1,IF(WEEKDAY(BW587+I587)=7,BW587+I587+2,BW587+I587))</f>
        <v>46078.52</v>
      </c>
    </row>
    <row r="588" spans="1:78" ht="15.5" x14ac:dyDescent="0.35">
      <c r="A588" t="s">
        <v>1249</v>
      </c>
      <c r="B588" t="s">
        <v>1229</v>
      </c>
      <c r="C588" t="s">
        <v>425</v>
      </c>
      <c r="D588" t="s">
        <v>1216</v>
      </c>
      <c r="E588" t="s">
        <v>593</v>
      </c>
      <c r="F588" t="s">
        <v>428</v>
      </c>
      <c r="G588" t="s">
        <v>275</v>
      </c>
      <c r="H588" t="s">
        <v>425</v>
      </c>
      <c r="I588" s="13" t="s">
        <v>1235</v>
      </c>
      <c r="J588" s="13" t="s">
        <v>1225</v>
      </c>
      <c r="K588" s="13" t="s">
        <v>1236</v>
      </c>
      <c r="L588" t="s">
        <v>1227</v>
      </c>
      <c r="M588" t="s">
        <v>194</v>
      </c>
      <c r="N588">
        <v>12</v>
      </c>
      <c r="O588">
        <v>0</v>
      </c>
      <c r="P588">
        <v>0</v>
      </c>
      <c r="Q588">
        <v>0</v>
      </c>
      <c r="R588">
        <v>0</v>
      </c>
      <c r="S588" t="s">
        <v>1219</v>
      </c>
      <c r="T588" t="s">
        <v>441</v>
      </c>
      <c r="U588">
        <v>0</v>
      </c>
      <c r="V588" t="s">
        <v>856</v>
      </c>
      <c r="W588">
        <v>2</v>
      </c>
      <c r="X588" t="s">
        <v>195</v>
      </c>
      <c r="Y588" t="s">
        <v>856</v>
      </c>
      <c r="Z588" t="s">
        <v>844</v>
      </c>
      <c r="AA588" t="s">
        <v>207</v>
      </c>
      <c r="AB588" t="s">
        <v>1220</v>
      </c>
      <c r="AC588" t="s">
        <v>196</v>
      </c>
      <c r="AD588" t="s">
        <v>22</v>
      </c>
      <c r="AE588" t="s">
        <v>473</v>
      </c>
      <c r="AF588" s="13" t="s">
        <v>1235</v>
      </c>
      <c r="AG588" s="13" t="s">
        <v>1225</v>
      </c>
      <c r="AH588" t="s">
        <v>856</v>
      </c>
      <c r="AI588" t="s">
        <v>856</v>
      </c>
      <c r="AJ588" t="s">
        <v>856</v>
      </c>
      <c r="AK588" t="s">
        <v>856</v>
      </c>
      <c r="AL588" t="s">
        <v>856</v>
      </c>
      <c r="AM588" t="s">
        <v>856</v>
      </c>
      <c r="AN588" t="s">
        <v>856</v>
      </c>
      <c r="AO588" t="s">
        <v>856</v>
      </c>
      <c r="AP588" t="s">
        <v>856</v>
      </c>
      <c r="AQ588" t="s">
        <v>856</v>
      </c>
      <c r="AR588" t="s">
        <v>856</v>
      </c>
      <c r="AS588" t="s">
        <v>856</v>
      </c>
      <c r="AT588" s="66">
        <f>VLOOKUP($BR588,Tables!$D$14:$I$27,2,FALSE)*W588</f>
        <v>320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160</v>
      </c>
      <c r="BB588" s="66">
        <f>IF(OR(BR588="T200",BR588="HYBT200"),W588*Tables!$E$24,0)</f>
        <v>0</v>
      </c>
      <c r="BC588" s="61">
        <f t="shared" si="54"/>
        <v>480</v>
      </c>
      <c r="BD588" s="55" t="str">
        <f>IF(ISERROR(SEARCHB(" "&amp;BD$1&amp;" "," "&amp;$L588&amp;" "))=TRUE,"",BD$1)</f>
        <v/>
      </c>
      <c r="BE588" s="55" t="str">
        <f>IF(ISERROR(SEARCHB(" "&amp;BE$1&amp;" "," "&amp;$L588&amp;" "))=TRUE,"",BE$1)</f>
        <v/>
      </c>
      <c r="BF588" s="55" t="str">
        <f>IF(ISERROR(SEARCHB(" "&amp;BF$1&amp;" "," "&amp;$L588&amp;" "))=TRUE,"",BF$1)</f>
        <v/>
      </c>
      <c r="BG588" s="55" t="str">
        <f>IF(ISERROR(SEARCHB(" "&amp;BG$1&amp;" "," "&amp;$L588&amp;" "))=TRUE,"",BG$1)</f>
        <v/>
      </c>
      <c r="BH588" s="55" t="str">
        <f>IF(ISERROR(SEARCHB(" "&amp;BH$1&amp;" "," "&amp;$L588&amp;" "))=TRUE,"",BH$1)</f>
        <v/>
      </c>
      <c r="BI588" s="55" t="str">
        <f>IF(ISERROR(SEARCHB(" "&amp;BI$1&amp;" "," "&amp;$L588&amp;" "))=TRUE,"",BI$1)</f>
        <v/>
      </c>
      <c r="BJ588" s="55" t="str">
        <f>IF(ISERROR(SEARCHB(" "&amp;BJ$1&amp;" "," "&amp;$L588&amp;" "))=TRUE,"",BJ$1)</f>
        <v/>
      </c>
      <c r="BK588" s="55" t="str">
        <f>IF(ISERROR(SEARCHB(" "&amp;BK$1&amp;" "," "&amp;$L588&amp;" "))=TRUE,"",BK$1)</f>
        <v/>
      </c>
      <c r="BL588" s="55" t="str">
        <f>IF(ISERROR(SEARCHB(" "&amp;BL$1&amp;" "," "&amp;$L588&amp;" "))=TRUE,"",BL$1)</f>
        <v/>
      </c>
      <c r="BM588" s="55" t="str">
        <f>IF(ISERROR(SEARCHB(" "&amp;BM$1&amp;" "," "&amp;$L588&amp;" "))=TRUE,"",BM$1)</f>
        <v/>
      </c>
      <c r="BN588" s="55" t="str">
        <f>IF(ISERROR(SEARCHB(" "&amp;BN$1&amp;" "," "&amp;$L588&amp;" "))=TRUE,"",BN$1)</f>
        <v/>
      </c>
      <c r="BO588" s="55" t="str">
        <f>IF(ISERROR(SEARCHB(" "&amp;BO$1&amp;" "," "&amp;$L588&amp;" "))=TRUE,"",BO$1)</f>
        <v/>
      </c>
      <c r="BP588" s="55" t="str">
        <f>IF(ISERROR(SEARCHB(" "&amp;BP$1&amp;" "," "&amp;$L588&amp;" "))=TRUE,"",BP$1)</f>
        <v>T150</v>
      </c>
      <c r="BQ588" s="55" t="str">
        <f>IF(ISERROR(SEARCHB(" "&amp;BQ$1&amp;" "," "&amp;$L588&amp;" "))=TRUE,"",BQ$1)</f>
        <v/>
      </c>
      <c r="BR588" s="62" t="str">
        <f t="shared" si="55"/>
        <v>T150</v>
      </c>
      <c r="BS588" s="62" t="str">
        <f t="shared" si="56"/>
        <v/>
      </c>
      <c r="BT588" s="67">
        <f>J588-I588+1</f>
        <v>61</v>
      </c>
      <c r="BU588" s="64">
        <f t="shared" si="57"/>
        <v>2.6599999999999997</v>
      </c>
      <c r="BV588" s="64">
        <f t="shared" si="58"/>
        <v>6.3199999999999994</v>
      </c>
      <c r="BW588" s="64">
        <f t="shared" si="59"/>
        <v>50.4</v>
      </c>
      <c r="BX588" s="65">
        <f>BU588+I588</f>
        <v>46099.66</v>
      </c>
      <c r="BY588" s="65">
        <f>BV588+I588</f>
        <v>46103.32</v>
      </c>
      <c r="BZ588" s="65">
        <f>IF(WEEKDAY(BW588+I588)=1,BW588+I588+1,IF(WEEKDAY(BW588+I588)=7,BW588+I588+2,BW588+I588))</f>
        <v>46147.4</v>
      </c>
    </row>
    <row r="589" spans="1:78" ht="15.5" x14ac:dyDescent="0.35">
      <c r="A589" t="s">
        <v>1248</v>
      </c>
      <c r="B589" t="s">
        <v>1229</v>
      </c>
      <c r="C589" t="s">
        <v>425</v>
      </c>
      <c r="D589" t="s">
        <v>1222</v>
      </c>
      <c r="E589" t="s">
        <v>591</v>
      </c>
      <c r="F589" t="s">
        <v>429</v>
      </c>
      <c r="G589" t="s">
        <v>275</v>
      </c>
      <c r="H589" t="s">
        <v>425</v>
      </c>
      <c r="I589" s="13" t="s">
        <v>1226</v>
      </c>
      <c r="J589" s="13" t="s">
        <v>1244</v>
      </c>
      <c r="K589" s="13" t="s">
        <v>1247</v>
      </c>
      <c r="L589" t="s">
        <v>1227</v>
      </c>
      <c r="M589" t="s">
        <v>194</v>
      </c>
      <c r="N589">
        <v>12</v>
      </c>
      <c r="O589">
        <v>0</v>
      </c>
      <c r="P589">
        <v>0</v>
      </c>
      <c r="Q589">
        <v>0</v>
      </c>
      <c r="R589">
        <v>0</v>
      </c>
      <c r="S589" t="s">
        <v>1150</v>
      </c>
      <c r="T589" t="s">
        <v>432</v>
      </c>
      <c r="U589">
        <v>0</v>
      </c>
      <c r="V589" t="s">
        <v>856</v>
      </c>
      <c r="W589">
        <v>2</v>
      </c>
      <c r="X589" t="s">
        <v>195</v>
      </c>
      <c r="Y589" t="s">
        <v>856</v>
      </c>
      <c r="Z589" t="s">
        <v>844</v>
      </c>
      <c r="AA589" t="s">
        <v>207</v>
      </c>
      <c r="AB589" t="s">
        <v>1220</v>
      </c>
      <c r="AC589" t="s">
        <v>196</v>
      </c>
      <c r="AD589" t="s">
        <v>22</v>
      </c>
      <c r="AE589" t="s">
        <v>480</v>
      </c>
      <c r="AF589" s="13" t="s">
        <v>1226</v>
      </c>
      <c r="AG589" s="13" t="s">
        <v>1244</v>
      </c>
      <c r="AH589" t="s">
        <v>856</v>
      </c>
      <c r="AI589" t="s">
        <v>856</v>
      </c>
      <c r="AJ589" t="s">
        <v>856</v>
      </c>
      <c r="AK589" t="s">
        <v>856</v>
      </c>
      <c r="AL589" t="s">
        <v>856</v>
      </c>
      <c r="AM589" t="s">
        <v>856</v>
      </c>
      <c r="AN589" t="s">
        <v>856</v>
      </c>
      <c r="AO589" t="s">
        <v>856</v>
      </c>
      <c r="AP589" t="s">
        <v>856</v>
      </c>
      <c r="AQ589" t="s">
        <v>856</v>
      </c>
      <c r="AR589" t="s">
        <v>856</v>
      </c>
      <c r="AS589" t="s">
        <v>856</v>
      </c>
      <c r="AT589" s="66">
        <f>VLOOKUP($BR589,Tables!$D$14:$I$27,2,FALSE)*W589</f>
        <v>320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160</v>
      </c>
      <c r="BB589" s="66">
        <f>IF(OR(BR589="T200",BR589="HYBT200"),W589*Tables!$E$24,0)</f>
        <v>0</v>
      </c>
      <c r="BC589" s="61">
        <f t="shared" si="54"/>
        <v>480</v>
      </c>
      <c r="BD589" s="55" t="str">
        <f>IF(ISERROR(SEARCHB(" "&amp;BD$1&amp;" "," "&amp;$L589&amp;" "))=TRUE,"",BD$1)</f>
        <v/>
      </c>
      <c r="BE589" s="55" t="str">
        <f>IF(ISERROR(SEARCHB(" "&amp;BE$1&amp;" "," "&amp;$L589&amp;" "))=TRUE,"",BE$1)</f>
        <v/>
      </c>
      <c r="BF589" s="55" t="str">
        <f>IF(ISERROR(SEARCHB(" "&amp;BF$1&amp;" "," "&amp;$L589&amp;" "))=TRUE,"",BF$1)</f>
        <v/>
      </c>
      <c r="BG589" s="55" t="str">
        <f>IF(ISERROR(SEARCHB(" "&amp;BG$1&amp;" "," "&amp;$L589&amp;" "))=TRUE,"",BG$1)</f>
        <v/>
      </c>
      <c r="BH589" s="55" t="str">
        <f>IF(ISERROR(SEARCHB(" "&amp;BH$1&amp;" "," "&amp;$L589&amp;" "))=TRUE,"",BH$1)</f>
        <v/>
      </c>
      <c r="BI589" s="55" t="str">
        <f>IF(ISERROR(SEARCHB(" "&amp;BI$1&amp;" "," "&amp;$L589&amp;" "))=TRUE,"",BI$1)</f>
        <v/>
      </c>
      <c r="BJ589" s="55" t="str">
        <f>IF(ISERROR(SEARCHB(" "&amp;BJ$1&amp;" "," "&amp;$L589&amp;" "))=TRUE,"",BJ$1)</f>
        <v/>
      </c>
      <c r="BK589" s="55" t="str">
        <f>IF(ISERROR(SEARCHB(" "&amp;BK$1&amp;" "," "&amp;$L589&amp;" "))=TRUE,"",BK$1)</f>
        <v/>
      </c>
      <c r="BL589" s="55" t="str">
        <f>IF(ISERROR(SEARCHB(" "&amp;BL$1&amp;" "," "&amp;$L589&amp;" "))=TRUE,"",BL$1)</f>
        <v/>
      </c>
      <c r="BM589" s="55" t="str">
        <f>IF(ISERROR(SEARCHB(" "&amp;BM$1&amp;" "," "&amp;$L589&amp;" "))=TRUE,"",BM$1)</f>
        <v/>
      </c>
      <c r="BN589" s="55" t="str">
        <f>IF(ISERROR(SEARCHB(" "&amp;BN$1&amp;" "," "&amp;$L589&amp;" "))=TRUE,"",BN$1)</f>
        <v/>
      </c>
      <c r="BO589" s="55" t="str">
        <f>IF(ISERROR(SEARCHB(" "&amp;BO$1&amp;" "," "&amp;$L589&amp;" "))=TRUE,"",BO$1)</f>
        <v/>
      </c>
      <c r="BP589" s="55" t="str">
        <f>IF(ISERROR(SEARCHB(" "&amp;BP$1&amp;" "," "&amp;$L589&amp;" "))=TRUE,"",BP$1)</f>
        <v>T150</v>
      </c>
      <c r="BQ589" s="55" t="str">
        <f>IF(ISERROR(SEARCHB(" "&amp;BQ$1&amp;" "," "&amp;$L589&amp;" "))=TRUE,"",BQ$1)</f>
        <v/>
      </c>
      <c r="BR589" s="62" t="str">
        <f t="shared" si="55"/>
        <v>T150</v>
      </c>
      <c r="BS589" s="62" t="str">
        <f t="shared" si="56"/>
        <v/>
      </c>
      <c r="BT589" s="67">
        <f>J589-I589+1</f>
        <v>53</v>
      </c>
      <c r="BU589" s="64">
        <f t="shared" si="57"/>
        <v>2.1799999999999997</v>
      </c>
      <c r="BV589" s="64">
        <f t="shared" si="58"/>
        <v>5.3599999999999994</v>
      </c>
      <c r="BW589" s="64">
        <f t="shared" si="59"/>
        <v>43.68</v>
      </c>
      <c r="BX589" s="65">
        <f>BU589+I589</f>
        <v>46037.18</v>
      </c>
      <c r="BY589" s="65">
        <f>BV589+I589</f>
        <v>46040.36</v>
      </c>
      <c r="BZ589" s="65">
        <f>IF(WEEKDAY(BW589+I589)=1,BW589+I589+1,IF(WEEKDAY(BW589+I589)=7,BW589+I589+2,BW589+I589))</f>
        <v>46078.68</v>
      </c>
    </row>
    <row r="590" spans="1:78" ht="15.5" x14ac:dyDescent="0.35">
      <c r="A590" t="s">
        <v>1246</v>
      </c>
      <c r="B590" t="s">
        <v>1229</v>
      </c>
      <c r="C590" t="s">
        <v>425</v>
      </c>
      <c r="D590" t="s">
        <v>1222</v>
      </c>
      <c r="E590" t="s">
        <v>663</v>
      </c>
      <c r="F590" t="s">
        <v>429</v>
      </c>
      <c r="G590" t="s">
        <v>275</v>
      </c>
      <c r="H590" t="s">
        <v>425</v>
      </c>
      <c r="I590" s="13" t="s">
        <v>1231</v>
      </c>
      <c r="J590" s="13" t="s">
        <v>1244</v>
      </c>
      <c r="K590" s="13" t="s">
        <v>1245</v>
      </c>
      <c r="L590" t="s">
        <v>1227</v>
      </c>
      <c r="M590" t="s">
        <v>194</v>
      </c>
      <c r="N590">
        <v>12</v>
      </c>
      <c r="O590">
        <v>0</v>
      </c>
      <c r="P590">
        <v>0</v>
      </c>
      <c r="Q590">
        <v>0</v>
      </c>
      <c r="R590">
        <v>0</v>
      </c>
      <c r="S590" t="s">
        <v>198</v>
      </c>
      <c r="T590" t="s">
        <v>198</v>
      </c>
      <c r="U590">
        <v>0</v>
      </c>
      <c r="V590" t="s">
        <v>856</v>
      </c>
      <c r="W590">
        <v>2</v>
      </c>
      <c r="X590" t="s">
        <v>298</v>
      </c>
      <c r="Y590" t="s">
        <v>856</v>
      </c>
      <c r="Z590" t="s">
        <v>844</v>
      </c>
      <c r="AA590" t="s">
        <v>856</v>
      </c>
      <c r="AB590" t="s">
        <v>856</v>
      </c>
      <c r="AC590" t="s">
        <v>1</v>
      </c>
      <c r="AD590" t="s">
        <v>341</v>
      </c>
      <c r="AE590" t="s">
        <v>480</v>
      </c>
      <c r="AF590" s="13" t="s">
        <v>1231</v>
      </c>
      <c r="AG590" s="13" t="s">
        <v>1244</v>
      </c>
      <c r="AH590" t="s">
        <v>856</v>
      </c>
      <c r="AI590" t="s">
        <v>856</v>
      </c>
      <c r="AJ590" t="s">
        <v>856</v>
      </c>
      <c r="AK590" t="s">
        <v>856</v>
      </c>
      <c r="AL590" t="s">
        <v>856</v>
      </c>
      <c r="AM590" t="s">
        <v>856</v>
      </c>
      <c r="AN590" t="s">
        <v>856</v>
      </c>
      <c r="AO590" t="s">
        <v>856</v>
      </c>
      <c r="AP590" t="s">
        <v>856</v>
      </c>
      <c r="AQ590" t="s">
        <v>856</v>
      </c>
      <c r="AR590" t="s">
        <v>856</v>
      </c>
      <c r="AS590" t="s">
        <v>856</v>
      </c>
      <c r="AT590" s="66">
        <f>VLOOKUP($BR590,Tables!$D$14:$I$27,2,FALSE)*W590</f>
        <v>320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160</v>
      </c>
      <c r="BB590" s="66">
        <f>IF(OR(BR590="T200",BR590="HYBT200"),W590*Tables!$E$24,0)</f>
        <v>0</v>
      </c>
      <c r="BC590" s="61">
        <f t="shared" si="54"/>
        <v>480</v>
      </c>
      <c r="BD590" s="55" t="str">
        <f>IF(ISERROR(SEARCHB(" "&amp;BD$1&amp;" "," "&amp;$L590&amp;" "))=TRUE,"",BD$1)</f>
        <v/>
      </c>
      <c r="BE590" s="55" t="str">
        <f>IF(ISERROR(SEARCHB(" "&amp;BE$1&amp;" "," "&amp;$L590&amp;" "))=TRUE,"",BE$1)</f>
        <v/>
      </c>
      <c r="BF590" s="55" t="str">
        <f>IF(ISERROR(SEARCHB(" "&amp;BF$1&amp;" "," "&amp;$L590&amp;" "))=TRUE,"",BF$1)</f>
        <v/>
      </c>
      <c r="BG590" s="55" t="str">
        <f>IF(ISERROR(SEARCHB(" "&amp;BG$1&amp;" "," "&amp;$L590&amp;" "))=TRUE,"",BG$1)</f>
        <v/>
      </c>
      <c r="BH590" s="55" t="str">
        <f>IF(ISERROR(SEARCHB(" "&amp;BH$1&amp;" "," "&amp;$L590&amp;" "))=TRUE,"",BH$1)</f>
        <v/>
      </c>
      <c r="BI590" s="55" t="str">
        <f>IF(ISERROR(SEARCHB(" "&amp;BI$1&amp;" "," "&amp;$L590&amp;" "))=TRUE,"",BI$1)</f>
        <v/>
      </c>
      <c r="BJ590" s="55" t="str">
        <f>IF(ISERROR(SEARCHB(" "&amp;BJ$1&amp;" "," "&amp;$L590&amp;" "))=TRUE,"",BJ$1)</f>
        <v/>
      </c>
      <c r="BK590" s="55" t="str">
        <f>IF(ISERROR(SEARCHB(" "&amp;BK$1&amp;" "," "&amp;$L590&amp;" "))=TRUE,"",BK$1)</f>
        <v/>
      </c>
      <c r="BL590" s="55" t="str">
        <f>IF(ISERROR(SEARCHB(" "&amp;BL$1&amp;" "," "&amp;$L590&amp;" "))=TRUE,"",BL$1)</f>
        <v/>
      </c>
      <c r="BM590" s="55" t="str">
        <f>IF(ISERROR(SEARCHB(" "&amp;BM$1&amp;" "," "&amp;$L590&amp;" "))=TRUE,"",BM$1)</f>
        <v/>
      </c>
      <c r="BN590" s="55" t="str">
        <f>IF(ISERROR(SEARCHB(" "&amp;BN$1&amp;" "," "&amp;$L590&amp;" "))=TRUE,"",BN$1)</f>
        <v/>
      </c>
      <c r="BO590" s="55" t="str">
        <f>IF(ISERROR(SEARCHB(" "&amp;BO$1&amp;" "," "&amp;$L590&amp;" "))=TRUE,"",BO$1)</f>
        <v/>
      </c>
      <c r="BP590" s="55" t="str">
        <f>IF(ISERROR(SEARCHB(" "&amp;BP$1&amp;" "," "&amp;$L590&amp;" "))=TRUE,"",BP$1)</f>
        <v>T150</v>
      </c>
      <c r="BQ590" s="55" t="str">
        <f>IF(ISERROR(SEARCHB(" "&amp;BQ$1&amp;" "," "&amp;$L590&amp;" "))=TRUE,"",BQ$1)</f>
        <v/>
      </c>
      <c r="BR590" s="62" t="str">
        <f t="shared" si="55"/>
        <v>T150</v>
      </c>
      <c r="BS590" s="62" t="str">
        <f t="shared" si="56"/>
        <v/>
      </c>
      <c r="BT590" s="67">
        <f>J590-I590+1</f>
        <v>54</v>
      </c>
      <c r="BU590" s="64">
        <f t="shared" si="57"/>
        <v>2.2399999999999998</v>
      </c>
      <c r="BV590" s="64">
        <f t="shared" si="58"/>
        <v>5.4799999999999995</v>
      </c>
      <c r="BW590" s="64">
        <f t="shared" si="59"/>
        <v>44.519999999999996</v>
      </c>
      <c r="BX590" s="65">
        <f>BU590+I590</f>
        <v>46036.24</v>
      </c>
      <c r="BY590" s="65">
        <f>BV590+I590</f>
        <v>46039.48</v>
      </c>
      <c r="BZ590" s="65">
        <f>IF(WEEKDAY(BW590+I590)=1,BW590+I590+1,IF(WEEKDAY(BW590+I590)=7,BW590+I590+2,BW590+I590))</f>
        <v>46078.52</v>
      </c>
    </row>
    <row r="591" spans="1:78" ht="15.5" x14ac:dyDescent="0.35">
      <c r="A591" t="s">
        <v>1243</v>
      </c>
      <c r="B591" t="s">
        <v>1229</v>
      </c>
      <c r="C591" t="s">
        <v>425</v>
      </c>
      <c r="D591" t="s">
        <v>1104</v>
      </c>
      <c r="E591" t="s">
        <v>593</v>
      </c>
      <c r="F591" t="s">
        <v>430</v>
      </c>
      <c r="G591" t="s">
        <v>275</v>
      </c>
      <c r="H591" t="s">
        <v>425</v>
      </c>
      <c r="I591" t="s">
        <v>1239</v>
      </c>
      <c r="J591" t="s">
        <v>1225</v>
      </c>
      <c r="K591" t="s">
        <v>1236</v>
      </c>
      <c r="L591" t="s">
        <v>1227</v>
      </c>
      <c r="M591" t="s">
        <v>194</v>
      </c>
      <c r="N591" s="87">
        <v>12</v>
      </c>
      <c r="O591" s="87">
        <v>0</v>
      </c>
      <c r="P591" s="87">
        <v>0</v>
      </c>
      <c r="Q591" s="87">
        <v>0</v>
      </c>
      <c r="R591" s="87">
        <v>0</v>
      </c>
      <c r="S591" t="s">
        <v>198</v>
      </c>
      <c r="T591" t="s">
        <v>198</v>
      </c>
      <c r="U591" s="87">
        <v>0</v>
      </c>
      <c r="V591" t="s">
        <v>856</v>
      </c>
      <c r="W591" s="87">
        <v>2</v>
      </c>
      <c r="X591" t="s">
        <v>20</v>
      </c>
      <c r="Y591" t="s">
        <v>856</v>
      </c>
      <c r="Z591" t="s">
        <v>844</v>
      </c>
      <c r="AA591" t="s">
        <v>856</v>
      </c>
      <c r="AB591" t="s">
        <v>856</v>
      </c>
      <c r="AC591" t="s">
        <v>1</v>
      </c>
      <c r="AD591" t="s">
        <v>341</v>
      </c>
      <c r="AE591" t="s">
        <v>480</v>
      </c>
      <c r="AF591" t="s">
        <v>1239</v>
      </c>
      <c r="AG591" t="s">
        <v>1225</v>
      </c>
      <c r="AH591" t="s">
        <v>856</v>
      </c>
      <c r="AI591" t="s">
        <v>856</v>
      </c>
      <c r="AJ591" t="s">
        <v>856</v>
      </c>
      <c r="AK591" t="s">
        <v>856</v>
      </c>
      <c r="AL591" t="s">
        <v>856</v>
      </c>
      <c r="AM591" t="s">
        <v>856</v>
      </c>
      <c r="AN591" t="s">
        <v>856</v>
      </c>
      <c r="AO591" t="s">
        <v>856</v>
      </c>
      <c r="AP591" t="s">
        <v>856</v>
      </c>
      <c r="AQ591" t="s">
        <v>856</v>
      </c>
      <c r="AR591" t="s">
        <v>856</v>
      </c>
      <c r="AS591" t="s">
        <v>856</v>
      </c>
      <c r="AT591" s="59">
        <f>VLOOKUP($BR591,Tables!$D$14:$I$27,2,FALSE)*W591</f>
        <v>320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160</v>
      </c>
      <c r="BB591" s="59">
        <f>IF(OR(BR591="T200",BR591="HYBT200"),W591*Tables!$E$24,0)</f>
        <v>0</v>
      </c>
      <c r="BC591" s="61">
        <f t="shared" si="54"/>
        <v>480</v>
      </c>
      <c r="BD591" s="55" t="str">
        <f>IF(ISERROR(SEARCHB(" "&amp;BD$1&amp;" "," "&amp;$L591&amp;" "))=TRUE,"",BD$1)</f>
        <v/>
      </c>
      <c r="BE591" s="55" t="str">
        <f>IF(ISERROR(SEARCHB(" "&amp;BE$1&amp;" "," "&amp;$L591&amp;" "))=TRUE,"",BE$1)</f>
        <v/>
      </c>
      <c r="BF591" s="55" t="str">
        <f>IF(ISERROR(SEARCHB(" "&amp;BF$1&amp;" "," "&amp;$L591&amp;" "))=TRUE,"",BF$1)</f>
        <v/>
      </c>
      <c r="BG591" s="55" t="str">
        <f>IF(ISERROR(SEARCHB(" "&amp;BG$1&amp;" "," "&amp;$L591&amp;" "))=TRUE,"",BG$1)</f>
        <v/>
      </c>
      <c r="BH591" s="55" t="str">
        <f>IF(ISERROR(SEARCHB(" "&amp;BH$1&amp;" "," "&amp;$L591&amp;" "))=TRUE,"",BH$1)</f>
        <v/>
      </c>
      <c r="BI591" s="55" t="str">
        <f>IF(ISERROR(SEARCHB(" "&amp;BI$1&amp;" "," "&amp;$L591&amp;" "))=TRUE,"",BI$1)</f>
        <v/>
      </c>
      <c r="BJ591" s="55" t="str">
        <f>IF(ISERROR(SEARCHB(" "&amp;BJ$1&amp;" "," "&amp;$L591&amp;" "))=TRUE,"",BJ$1)</f>
        <v/>
      </c>
      <c r="BK591" s="55" t="str">
        <f>IF(ISERROR(SEARCHB(" "&amp;BK$1&amp;" "," "&amp;$L591&amp;" "))=TRUE,"",BK$1)</f>
        <v/>
      </c>
      <c r="BL591" s="55" t="str">
        <f>IF(ISERROR(SEARCHB(" "&amp;BL$1&amp;" "," "&amp;$L591&amp;" "))=TRUE,"",BL$1)</f>
        <v/>
      </c>
      <c r="BM591" s="55" t="str">
        <f>IF(ISERROR(SEARCHB(" "&amp;BM$1&amp;" "," "&amp;$L591&amp;" "))=TRUE,"",BM$1)</f>
        <v/>
      </c>
      <c r="BN591" s="55" t="str">
        <f>IF(ISERROR(SEARCHB(" "&amp;BN$1&amp;" "," "&amp;$L591&amp;" "))=TRUE,"",BN$1)</f>
        <v/>
      </c>
      <c r="BO591" s="55" t="str">
        <f>IF(ISERROR(SEARCHB(" "&amp;BO$1&amp;" "," "&amp;$L591&amp;" "))=TRUE,"",BO$1)</f>
        <v/>
      </c>
      <c r="BP591" s="55" t="str">
        <f>IF(ISERROR(SEARCHB(" "&amp;BP$1&amp;" "," "&amp;$L591&amp;" "))=TRUE,"",BP$1)</f>
        <v>T150</v>
      </c>
      <c r="BQ591" s="55" t="str">
        <f>IF(ISERROR(SEARCHB(" "&amp;BQ$1&amp;" "," "&amp;$L591&amp;" "))=TRUE,"",BQ$1)</f>
        <v/>
      </c>
      <c r="BR591" s="62" t="str">
        <f t="shared" si="55"/>
        <v>T150</v>
      </c>
      <c r="BS591" s="62" t="str">
        <f t="shared" si="56"/>
        <v/>
      </c>
      <c r="BT591" s="63">
        <f>J591-I591+1</f>
        <v>60</v>
      </c>
      <c r="BU591" s="64">
        <f t="shared" si="57"/>
        <v>2.5999999999999996</v>
      </c>
      <c r="BV591" s="64">
        <f t="shared" si="58"/>
        <v>6.1999999999999993</v>
      </c>
      <c r="BW591" s="64">
        <f t="shared" si="59"/>
        <v>49.559999999999995</v>
      </c>
      <c r="BX591" s="65">
        <f>BU591+I591</f>
        <v>46100.6</v>
      </c>
      <c r="BY591" s="65">
        <f>BV591+I591</f>
        <v>46104.2</v>
      </c>
      <c r="BZ591" s="65">
        <f>IF(WEEKDAY(BW591+I591)=1,BW591+I591+1,IF(WEEKDAY(BW591+I591)=7,BW591+I591+2,BW591+I591))</f>
        <v>46147.56</v>
      </c>
    </row>
    <row r="592" spans="1:78" ht="15.5" x14ac:dyDescent="0.35">
      <c r="A592" t="s">
        <v>1242</v>
      </c>
      <c r="B592" t="s">
        <v>1229</v>
      </c>
      <c r="C592" t="s">
        <v>425</v>
      </c>
      <c r="D592" t="s">
        <v>890</v>
      </c>
      <c r="E592" t="s">
        <v>867</v>
      </c>
      <c r="F592" t="s">
        <v>431</v>
      </c>
      <c r="G592" t="s">
        <v>275</v>
      </c>
      <c r="H592" t="s">
        <v>425</v>
      </c>
      <c r="I592" t="s">
        <v>1226</v>
      </c>
      <c r="J592" t="s">
        <v>1225</v>
      </c>
      <c r="K592" t="s">
        <v>1228</v>
      </c>
      <c r="L592" t="s">
        <v>1227</v>
      </c>
      <c r="M592" t="s">
        <v>194</v>
      </c>
      <c r="N592" s="87">
        <v>12</v>
      </c>
      <c r="O592" s="87">
        <v>0</v>
      </c>
      <c r="P592" s="87">
        <v>0</v>
      </c>
      <c r="Q592" s="87">
        <v>0</v>
      </c>
      <c r="R592" s="87">
        <v>0</v>
      </c>
      <c r="S592" t="s">
        <v>1219</v>
      </c>
      <c r="T592" t="s">
        <v>441</v>
      </c>
      <c r="U592" s="87">
        <v>0</v>
      </c>
      <c r="V592" t="s">
        <v>856</v>
      </c>
      <c r="W592" s="87">
        <v>2</v>
      </c>
      <c r="X592" t="s">
        <v>195</v>
      </c>
      <c r="Y592" t="s">
        <v>856</v>
      </c>
      <c r="Z592" t="s">
        <v>845</v>
      </c>
      <c r="AA592" t="s">
        <v>207</v>
      </c>
      <c r="AB592" t="s">
        <v>1240</v>
      </c>
      <c r="AC592" t="s">
        <v>204</v>
      </c>
      <c r="AD592" t="s">
        <v>376</v>
      </c>
      <c r="AE592" t="s">
        <v>480</v>
      </c>
      <c r="AF592" t="s">
        <v>1226</v>
      </c>
      <c r="AG592" t="s">
        <v>1225</v>
      </c>
      <c r="AH592" t="s">
        <v>856</v>
      </c>
      <c r="AI592" t="s">
        <v>856</v>
      </c>
      <c r="AJ592" t="s">
        <v>856</v>
      </c>
      <c r="AK592" t="s">
        <v>856</v>
      </c>
      <c r="AL592" t="s">
        <v>856</v>
      </c>
      <c r="AM592" t="s">
        <v>856</v>
      </c>
      <c r="AN592" t="s">
        <v>856</v>
      </c>
      <c r="AO592" t="s">
        <v>856</v>
      </c>
      <c r="AP592" t="s">
        <v>856</v>
      </c>
      <c r="AQ592" t="s">
        <v>856</v>
      </c>
      <c r="AR592" t="s">
        <v>856</v>
      </c>
      <c r="AS592" t="s">
        <v>856</v>
      </c>
      <c r="AT592" s="59">
        <f>VLOOKUP($BR592,Tables!$D$14:$I$27,2,FALSE)*W592</f>
        <v>320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160</v>
      </c>
      <c r="BB592" s="59">
        <f>IF(OR(BR592="T200",BR592="HYBT200"),W592*Tables!$E$24,0)</f>
        <v>0</v>
      </c>
      <c r="BC592" s="61">
        <f t="shared" si="54"/>
        <v>480</v>
      </c>
      <c r="BD592" s="55" t="str">
        <f>IF(ISERROR(SEARCHB(" "&amp;BD$1&amp;" "," "&amp;$L592&amp;" "))=TRUE,"",BD$1)</f>
        <v/>
      </c>
      <c r="BE592" s="55" t="str">
        <f>IF(ISERROR(SEARCHB(" "&amp;BE$1&amp;" "," "&amp;$L592&amp;" "))=TRUE,"",BE$1)</f>
        <v/>
      </c>
      <c r="BF592" s="55" t="str">
        <f>IF(ISERROR(SEARCHB(" "&amp;BF$1&amp;" "," "&amp;$L592&amp;" "))=TRUE,"",BF$1)</f>
        <v/>
      </c>
      <c r="BG592" s="55" t="str">
        <f>IF(ISERROR(SEARCHB(" "&amp;BG$1&amp;" "," "&amp;$L592&amp;" "))=TRUE,"",BG$1)</f>
        <v/>
      </c>
      <c r="BH592" s="55" t="str">
        <f>IF(ISERROR(SEARCHB(" "&amp;BH$1&amp;" "," "&amp;$L592&amp;" "))=TRUE,"",BH$1)</f>
        <v/>
      </c>
      <c r="BI592" s="55" t="str">
        <f>IF(ISERROR(SEARCHB(" "&amp;BI$1&amp;" "," "&amp;$L592&amp;" "))=TRUE,"",BI$1)</f>
        <v/>
      </c>
      <c r="BJ592" s="55" t="str">
        <f>IF(ISERROR(SEARCHB(" "&amp;BJ$1&amp;" "," "&amp;$L592&amp;" "))=TRUE,"",BJ$1)</f>
        <v/>
      </c>
      <c r="BK592" s="55" t="str">
        <f>IF(ISERROR(SEARCHB(" "&amp;BK$1&amp;" "," "&amp;$L592&amp;" "))=TRUE,"",BK$1)</f>
        <v/>
      </c>
      <c r="BL592" s="55" t="str">
        <f>IF(ISERROR(SEARCHB(" "&amp;BL$1&amp;" "," "&amp;$L592&amp;" "))=TRUE,"",BL$1)</f>
        <v/>
      </c>
      <c r="BM592" s="55" t="str">
        <f>IF(ISERROR(SEARCHB(" "&amp;BM$1&amp;" "," "&amp;$L592&amp;" "))=TRUE,"",BM$1)</f>
        <v/>
      </c>
      <c r="BN592" s="55" t="str">
        <f>IF(ISERROR(SEARCHB(" "&amp;BN$1&amp;" "," "&amp;$L592&amp;" "))=TRUE,"",BN$1)</f>
        <v/>
      </c>
      <c r="BO592" s="55" t="str">
        <f>IF(ISERROR(SEARCHB(" "&amp;BO$1&amp;" "," "&amp;$L592&amp;" "))=TRUE,"",BO$1)</f>
        <v/>
      </c>
      <c r="BP592" s="55" t="str">
        <f>IF(ISERROR(SEARCHB(" "&amp;BP$1&amp;" "," "&amp;$L592&amp;" "))=TRUE,"",BP$1)</f>
        <v>T150</v>
      </c>
      <c r="BQ592" s="55" t="str">
        <f>IF(ISERROR(SEARCHB(" "&amp;BQ$1&amp;" "," "&amp;$L592&amp;" "))=TRUE,"",BQ$1)</f>
        <v/>
      </c>
      <c r="BR592" s="62" t="str">
        <f t="shared" si="55"/>
        <v>T150</v>
      </c>
      <c r="BS592" s="62" t="str">
        <f t="shared" si="56"/>
        <v/>
      </c>
      <c r="BT592" s="63">
        <f>J592-I592+1</f>
        <v>123</v>
      </c>
      <c r="BU592" s="64">
        <f t="shared" si="57"/>
        <v>6.38</v>
      </c>
      <c r="BV592" s="64">
        <f t="shared" si="58"/>
        <v>13.76</v>
      </c>
      <c r="BW592" s="64">
        <f t="shared" si="59"/>
        <v>102.47999999999999</v>
      </c>
      <c r="BX592" s="65">
        <f>BU592+I592</f>
        <v>46041.38</v>
      </c>
      <c r="BY592" s="65">
        <f>BV592+I592</f>
        <v>46048.76</v>
      </c>
      <c r="BZ592" s="65">
        <f>IF(WEEKDAY(BW592+I592)=1,BW592+I592+1,IF(WEEKDAY(BW592+I592)=7,BW592+I592+2,BW592+I592))</f>
        <v>46139.48</v>
      </c>
    </row>
    <row r="593" spans="1:78" ht="15.5" x14ac:dyDescent="0.35">
      <c r="A593" t="s">
        <v>1241</v>
      </c>
      <c r="B593" t="s">
        <v>1229</v>
      </c>
      <c r="C593" t="s">
        <v>425</v>
      </c>
      <c r="D593" t="s">
        <v>1178</v>
      </c>
      <c r="E593" t="s">
        <v>593</v>
      </c>
      <c r="F593" t="s">
        <v>846</v>
      </c>
      <c r="G593" t="s">
        <v>275</v>
      </c>
      <c r="H593" t="s">
        <v>425</v>
      </c>
      <c r="I593" t="s">
        <v>1239</v>
      </c>
      <c r="J593" t="s">
        <v>1225</v>
      </c>
      <c r="K593" t="s">
        <v>1236</v>
      </c>
      <c r="L593" t="s">
        <v>1227</v>
      </c>
      <c r="M593" t="s">
        <v>194</v>
      </c>
      <c r="N593" s="87">
        <v>12</v>
      </c>
      <c r="O593" s="87">
        <v>0</v>
      </c>
      <c r="P593" s="87">
        <v>0</v>
      </c>
      <c r="Q593" s="87">
        <v>0</v>
      </c>
      <c r="R593" s="87">
        <v>0</v>
      </c>
      <c r="S593" t="s">
        <v>1150</v>
      </c>
      <c r="T593" t="s">
        <v>432</v>
      </c>
      <c r="U593" s="87">
        <v>0</v>
      </c>
      <c r="V593" t="s">
        <v>856</v>
      </c>
      <c r="W593" s="87">
        <v>2</v>
      </c>
      <c r="X593" t="s">
        <v>195</v>
      </c>
      <c r="Y593" t="s">
        <v>856</v>
      </c>
      <c r="Z593" t="s">
        <v>844</v>
      </c>
      <c r="AA593" t="s">
        <v>207</v>
      </c>
      <c r="AB593" t="s">
        <v>1240</v>
      </c>
      <c r="AC593" t="s">
        <v>1</v>
      </c>
      <c r="AD593" t="s">
        <v>341</v>
      </c>
      <c r="AE593" t="s">
        <v>480</v>
      </c>
      <c r="AF593" t="s">
        <v>1239</v>
      </c>
      <c r="AG593" t="s">
        <v>1225</v>
      </c>
      <c r="AH593" t="s">
        <v>856</v>
      </c>
      <c r="AI593" t="s">
        <v>856</v>
      </c>
      <c r="AJ593" t="s">
        <v>856</v>
      </c>
      <c r="AK593" t="s">
        <v>856</v>
      </c>
      <c r="AL593" t="s">
        <v>856</v>
      </c>
      <c r="AM593" t="s">
        <v>856</v>
      </c>
      <c r="AN593" t="s">
        <v>856</v>
      </c>
      <c r="AO593" t="s">
        <v>856</v>
      </c>
      <c r="AP593" t="s">
        <v>856</v>
      </c>
      <c r="AQ593" t="s">
        <v>856</v>
      </c>
      <c r="AR593" t="s">
        <v>856</v>
      </c>
      <c r="AS593" t="s">
        <v>856</v>
      </c>
      <c r="AT593" s="59">
        <f>VLOOKUP($BR593,Tables!$D$14:$I$27,2,FALSE)*W593</f>
        <v>320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160</v>
      </c>
      <c r="BB593" s="59">
        <f>IF(OR(BR593="T200",BR593="HYBT200"),W593*Tables!$E$24,0)</f>
        <v>0</v>
      </c>
      <c r="BC593" s="61">
        <f t="shared" si="54"/>
        <v>480</v>
      </c>
      <c r="BD593" s="55" t="str">
        <f>IF(ISERROR(SEARCHB(" "&amp;BD$1&amp;" "," "&amp;$L593&amp;" "))=TRUE,"",BD$1)</f>
        <v/>
      </c>
      <c r="BE593" s="55" t="str">
        <f>IF(ISERROR(SEARCHB(" "&amp;BE$1&amp;" "," "&amp;$L593&amp;" "))=TRUE,"",BE$1)</f>
        <v/>
      </c>
      <c r="BF593" s="55" t="str">
        <f>IF(ISERROR(SEARCHB(" "&amp;BF$1&amp;" "," "&amp;$L593&amp;" "))=TRUE,"",BF$1)</f>
        <v/>
      </c>
      <c r="BG593" s="55" t="str">
        <f>IF(ISERROR(SEARCHB(" "&amp;BG$1&amp;" "," "&amp;$L593&amp;" "))=TRUE,"",BG$1)</f>
        <v/>
      </c>
      <c r="BH593" s="55" t="str">
        <f>IF(ISERROR(SEARCHB(" "&amp;BH$1&amp;" "," "&amp;$L593&amp;" "))=TRUE,"",BH$1)</f>
        <v/>
      </c>
      <c r="BI593" s="55" t="str">
        <f>IF(ISERROR(SEARCHB(" "&amp;BI$1&amp;" "," "&amp;$L593&amp;" "))=TRUE,"",BI$1)</f>
        <v/>
      </c>
      <c r="BJ593" s="55" t="str">
        <f>IF(ISERROR(SEARCHB(" "&amp;BJ$1&amp;" "," "&amp;$L593&amp;" "))=TRUE,"",BJ$1)</f>
        <v/>
      </c>
      <c r="BK593" s="55" t="str">
        <f>IF(ISERROR(SEARCHB(" "&amp;BK$1&amp;" "," "&amp;$L593&amp;" "))=TRUE,"",BK$1)</f>
        <v/>
      </c>
      <c r="BL593" s="55" t="str">
        <f>IF(ISERROR(SEARCHB(" "&amp;BL$1&amp;" "," "&amp;$L593&amp;" "))=TRUE,"",BL$1)</f>
        <v/>
      </c>
      <c r="BM593" s="55" t="str">
        <f>IF(ISERROR(SEARCHB(" "&amp;BM$1&amp;" "," "&amp;$L593&amp;" "))=TRUE,"",BM$1)</f>
        <v/>
      </c>
      <c r="BN593" s="55" t="str">
        <f>IF(ISERROR(SEARCHB(" "&amp;BN$1&amp;" "," "&amp;$L593&amp;" "))=TRUE,"",BN$1)</f>
        <v/>
      </c>
      <c r="BO593" s="55" t="str">
        <f>IF(ISERROR(SEARCHB(" "&amp;BO$1&amp;" "," "&amp;$L593&amp;" "))=TRUE,"",BO$1)</f>
        <v/>
      </c>
      <c r="BP593" s="55" t="str">
        <f>IF(ISERROR(SEARCHB(" "&amp;BP$1&amp;" "," "&amp;$L593&amp;" "))=TRUE,"",BP$1)</f>
        <v>T150</v>
      </c>
      <c r="BQ593" s="55" t="str">
        <f>IF(ISERROR(SEARCHB(" "&amp;BQ$1&amp;" "," "&amp;$L593&amp;" "))=TRUE,"",BQ$1)</f>
        <v/>
      </c>
      <c r="BR593" s="62" t="str">
        <f t="shared" si="55"/>
        <v>T150</v>
      </c>
      <c r="BS593" s="62" t="str">
        <f t="shared" si="56"/>
        <v/>
      </c>
      <c r="BT593" s="63">
        <f>J593-I593+1</f>
        <v>60</v>
      </c>
      <c r="BU593" s="64">
        <f t="shared" si="57"/>
        <v>2.5999999999999996</v>
      </c>
      <c r="BV593" s="64">
        <f t="shared" si="58"/>
        <v>6.1999999999999993</v>
      </c>
      <c r="BW593" s="64">
        <f t="shared" si="59"/>
        <v>49.559999999999995</v>
      </c>
      <c r="BX593" s="65">
        <f>BU593+I593</f>
        <v>46100.6</v>
      </c>
      <c r="BY593" s="65">
        <f>BV593+I593</f>
        <v>46104.2</v>
      </c>
      <c r="BZ593" s="65">
        <f>IF(WEEKDAY(BW593+I593)=1,BW593+I593+1,IF(WEEKDAY(BW593+I593)=7,BW593+I593+2,BW593+I593))</f>
        <v>46147.56</v>
      </c>
    </row>
    <row r="594" spans="1:78" ht="15.5" x14ac:dyDescent="0.35">
      <c r="A594" t="s">
        <v>1238</v>
      </c>
      <c r="B594" t="s">
        <v>1229</v>
      </c>
      <c r="C594" t="s">
        <v>425</v>
      </c>
      <c r="D594" t="s">
        <v>1223</v>
      </c>
      <c r="E594" t="s">
        <v>867</v>
      </c>
      <c r="F594" t="s">
        <v>564</v>
      </c>
      <c r="G594" t="s">
        <v>275</v>
      </c>
      <c r="H594" t="s">
        <v>425</v>
      </c>
      <c r="I594" t="s">
        <v>1226</v>
      </c>
      <c r="J594" t="s">
        <v>1225</v>
      </c>
      <c r="K594" t="s">
        <v>1228</v>
      </c>
      <c r="L594" t="s">
        <v>1227</v>
      </c>
      <c r="M594" t="s">
        <v>194</v>
      </c>
      <c r="N594" s="87">
        <v>12</v>
      </c>
      <c r="O594" s="87">
        <v>0</v>
      </c>
      <c r="P594" s="87">
        <v>0</v>
      </c>
      <c r="Q594" s="87">
        <v>0</v>
      </c>
      <c r="R594" s="87">
        <v>0</v>
      </c>
      <c r="S594" t="s">
        <v>1219</v>
      </c>
      <c r="T594" t="s">
        <v>441</v>
      </c>
      <c r="U594" s="87">
        <v>0</v>
      </c>
      <c r="V594" t="s">
        <v>856</v>
      </c>
      <c r="W594" s="87">
        <v>4</v>
      </c>
      <c r="X594" t="s">
        <v>195</v>
      </c>
      <c r="Y594" t="s">
        <v>856</v>
      </c>
      <c r="Z594" t="s">
        <v>847</v>
      </c>
      <c r="AA594" t="s">
        <v>207</v>
      </c>
      <c r="AB594" t="s">
        <v>1232</v>
      </c>
      <c r="AC594" t="s">
        <v>196</v>
      </c>
      <c r="AD594" t="s">
        <v>22</v>
      </c>
      <c r="AE594" t="s">
        <v>480</v>
      </c>
      <c r="AF594" t="s">
        <v>1226</v>
      </c>
      <c r="AG594" t="s">
        <v>1225</v>
      </c>
      <c r="AH594" t="s">
        <v>856</v>
      </c>
      <c r="AI594" t="s">
        <v>856</v>
      </c>
      <c r="AJ594" t="s">
        <v>856</v>
      </c>
      <c r="AK594" t="s">
        <v>856</v>
      </c>
      <c r="AL594" t="s">
        <v>856</v>
      </c>
      <c r="AM594" t="s">
        <v>856</v>
      </c>
      <c r="AN594" t="s">
        <v>856</v>
      </c>
      <c r="AO594" t="s">
        <v>856</v>
      </c>
      <c r="AP594" t="s">
        <v>856</v>
      </c>
      <c r="AQ594" t="s">
        <v>856</v>
      </c>
      <c r="AR594" t="s">
        <v>856</v>
      </c>
      <c r="AS594" t="s">
        <v>856</v>
      </c>
      <c r="AT594" s="59">
        <f>VLOOKUP($BR594,Tables!$D$14:$I$27,2,FALSE)*W594</f>
        <v>640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320</v>
      </c>
      <c r="BB594" s="59">
        <f>IF(OR(BR594="T200",BR594="HYBT200"),W594*Tables!$E$24,0)</f>
        <v>0</v>
      </c>
      <c r="BC594" s="61">
        <f t="shared" si="54"/>
        <v>960</v>
      </c>
      <c r="BD594" s="55" t="str">
        <f>IF(ISERROR(SEARCHB(" "&amp;BD$1&amp;" "," "&amp;$L594&amp;" "))=TRUE,"",BD$1)</f>
        <v/>
      </c>
      <c r="BE594" s="55" t="str">
        <f>IF(ISERROR(SEARCHB(" "&amp;BE$1&amp;" "," "&amp;$L594&amp;" "))=TRUE,"",BE$1)</f>
        <v/>
      </c>
      <c r="BF594" s="55" t="str">
        <f>IF(ISERROR(SEARCHB(" "&amp;BF$1&amp;" "," "&amp;$L594&amp;" "))=TRUE,"",BF$1)</f>
        <v/>
      </c>
      <c r="BG594" s="55" t="str">
        <f>IF(ISERROR(SEARCHB(" "&amp;BG$1&amp;" "," "&amp;$L594&amp;" "))=TRUE,"",BG$1)</f>
        <v/>
      </c>
      <c r="BH594" s="55" t="str">
        <f>IF(ISERROR(SEARCHB(" "&amp;BH$1&amp;" "," "&amp;$L594&amp;" "))=TRUE,"",BH$1)</f>
        <v/>
      </c>
      <c r="BI594" s="55" t="str">
        <f>IF(ISERROR(SEARCHB(" "&amp;BI$1&amp;" "," "&amp;$L594&amp;" "))=TRUE,"",BI$1)</f>
        <v/>
      </c>
      <c r="BJ594" s="55" t="str">
        <f>IF(ISERROR(SEARCHB(" "&amp;BJ$1&amp;" "," "&amp;$L594&amp;" "))=TRUE,"",BJ$1)</f>
        <v/>
      </c>
      <c r="BK594" s="55" t="str">
        <f>IF(ISERROR(SEARCHB(" "&amp;BK$1&amp;" "," "&amp;$L594&amp;" "))=TRUE,"",BK$1)</f>
        <v/>
      </c>
      <c r="BL594" s="55" t="str">
        <f>IF(ISERROR(SEARCHB(" "&amp;BL$1&amp;" "," "&amp;$L594&amp;" "))=TRUE,"",BL$1)</f>
        <v/>
      </c>
      <c r="BM594" s="55" t="str">
        <f>IF(ISERROR(SEARCHB(" "&amp;BM$1&amp;" "," "&amp;$L594&amp;" "))=TRUE,"",BM$1)</f>
        <v/>
      </c>
      <c r="BN594" s="55" t="str">
        <f>IF(ISERROR(SEARCHB(" "&amp;BN$1&amp;" "," "&amp;$L594&amp;" "))=TRUE,"",BN$1)</f>
        <v/>
      </c>
      <c r="BO594" s="55" t="str">
        <f>IF(ISERROR(SEARCHB(" "&amp;BO$1&amp;" "," "&amp;$L594&amp;" "))=TRUE,"",BO$1)</f>
        <v/>
      </c>
      <c r="BP594" s="55" t="str">
        <f>IF(ISERROR(SEARCHB(" "&amp;BP$1&amp;" "," "&amp;$L594&amp;" "))=TRUE,"",BP$1)</f>
        <v>T150</v>
      </c>
      <c r="BQ594" s="55" t="str">
        <f>IF(ISERROR(SEARCHB(" "&amp;BQ$1&amp;" "," "&amp;$L594&amp;" "))=TRUE,"",BQ$1)</f>
        <v/>
      </c>
      <c r="BR594" s="62" t="str">
        <f t="shared" si="55"/>
        <v>T150</v>
      </c>
      <c r="BS594" s="62" t="str">
        <f t="shared" si="56"/>
        <v/>
      </c>
      <c r="BT594" s="63">
        <f>J594-I594+1</f>
        <v>123</v>
      </c>
      <c r="BU594" s="64">
        <f t="shared" si="57"/>
        <v>6.38</v>
      </c>
      <c r="BV594" s="64">
        <f t="shared" si="58"/>
        <v>13.76</v>
      </c>
      <c r="BW594" s="64">
        <f t="shared" si="59"/>
        <v>102.47999999999999</v>
      </c>
      <c r="BX594" s="65">
        <f>BU594+I594</f>
        <v>46041.38</v>
      </c>
      <c r="BY594" s="65">
        <f>BV594+I594</f>
        <v>46048.76</v>
      </c>
      <c r="BZ594" s="65">
        <f>IF(WEEKDAY(BW594+I594)=1,BW594+I594+1,IF(WEEKDAY(BW594+I594)=7,BW594+I594+2,BW594+I594))</f>
        <v>46139.48</v>
      </c>
    </row>
    <row r="595" spans="1:78" ht="15.5" x14ac:dyDescent="0.35">
      <c r="A595" t="s">
        <v>1237</v>
      </c>
      <c r="B595" t="s">
        <v>1229</v>
      </c>
      <c r="C595" t="s">
        <v>425</v>
      </c>
      <c r="D595" t="s">
        <v>947</v>
      </c>
      <c r="E595" t="s">
        <v>593</v>
      </c>
      <c r="F595" t="s">
        <v>433</v>
      </c>
      <c r="G595" t="s">
        <v>275</v>
      </c>
      <c r="H595" t="s">
        <v>425</v>
      </c>
      <c r="I595" t="s">
        <v>1235</v>
      </c>
      <c r="J595" t="s">
        <v>1225</v>
      </c>
      <c r="K595" t="s">
        <v>1236</v>
      </c>
      <c r="L595" t="s">
        <v>360</v>
      </c>
      <c r="M595" t="s">
        <v>194</v>
      </c>
      <c r="N595" s="87">
        <v>12</v>
      </c>
      <c r="O595" s="87">
        <v>0</v>
      </c>
      <c r="P595" s="87">
        <v>0</v>
      </c>
      <c r="Q595" s="87">
        <v>0</v>
      </c>
      <c r="R595" s="87">
        <v>0</v>
      </c>
      <c r="S595" t="s">
        <v>198</v>
      </c>
      <c r="T595" t="s">
        <v>198</v>
      </c>
      <c r="U595" s="87">
        <v>0</v>
      </c>
      <c r="V595" t="s">
        <v>856</v>
      </c>
      <c r="W595" s="87">
        <v>2</v>
      </c>
      <c r="X595" t="s">
        <v>298</v>
      </c>
      <c r="Y595" t="s">
        <v>856</v>
      </c>
      <c r="Z595" t="s">
        <v>844</v>
      </c>
      <c r="AA595" t="s">
        <v>856</v>
      </c>
      <c r="AB595" t="s">
        <v>856</v>
      </c>
      <c r="AC595" t="s">
        <v>1</v>
      </c>
      <c r="AD595" t="s">
        <v>341</v>
      </c>
      <c r="AE595" t="s">
        <v>473</v>
      </c>
      <c r="AF595" t="s">
        <v>1235</v>
      </c>
      <c r="AG595" t="s">
        <v>1225</v>
      </c>
      <c r="AH595" t="s">
        <v>856</v>
      </c>
      <c r="AI595" t="s">
        <v>856</v>
      </c>
      <c r="AJ595" t="s">
        <v>856</v>
      </c>
      <c r="AK595" t="s">
        <v>856</v>
      </c>
      <c r="AL595" t="s">
        <v>856</v>
      </c>
      <c r="AM595" t="s">
        <v>856</v>
      </c>
      <c r="AN595" t="s">
        <v>856</v>
      </c>
      <c r="AO595" t="s">
        <v>856</v>
      </c>
      <c r="AP595" t="s">
        <v>856</v>
      </c>
      <c r="AQ595" t="s">
        <v>856</v>
      </c>
      <c r="AR595" t="s">
        <v>856</v>
      </c>
      <c r="AS595" t="s">
        <v>856</v>
      </c>
      <c r="AT595" s="59">
        <f>VLOOKUP($BR595,Tables!$D$14:$I$27,2,FALSE)*W595</f>
        <v>320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160</v>
      </c>
      <c r="BB595" s="59">
        <f>IF(OR(BR595="T200",BR595="HYBT200"),W595*Tables!$E$24,0)</f>
        <v>0</v>
      </c>
      <c r="BC595" s="61">
        <f t="shared" si="54"/>
        <v>480</v>
      </c>
      <c r="BD595" s="55" t="str">
        <f>IF(ISERROR(SEARCHB(" "&amp;BD$1&amp;" "," "&amp;$L595&amp;" "))=TRUE,"",BD$1)</f>
        <v/>
      </c>
      <c r="BE595" s="55" t="str">
        <f>IF(ISERROR(SEARCHB(" "&amp;BE$1&amp;" "," "&amp;$L595&amp;" "))=TRUE,"",BE$1)</f>
        <v/>
      </c>
      <c r="BF595" s="55" t="str">
        <f>IF(ISERROR(SEARCHB(" "&amp;BF$1&amp;" "," "&amp;$L595&amp;" "))=TRUE,"",BF$1)</f>
        <v/>
      </c>
      <c r="BG595" s="55" t="str">
        <f>IF(ISERROR(SEARCHB(" "&amp;BG$1&amp;" "," "&amp;$L595&amp;" "))=TRUE,"",BG$1)</f>
        <v/>
      </c>
      <c r="BH595" s="55" t="str">
        <f>IF(ISERROR(SEARCHB(" "&amp;BH$1&amp;" "," "&amp;$L595&amp;" "))=TRUE,"",BH$1)</f>
        <v/>
      </c>
      <c r="BI595" s="55" t="str">
        <f>IF(ISERROR(SEARCHB(" "&amp;BI$1&amp;" "," "&amp;$L595&amp;" "))=TRUE,"",BI$1)</f>
        <v/>
      </c>
      <c r="BJ595" s="55" t="str">
        <f>IF(ISERROR(SEARCHB(" "&amp;BJ$1&amp;" "," "&amp;$L595&amp;" "))=TRUE,"",BJ$1)</f>
        <v/>
      </c>
      <c r="BK595" s="55" t="str">
        <f>IF(ISERROR(SEARCHB(" "&amp;BK$1&amp;" "," "&amp;$L595&amp;" "))=TRUE,"",BK$1)</f>
        <v/>
      </c>
      <c r="BL595" s="55" t="str">
        <f>IF(ISERROR(SEARCHB(" "&amp;BL$1&amp;" "," "&amp;$L595&amp;" "))=TRUE,"",BL$1)</f>
        <v/>
      </c>
      <c r="BM595" s="55" t="str">
        <f>IF(ISERROR(SEARCHB(" "&amp;BM$1&amp;" "," "&amp;$L595&amp;" "))=TRUE,"",BM$1)</f>
        <v/>
      </c>
      <c r="BN595" s="55" t="str">
        <f>IF(ISERROR(SEARCHB(" "&amp;BN$1&amp;" "," "&amp;$L595&amp;" "))=TRUE,"",BN$1)</f>
        <v/>
      </c>
      <c r="BO595" s="55" t="str">
        <f>IF(ISERROR(SEARCHB(" "&amp;BO$1&amp;" "," "&amp;$L595&amp;" "))=TRUE,"",BO$1)</f>
        <v/>
      </c>
      <c r="BP595" s="55" t="str">
        <f>IF(ISERROR(SEARCHB(" "&amp;BP$1&amp;" "," "&amp;$L595&amp;" "))=TRUE,"",BP$1)</f>
        <v>T150</v>
      </c>
      <c r="BQ595" s="55" t="str">
        <f>IF(ISERROR(SEARCHB(" "&amp;BQ$1&amp;" "," "&amp;$L595&amp;" "))=TRUE,"",BQ$1)</f>
        <v/>
      </c>
      <c r="BR595" s="62" t="str">
        <f t="shared" si="55"/>
        <v>T150</v>
      </c>
      <c r="BS595" s="62" t="str">
        <f t="shared" si="56"/>
        <v/>
      </c>
      <c r="BT595" s="63">
        <f>J595-I595+1</f>
        <v>61</v>
      </c>
      <c r="BU595" s="64">
        <f t="shared" si="57"/>
        <v>2.6599999999999997</v>
      </c>
      <c r="BV595" s="64">
        <f t="shared" si="58"/>
        <v>6.3199999999999994</v>
      </c>
      <c r="BW595" s="64">
        <f t="shared" si="59"/>
        <v>50.4</v>
      </c>
      <c r="BX595" s="65">
        <f>BU595+I595</f>
        <v>46099.66</v>
      </c>
      <c r="BY595" s="65">
        <f>BV595+I595</f>
        <v>46103.32</v>
      </c>
      <c r="BZ595" s="65">
        <f>IF(WEEKDAY(BW595+I595)=1,BW595+I595+1,IF(WEEKDAY(BW595+I595)=7,BW595+I595+2,BW595+I595))</f>
        <v>46147.4</v>
      </c>
    </row>
    <row r="596" spans="1:78" ht="15.5" x14ac:dyDescent="0.35">
      <c r="A596" t="s">
        <v>1234</v>
      </c>
      <c r="B596" t="s">
        <v>1229</v>
      </c>
      <c r="C596" t="s">
        <v>425</v>
      </c>
      <c r="D596" t="s">
        <v>1148</v>
      </c>
      <c r="E596" t="s">
        <v>867</v>
      </c>
      <c r="F596" t="s">
        <v>848</v>
      </c>
      <c r="G596" t="s">
        <v>275</v>
      </c>
      <c r="H596" t="s">
        <v>425</v>
      </c>
      <c r="I596" t="s">
        <v>1231</v>
      </c>
      <c r="J596" t="s">
        <v>1225</v>
      </c>
      <c r="K596" t="s">
        <v>1233</v>
      </c>
      <c r="L596" t="s">
        <v>1227</v>
      </c>
      <c r="M596" t="s">
        <v>194</v>
      </c>
      <c r="N596" s="87">
        <v>12</v>
      </c>
      <c r="O596" s="87">
        <v>0</v>
      </c>
      <c r="P596" s="87">
        <v>0</v>
      </c>
      <c r="Q596" s="87">
        <v>0</v>
      </c>
      <c r="R596" s="87">
        <v>0</v>
      </c>
      <c r="S596" t="s">
        <v>1150</v>
      </c>
      <c r="T596" t="s">
        <v>432</v>
      </c>
      <c r="U596" s="87">
        <v>0</v>
      </c>
      <c r="V596" t="s">
        <v>856</v>
      </c>
      <c r="W596" s="87">
        <v>4</v>
      </c>
      <c r="X596" t="s">
        <v>195</v>
      </c>
      <c r="Y596" t="s">
        <v>856</v>
      </c>
      <c r="Z596" t="s">
        <v>849</v>
      </c>
      <c r="AA596" t="s">
        <v>207</v>
      </c>
      <c r="AB596" t="s">
        <v>1232</v>
      </c>
      <c r="AC596" t="s">
        <v>196</v>
      </c>
      <c r="AD596" t="s">
        <v>22</v>
      </c>
      <c r="AE596" t="s">
        <v>473</v>
      </c>
      <c r="AF596" t="s">
        <v>1231</v>
      </c>
      <c r="AG596" t="s">
        <v>1225</v>
      </c>
      <c r="AH596" t="s">
        <v>856</v>
      </c>
      <c r="AI596" t="s">
        <v>856</v>
      </c>
      <c r="AJ596" t="s">
        <v>856</v>
      </c>
      <c r="AK596" t="s">
        <v>856</v>
      </c>
      <c r="AL596" t="s">
        <v>856</v>
      </c>
      <c r="AM596" t="s">
        <v>856</v>
      </c>
      <c r="AN596" t="s">
        <v>856</v>
      </c>
      <c r="AO596" t="s">
        <v>856</v>
      </c>
      <c r="AP596" t="s">
        <v>856</v>
      </c>
      <c r="AQ596" t="s">
        <v>856</v>
      </c>
      <c r="AR596" t="s">
        <v>856</v>
      </c>
      <c r="AS596" t="s">
        <v>856</v>
      </c>
      <c r="AT596" s="59">
        <f>VLOOKUP($BR596,Tables!$D$14:$I$27,2,FALSE)*W596</f>
        <v>640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320</v>
      </c>
      <c r="BB596" s="59">
        <f>IF(OR(BR596="T200",BR596="HYBT200"),W596*Tables!$E$24,0)</f>
        <v>0</v>
      </c>
      <c r="BC596" s="61">
        <f t="shared" si="54"/>
        <v>960</v>
      </c>
      <c r="BD596" s="55" t="str">
        <f>IF(ISERROR(SEARCHB(" "&amp;BD$1&amp;" "," "&amp;$L596&amp;" "))=TRUE,"",BD$1)</f>
        <v/>
      </c>
      <c r="BE596" s="55" t="str">
        <f>IF(ISERROR(SEARCHB(" "&amp;BE$1&amp;" "," "&amp;$L596&amp;" "))=TRUE,"",BE$1)</f>
        <v/>
      </c>
      <c r="BF596" s="55" t="str">
        <f>IF(ISERROR(SEARCHB(" "&amp;BF$1&amp;" "," "&amp;$L596&amp;" "))=TRUE,"",BF$1)</f>
        <v/>
      </c>
      <c r="BG596" s="55" t="str">
        <f>IF(ISERROR(SEARCHB(" "&amp;BG$1&amp;" "," "&amp;$L596&amp;" "))=TRUE,"",BG$1)</f>
        <v/>
      </c>
      <c r="BH596" s="55" t="str">
        <f>IF(ISERROR(SEARCHB(" "&amp;BH$1&amp;" "," "&amp;$L596&amp;" "))=TRUE,"",BH$1)</f>
        <v/>
      </c>
      <c r="BI596" s="55" t="str">
        <f>IF(ISERROR(SEARCHB(" "&amp;BI$1&amp;" "," "&amp;$L596&amp;" "))=TRUE,"",BI$1)</f>
        <v/>
      </c>
      <c r="BJ596" s="55" t="str">
        <f>IF(ISERROR(SEARCHB(" "&amp;BJ$1&amp;" "," "&amp;$L596&amp;" "))=TRUE,"",BJ$1)</f>
        <v/>
      </c>
      <c r="BK596" s="55" t="str">
        <f>IF(ISERROR(SEARCHB(" "&amp;BK$1&amp;" "," "&amp;$L596&amp;" "))=TRUE,"",BK$1)</f>
        <v/>
      </c>
      <c r="BL596" s="55" t="str">
        <f>IF(ISERROR(SEARCHB(" "&amp;BL$1&amp;" "," "&amp;$L596&amp;" "))=TRUE,"",BL$1)</f>
        <v/>
      </c>
      <c r="BM596" s="55" t="str">
        <f>IF(ISERROR(SEARCHB(" "&amp;BM$1&amp;" "," "&amp;$L596&amp;" "))=TRUE,"",BM$1)</f>
        <v/>
      </c>
      <c r="BN596" s="55" t="str">
        <f>IF(ISERROR(SEARCHB(" "&amp;BN$1&amp;" "," "&amp;$L596&amp;" "))=TRUE,"",BN$1)</f>
        <v/>
      </c>
      <c r="BO596" s="55" t="str">
        <f>IF(ISERROR(SEARCHB(" "&amp;BO$1&amp;" "," "&amp;$L596&amp;" "))=TRUE,"",BO$1)</f>
        <v/>
      </c>
      <c r="BP596" s="55" t="str">
        <f>IF(ISERROR(SEARCHB(" "&amp;BP$1&amp;" "," "&amp;$L596&amp;" "))=TRUE,"",BP$1)</f>
        <v>T150</v>
      </c>
      <c r="BQ596" s="55" t="str">
        <f>IF(ISERROR(SEARCHB(" "&amp;BQ$1&amp;" "," "&amp;$L596&amp;" "))=TRUE,"",BQ$1)</f>
        <v/>
      </c>
      <c r="BR596" s="62" t="str">
        <f t="shared" si="55"/>
        <v>T150</v>
      </c>
      <c r="BS596" s="62" t="str">
        <f t="shared" si="56"/>
        <v/>
      </c>
      <c r="BT596" s="63">
        <f>J596-I596+1</f>
        <v>124</v>
      </c>
      <c r="BU596" s="64">
        <f t="shared" si="57"/>
        <v>6.4399999999999995</v>
      </c>
      <c r="BV596" s="64">
        <f t="shared" si="58"/>
        <v>13.879999999999999</v>
      </c>
      <c r="BW596" s="64">
        <f t="shared" si="59"/>
        <v>103.32</v>
      </c>
      <c r="BX596" s="65">
        <f>BU596+I596</f>
        <v>46040.44</v>
      </c>
      <c r="BY596" s="65">
        <f>BV596+I596</f>
        <v>46047.88</v>
      </c>
      <c r="BZ596" s="65">
        <f>IF(WEEKDAY(BW596+I596)=1,BW596+I596+1,IF(WEEKDAY(BW596+I596)=7,BW596+I596+2,BW596+I596))</f>
        <v>46139.32</v>
      </c>
    </row>
    <row r="597" spans="1:78" ht="15.5" x14ac:dyDescent="0.35">
      <c r="A597" t="s">
        <v>1230</v>
      </c>
      <c r="B597" t="s">
        <v>1229</v>
      </c>
      <c r="C597" t="s">
        <v>425</v>
      </c>
      <c r="D597" t="s">
        <v>1035</v>
      </c>
      <c r="E597" t="s">
        <v>867</v>
      </c>
      <c r="F597" t="s">
        <v>850</v>
      </c>
      <c r="G597" t="s">
        <v>275</v>
      </c>
      <c r="H597" t="s">
        <v>425</v>
      </c>
      <c r="I597" t="s">
        <v>1226</v>
      </c>
      <c r="J597" t="s">
        <v>1225</v>
      </c>
      <c r="K597" t="s">
        <v>1228</v>
      </c>
      <c r="L597" t="s">
        <v>1227</v>
      </c>
      <c r="M597" t="s">
        <v>194</v>
      </c>
      <c r="N597" s="87">
        <v>12</v>
      </c>
      <c r="O597" s="87">
        <v>0</v>
      </c>
      <c r="P597" s="87">
        <v>0</v>
      </c>
      <c r="Q597" s="87">
        <v>0</v>
      </c>
      <c r="R597" s="87">
        <v>0</v>
      </c>
      <c r="S597" t="s">
        <v>1150</v>
      </c>
      <c r="T597" t="s">
        <v>432</v>
      </c>
      <c r="U597" s="87">
        <v>0</v>
      </c>
      <c r="V597" t="s">
        <v>856</v>
      </c>
      <c r="W597" s="87">
        <v>2</v>
      </c>
      <c r="X597" t="s">
        <v>195</v>
      </c>
      <c r="Y597" t="s">
        <v>856</v>
      </c>
      <c r="Z597" t="s">
        <v>851</v>
      </c>
      <c r="AA597" t="s">
        <v>207</v>
      </c>
      <c r="AB597" t="s">
        <v>1220</v>
      </c>
      <c r="AC597" t="s">
        <v>204</v>
      </c>
      <c r="AD597" t="s">
        <v>376</v>
      </c>
      <c r="AE597" t="s">
        <v>480</v>
      </c>
      <c r="AF597" t="s">
        <v>1226</v>
      </c>
      <c r="AG597" t="s">
        <v>1225</v>
      </c>
      <c r="AH597" t="s">
        <v>856</v>
      </c>
      <c r="AI597" t="s">
        <v>856</v>
      </c>
      <c r="AJ597" t="s">
        <v>856</v>
      </c>
      <c r="AK597" t="s">
        <v>856</v>
      </c>
      <c r="AL597" t="s">
        <v>856</v>
      </c>
      <c r="AM597" t="s">
        <v>856</v>
      </c>
      <c r="AN597" t="s">
        <v>856</v>
      </c>
      <c r="AO597" t="s">
        <v>856</v>
      </c>
      <c r="AP597" t="s">
        <v>856</v>
      </c>
      <c r="AQ597" t="s">
        <v>856</v>
      </c>
      <c r="AR597" t="s">
        <v>856</v>
      </c>
      <c r="AS597" t="s">
        <v>856</v>
      </c>
      <c r="AT597" s="59">
        <f>VLOOKUP($BR597,Tables!$D$14:$I$27,2,FALSE)*W597</f>
        <v>320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160</v>
      </c>
      <c r="BB597" s="59">
        <f>IF(OR(BR597="T200",BR597="HYBT200"),W597*Tables!$E$24,0)</f>
        <v>0</v>
      </c>
      <c r="BC597" s="61">
        <f t="shared" si="54"/>
        <v>480</v>
      </c>
      <c r="BD597" s="55" t="str">
        <f>IF(ISERROR(SEARCHB(" "&amp;BD$1&amp;" "," "&amp;$L597&amp;" "))=TRUE,"",BD$1)</f>
        <v/>
      </c>
      <c r="BE597" s="55" t="str">
        <f>IF(ISERROR(SEARCHB(" "&amp;BE$1&amp;" "," "&amp;$L597&amp;" "))=TRUE,"",BE$1)</f>
        <v/>
      </c>
      <c r="BF597" s="55" t="str">
        <f>IF(ISERROR(SEARCHB(" "&amp;BF$1&amp;" "," "&amp;$L597&amp;" "))=TRUE,"",BF$1)</f>
        <v/>
      </c>
      <c r="BG597" s="55" t="str">
        <f>IF(ISERROR(SEARCHB(" "&amp;BG$1&amp;" "," "&amp;$L597&amp;" "))=TRUE,"",BG$1)</f>
        <v/>
      </c>
      <c r="BH597" s="55" t="str">
        <f>IF(ISERROR(SEARCHB(" "&amp;BH$1&amp;" "," "&amp;$L597&amp;" "))=TRUE,"",BH$1)</f>
        <v/>
      </c>
      <c r="BI597" s="55" t="str">
        <f>IF(ISERROR(SEARCHB(" "&amp;BI$1&amp;" "," "&amp;$L597&amp;" "))=TRUE,"",BI$1)</f>
        <v/>
      </c>
      <c r="BJ597" s="55" t="str">
        <f>IF(ISERROR(SEARCHB(" "&amp;BJ$1&amp;" "," "&amp;$L597&amp;" "))=TRUE,"",BJ$1)</f>
        <v/>
      </c>
      <c r="BK597" s="55" t="str">
        <f>IF(ISERROR(SEARCHB(" "&amp;BK$1&amp;" "," "&amp;$L597&amp;" "))=TRUE,"",BK$1)</f>
        <v/>
      </c>
      <c r="BL597" s="55" t="str">
        <f>IF(ISERROR(SEARCHB(" "&amp;BL$1&amp;" "," "&amp;$L597&amp;" "))=TRUE,"",BL$1)</f>
        <v/>
      </c>
      <c r="BM597" s="55" t="str">
        <f>IF(ISERROR(SEARCHB(" "&amp;BM$1&amp;" "," "&amp;$L597&amp;" "))=TRUE,"",BM$1)</f>
        <v/>
      </c>
      <c r="BN597" s="55" t="str">
        <f>IF(ISERROR(SEARCHB(" "&amp;BN$1&amp;" "," "&amp;$L597&amp;" "))=TRUE,"",BN$1)</f>
        <v/>
      </c>
      <c r="BO597" s="55" t="str">
        <f>IF(ISERROR(SEARCHB(" "&amp;BO$1&amp;" "," "&amp;$L597&amp;" "))=TRUE,"",BO$1)</f>
        <v/>
      </c>
      <c r="BP597" s="55" t="str">
        <f>IF(ISERROR(SEARCHB(" "&amp;BP$1&amp;" "," "&amp;$L597&amp;" "))=TRUE,"",BP$1)</f>
        <v>T150</v>
      </c>
      <c r="BQ597" s="55" t="str">
        <f>IF(ISERROR(SEARCHB(" "&amp;BQ$1&amp;" "," "&amp;$L597&amp;" "))=TRUE,"",BQ$1)</f>
        <v/>
      </c>
      <c r="BR597" s="62" t="str">
        <f t="shared" si="55"/>
        <v>T150</v>
      </c>
      <c r="BS597" s="62" t="str">
        <f t="shared" si="56"/>
        <v/>
      </c>
      <c r="BT597" s="63">
        <f>J597-I597+1</f>
        <v>123</v>
      </c>
      <c r="BU597" s="64">
        <f t="shared" si="57"/>
        <v>6.38</v>
      </c>
      <c r="BV597" s="64">
        <f t="shared" si="58"/>
        <v>13.76</v>
      </c>
      <c r="BW597" s="64">
        <f t="shared" si="59"/>
        <v>102.47999999999999</v>
      </c>
      <c r="BX597" s="65">
        <f>BU597+I597</f>
        <v>46041.38</v>
      </c>
      <c r="BY597" s="65">
        <f>BV597+I597</f>
        <v>46048.76</v>
      </c>
      <c r="BZ597" s="65">
        <f>IF(WEEKDAY(BW597+I597)=1,BW597+I597+1,IF(WEEKDAY(BW597+I597)=7,BW597+I597+2,BW597+I597))</f>
        <v>46139.48</v>
      </c>
    </row>
    <row r="598" spans="1:78" ht="15.5" x14ac:dyDescent="0.35">
      <c r="A598"/>
      <c r="B598"/>
      <c r="C598"/>
      <c r="D598"/>
      <c r="E598"/>
      <c r="F598"/>
      <c r="G598"/>
      <c r="H598"/>
      <c r="I598"/>
      <c r="J598"/>
      <c r="K598"/>
      <c r="L598"/>
      <c r="M598"/>
      <c r="N598" s="87"/>
      <c r="O598" s="87"/>
      <c r="P598" s="87"/>
      <c r="Q598" s="87"/>
      <c r="R598" s="87"/>
      <c r="S598"/>
      <c r="T598"/>
      <c r="U598" s="87"/>
      <c r="V598"/>
      <c r="W598" s="87"/>
      <c r="X598"/>
      <c r="Y598"/>
      <c r="Z598"/>
      <c r="AA598"/>
      <c r="AB598"/>
      <c r="AC598"/>
      <c r="AD598"/>
      <c r="AE598"/>
      <c r="AF598"/>
      <c r="AG598"/>
      <c r="AH598"/>
      <c r="AI598"/>
      <c r="AJ598"/>
      <c r="AK598"/>
      <c r="AL598"/>
      <c r="AM598"/>
      <c r="AN598"/>
      <c r="AO598"/>
      <c r="AP598"/>
      <c r="AQ598"/>
      <c r="AR598"/>
      <c r="AS598"/>
      <c r="AZ598" s="59"/>
      <c r="BA598" s="59"/>
      <c r="BB598" s="59"/>
      <c r="BC598" s="61"/>
      <c r="BD598" s="55"/>
      <c r="BE598" s="55"/>
      <c r="BF598" s="55"/>
      <c r="BG598" s="55"/>
      <c r="BH598" s="55"/>
      <c r="BI598" s="55"/>
      <c r="BJ598" s="55"/>
      <c r="BK598" s="55"/>
      <c r="BL598" s="55"/>
      <c r="BM598" s="55"/>
      <c r="BN598" s="55"/>
      <c r="BO598" s="55"/>
      <c r="BP598" s="55"/>
      <c r="BQ598" s="55"/>
      <c r="BR598" s="62"/>
      <c r="BS598" s="62"/>
      <c r="BT598" s="63"/>
      <c r="BU598" s="64"/>
      <c r="BV598" s="64"/>
      <c r="BW598" s="64"/>
      <c r="BX598" s="65"/>
      <c r="BY598" s="65"/>
      <c r="BZ598" s="65"/>
    </row>
    <row r="599" spans="1:78" s="58" customFormat="1" ht="15.5" x14ac:dyDescent="0.35">
      <c r="A599"/>
      <c r="B599"/>
      <c r="C599"/>
      <c r="D599"/>
      <c r="E599"/>
      <c r="F599"/>
      <c r="G599"/>
      <c r="H599"/>
      <c r="I599"/>
      <c r="J599"/>
      <c r="K599"/>
      <c r="L599"/>
      <c r="M599"/>
      <c r="N599" s="87"/>
      <c r="O599" s="87"/>
      <c r="P599" s="87"/>
      <c r="Q599" s="87"/>
      <c r="R599" s="87"/>
      <c r="S599"/>
      <c r="T599"/>
      <c r="U599" s="87"/>
      <c r="V599"/>
      <c r="W599" s="87"/>
      <c r="X599"/>
      <c r="Y599"/>
      <c r="Z599"/>
      <c r="AA599"/>
      <c r="AB599"/>
      <c r="AC599"/>
      <c r="AD599"/>
      <c r="AE599"/>
      <c r="AF599"/>
      <c r="AG599"/>
      <c r="AH599"/>
      <c r="AI599"/>
      <c r="AJ599"/>
      <c r="AK599"/>
      <c r="AL599"/>
      <c r="AM599"/>
      <c r="AN599"/>
      <c r="AO599"/>
      <c r="AP599"/>
      <c r="AQ599"/>
      <c r="AR599"/>
      <c r="AS599"/>
      <c r="AT599" s="59"/>
      <c r="AU599" s="59"/>
      <c r="AV599" s="59"/>
      <c r="AW599" s="59"/>
      <c r="AX599" s="52"/>
      <c r="AY599" s="52"/>
      <c r="AZ599" s="59"/>
      <c r="BA599" s="59"/>
      <c r="BB599" s="59"/>
      <c r="BC599" s="61"/>
      <c r="BD599" s="55"/>
      <c r="BE599" s="55"/>
      <c r="BF599" s="55"/>
      <c r="BG599" s="55"/>
      <c r="BH599" s="55"/>
      <c r="BI599" s="55"/>
      <c r="BJ599" s="55"/>
      <c r="BK599" s="55"/>
      <c r="BL599" s="55"/>
      <c r="BM599" s="55"/>
      <c r="BN599" s="55"/>
      <c r="BO599" s="55"/>
      <c r="BP599" s="55"/>
      <c r="BQ599" s="55"/>
      <c r="BR599" s="62"/>
      <c r="BS599" s="62"/>
      <c r="BT599" s="63"/>
      <c r="BU599" s="64"/>
      <c r="BV599" s="64"/>
      <c r="BW599" s="64"/>
      <c r="BX599" s="65"/>
      <c r="BY599" s="65"/>
      <c r="BZ599" s="65"/>
    </row>
    <row r="600" spans="1:78" s="58" customFormat="1" ht="15.5" x14ac:dyDescent="0.35">
      <c r="A600"/>
      <c r="B600"/>
      <c r="C600"/>
      <c r="D600"/>
      <c r="E600"/>
      <c r="F600"/>
      <c r="G600"/>
      <c r="H600"/>
      <c r="I600"/>
      <c r="J600"/>
      <c r="K600"/>
      <c r="L600"/>
      <c r="M600"/>
      <c r="N600" s="87"/>
      <c r="O600" s="87"/>
      <c r="P600" s="87"/>
      <c r="Q600" s="87"/>
      <c r="R600" s="87"/>
      <c r="S600"/>
      <c r="T600"/>
      <c r="U600" s="87"/>
      <c r="V600"/>
      <c r="W600" s="87"/>
      <c r="X600"/>
      <c r="Y600"/>
      <c r="Z600"/>
      <c r="AA600"/>
      <c r="AB600"/>
      <c r="AC600"/>
      <c r="AD600"/>
      <c r="AE600"/>
      <c r="AF600"/>
      <c r="AG600"/>
      <c r="AH600"/>
      <c r="AI600"/>
      <c r="AJ600"/>
      <c r="AK600"/>
      <c r="AL600"/>
      <c r="AM600"/>
      <c r="AN600"/>
      <c r="AO600"/>
      <c r="AP600"/>
      <c r="AQ600"/>
      <c r="AR600"/>
      <c r="AS600"/>
      <c r="AT600" s="59"/>
      <c r="AU600" s="59"/>
      <c r="AV600" s="59"/>
      <c r="AW600" s="59"/>
      <c r="AX600" s="52"/>
      <c r="AY600" s="52"/>
      <c r="AZ600" s="59"/>
      <c r="BA600" s="59"/>
      <c r="BB600" s="59"/>
      <c r="BC600" s="61"/>
      <c r="BD600" s="55"/>
      <c r="BE600" s="55"/>
      <c r="BF600" s="55"/>
      <c r="BG600" s="55"/>
      <c r="BH600" s="55"/>
      <c r="BI600" s="55"/>
      <c r="BJ600" s="55"/>
      <c r="BK600" s="55"/>
      <c r="BL600" s="55"/>
      <c r="BM600" s="55"/>
      <c r="BN600" s="55"/>
      <c r="BO600" s="55"/>
      <c r="BP600" s="55"/>
      <c r="BQ600" s="55"/>
      <c r="BR600" s="62"/>
      <c r="BS600" s="62"/>
      <c r="BT600" s="63"/>
      <c r="BU600" s="64"/>
      <c r="BV600" s="64"/>
      <c r="BW600" s="64"/>
      <c r="BX600" s="65"/>
      <c r="BY600" s="65"/>
      <c r="BZ600" s="65"/>
    </row>
    <row r="601" spans="1:78" s="58" customFormat="1" ht="15.5" x14ac:dyDescent="0.35">
      <c r="A601"/>
      <c r="B601"/>
      <c r="C601"/>
      <c r="D601"/>
      <c r="E601"/>
      <c r="F601"/>
      <c r="G601"/>
      <c r="H601"/>
      <c r="I601"/>
      <c r="J601"/>
      <c r="K601"/>
      <c r="L601"/>
      <c r="M601"/>
      <c r="N601" s="87"/>
      <c r="O601" s="87"/>
      <c r="P601" s="87"/>
      <c r="Q601" s="87"/>
      <c r="R601" s="87"/>
      <c r="S601"/>
      <c r="T601"/>
      <c r="U601" s="87"/>
      <c r="V601"/>
      <c r="W601" s="87"/>
      <c r="X601"/>
      <c r="Y601"/>
      <c r="Z601"/>
      <c r="AA601"/>
      <c r="AB601"/>
      <c r="AC601"/>
      <c r="AD601"/>
      <c r="AE601"/>
      <c r="AF601"/>
      <c r="AG601"/>
      <c r="AH601"/>
      <c r="AI601"/>
      <c r="AJ601"/>
      <c r="AK601"/>
      <c r="AL601"/>
      <c r="AM601"/>
      <c r="AN601"/>
      <c r="AO601"/>
      <c r="AP601"/>
      <c r="AQ601"/>
      <c r="AR601"/>
      <c r="AS601"/>
      <c r="AT601" s="59"/>
      <c r="AU601" s="59"/>
      <c r="AV601" s="59"/>
      <c r="AW601" s="59"/>
      <c r="AX601" s="52"/>
      <c r="AY601" s="52"/>
      <c r="AZ601" s="59"/>
      <c r="BA601" s="59"/>
      <c r="BB601" s="59"/>
      <c r="BC601" s="61"/>
      <c r="BD601" s="55"/>
      <c r="BE601" s="55"/>
      <c r="BF601" s="55"/>
      <c r="BG601" s="55"/>
      <c r="BH601" s="55"/>
      <c r="BI601" s="55"/>
      <c r="BJ601" s="55"/>
      <c r="BK601" s="55"/>
      <c r="BL601" s="55"/>
      <c r="BM601" s="55"/>
      <c r="BN601" s="55"/>
      <c r="BO601" s="55"/>
      <c r="BP601" s="55"/>
      <c r="BQ601" s="55"/>
      <c r="BR601" s="62"/>
      <c r="BS601" s="62"/>
      <c r="BT601" s="63"/>
      <c r="BU601" s="64"/>
      <c r="BV601" s="64"/>
      <c r="BW601" s="64"/>
      <c r="BX601" s="65"/>
      <c r="BY601" s="65"/>
      <c r="BZ601" s="65"/>
    </row>
    <row r="602" spans="1:78" s="58" customFormat="1" ht="15.5" x14ac:dyDescent="0.35">
      <c r="A602"/>
      <c r="B602"/>
      <c r="C602"/>
      <c r="D602"/>
      <c r="E602"/>
      <c r="F602"/>
      <c r="G602"/>
      <c r="H602"/>
      <c r="I602"/>
      <c r="J602"/>
      <c r="K602"/>
      <c r="L602"/>
      <c r="M602"/>
      <c r="N602" s="87"/>
      <c r="O602" s="87"/>
      <c r="P602" s="87"/>
      <c r="Q602" s="87"/>
      <c r="R602" s="87"/>
      <c r="S602"/>
      <c r="T602"/>
      <c r="U602" s="87"/>
      <c r="V602"/>
      <c r="W602" s="87"/>
      <c r="X602"/>
      <c r="Y602"/>
      <c r="Z602"/>
      <c r="AA602"/>
      <c r="AB602"/>
      <c r="AC602"/>
      <c r="AD602"/>
      <c r="AE602"/>
      <c r="AF602"/>
      <c r="AG602"/>
      <c r="AH602"/>
      <c r="AI602"/>
      <c r="AJ602"/>
      <c r="AK602"/>
      <c r="AL602"/>
      <c r="AM602"/>
      <c r="AN602"/>
      <c r="AO602"/>
      <c r="AP602"/>
      <c r="AQ602"/>
      <c r="AR602"/>
      <c r="AS602"/>
      <c r="AT602" s="59"/>
      <c r="AU602" s="59"/>
      <c r="AV602" s="59"/>
      <c r="AW602" s="59"/>
      <c r="AX602" s="52"/>
      <c r="AY602" s="52"/>
      <c r="AZ602" s="59"/>
      <c r="BA602" s="59"/>
      <c r="BB602" s="59"/>
      <c r="BC602" s="61"/>
      <c r="BD602" s="55"/>
      <c r="BE602" s="55"/>
      <c r="BF602" s="55"/>
      <c r="BG602" s="55"/>
      <c r="BH602" s="55"/>
      <c r="BI602" s="55"/>
      <c r="BJ602" s="55"/>
      <c r="BK602" s="55"/>
      <c r="BL602" s="55"/>
      <c r="BM602" s="55"/>
      <c r="BN602" s="55"/>
      <c r="BO602" s="55"/>
      <c r="BP602" s="55"/>
      <c r="BQ602" s="55"/>
      <c r="BR602" s="62"/>
      <c r="BS602" s="62"/>
      <c r="BT602" s="63"/>
      <c r="BU602" s="64"/>
      <c r="BV602" s="64"/>
      <c r="BW602" s="64"/>
      <c r="BX602" s="65"/>
      <c r="BY602" s="65"/>
      <c r="BZ602" s="65"/>
    </row>
    <row r="603" spans="1:78" s="58" customFormat="1" ht="15.5" x14ac:dyDescent="0.35">
      <c r="A603"/>
      <c r="B603"/>
      <c r="C603"/>
      <c r="D603"/>
      <c r="E603"/>
      <c r="F603"/>
      <c r="G603"/>
      <c r="H603"/>
      <c r="I603"/>
      <c r="J603"/>
      <c r="K603"/>
      <c r="L603"/>
      <c r="M603"/>
      <c r="N603" s="87"/>
      <c r="O603" s="87"/>
      <c r="P603" s="87"/>
      <c r="Q603" s="87"/>
      <c r="R603" s="87"/>
      <c r="S603"/>
      <c r="T603"/>
      <c r="U603" s="87"/>
      <c r="V603"/>
      <c r="W603" s="87"/>
      <c r="X603"/>
      <c r="Y603"/>
      <c r="Z603"/>
      <c r="AA603"/>
      <c r="AB603"/>
      <c r="AC603"/>
      <c r="AD603"/>
      <c r="AE603"/>
      <c r="AF603"/>
      <c r="AG603"/>
      <c r="AH603"/>
      <c r="AI603"/>
      <c r="AJ603"/>
      <c r="AK603"/>
      <c r="AL603"/>
      <c r="AM603"/>
      <c r="AN603"/>
      <c r="AO603"/>
      <c r="AP603"/>
      <c r="AQ603"/>
      <c r="AR603"/>
      <c r="AS603"/>
      <c r="AT603" s="59"/>
      <c r="AU603" s="59"/>
      <c r="AV603" s="59"/>
      <c r="AW603" s="59"/>
      <c r="AX603" s="52"/>
      <c r="AY603" s="52"/>
      <c r="AZ603" s="59"/>
      <c r="BA603" s="59"/>
      <c r="BB603" s="59"/>
      <c r="BC603" s="61"/>
      <c r="BD603" s="55"/>
      <c r="BE603" s="55"/>
      <c r="BF603" s="55"/>
      <c r="BG603" s="55"/>
      <c r="BH603" s="55"/>
      <c r="BI603" s="55"/>
      <c r="BJ603" s="55"/>
      <c r="BK603" s="55"/>
      <c r="BL603" s="55"/>
      <c r="BM603" s="55"/>
      <c r="BN603" s="55"/>
      <c r="BO603" s="55"/>
      <c r="BP603" s="55"/>
      <c r="BQ603" s="55"/>
      <c r="BR603" s="62"/>
      <c r="BS603" s="62"/>
      <c r="BT603" s="63"/>
      <c r="BU603" s="64"/>
      <c r="BV603" s="64"/>
      <c r="BW603" s="64"/>
      <c r="BX603" s="65"/>
      <c r="BY603" s="65"/>
      <c r="BZ603" s="65"/>
    </row>
    <row r="604" spans="1:78" s="58" customFormat="1" ht="15.5" x14ac:dyDescent="0.35">
      <c r="A604"/>
      <c r="B604"/>
      <c r="C604"/>
      <c r="D604"/>
      <c r="E604"/>
      <c r="F604"/>
      <c r="G604"/>
      <c r="H604"/>
      <c r="I604"/>
      <c r="J604"/>
      <c r="K604"/>
      <c r="L604"/>
      <c r="M604"/>
      <c r="N604" s="87"/>
      <c r="O604" s="87"/>
      <c r="P604" s="87"/>
      <c r="Q604" s="87"/>
      <c r="R604" s="87"/>
      <c r="S604"/>
      <c r="T604"/>
      <c r="U604" s="87"/>
      <c r="V604"/>
      <c r="W604" s="87"/>
      <c r="X604"/>
      <c r="Y604"/>
      <c r="Z604"/>
      <c r="AA604"/>
      <c r="AB604"/>
      <c r="AC604"/>
      <c r="AD604"/>
      <c r="AE604"/>
      <c r="AF604"/>
      <c r="AG604"/>
      <c r="AH604"/>
      <c r="AI604"/>
      <c r="AJ604"/>
      <c r="AK604"/>
      <c r="AL604"/>
      <c r="AM604"/>
      <c r="AN604"/>
      <c r="AO604"/>
      <c r="AP604"/>
      <c r="AQ604"/>
      <c r="AR604"/>
      <c r="AS604"/>
      <c r="AT604" s="59"/>
      <c r="AU604" s="59"/>
      <c r="AV604" s="59"/>
      <c r="AW604" s="59"/>
      <c r="AX604" s="52"/>
      <c r="AY604" s="52"/>
      <c r="AZ604" s="59"/>
      <c r="BA604" s="59"/>
      <c r="BB604" s="59"/>
      <c r="BC604" s="61"/>
      <c r="BD604" s="55"/>
      <c r="BE604" s="55"/>
      <c r="BF604" s="55"/>
      <c r="BG604" s="55"/>
      <c r="BH604" s="55"/>
      <c r="BI604" s="55"/>
      <c r="BJ604" s="55"/>
      <c r="BK604" s="55"/>
      <c r="BL604" s="55"/>
      <c r="BM604" s="55"/>
      <c r="BN604" s="55"/>
      <c r="BO604" s="55"/>
      <c r="BP604" s="55"/>
      <c r="BQ604" s="55"/>
      <c r="BR604" s="62"/>
      <c r="BS604" s="62"/>
      <c r="BT604" s="63"/>
      <c r="BU604" s="64"/>
      <c r="BV604" s="64"/>
      <c r="BW604" s="64"/>
      <c r="BX604" s="65"/>
      <c r="BY604" s="65"/>
      <c r="BZ604" s="65"/>
    </row>
    <row r="605" spans="1:78" s="58" customFormat="1" ht="15.5" x14ac:dyDescent="0.35">
      <c r="A605"/>
      <c r="B605"/>
      <c r="C605"/>
      <c r="D605"/>
      <c r="E605"/>
      <c r="F605"/>
      <c r="G605"/>
      <c r="H605"/>
      <c r="I605"/>
      <c r="J605"/>
      <c r="K605"/>
      <c r="L605"/>
      <c r="M605"/>
      <c r="N605" s="87"/>
      <c r="O605" s="87"/>
      <c r="P605" s="87"/>
      <c r="Q605" s="87"/>
      <c r="R605" s="87"/>
      <c r="S605"/>
      <c r="T605"/>
      <c r="U605" s="87"/>
      <c r="V605"/>
      <c r="W605" s="87"/>
      <c r="X605"/>
      <c r="Y605"/>
      <c r="Z605"/>
      <c r="AA605"/>
      <c r="AB605"/>
      <c r="AC605"/>
      <c r="AD605"/>
      <c r="AE605"/>
      <c r="AF605"/>
      <c r="AG605"/>
      <c r="AH605"/>
      <c r="AI605"/>
      <c r="AJ605"/>
      <c r="AK605"/>
      <c r="AL605"/>
      <c r="AM605"/>
      <c r="AN605"/>
      <c r="AO605"/>
      <c r="AP605"/>
      <c r="AQ605"/>
      <c r="AR605"/>
      <c r="AS605"/>
      <c r="AT605" s="59"/>
      <c r="AU605" s="59"/>
      <c r="AV605" s="59"/>
      <c r="AW605" s="59"/>
      <c r="AX605" s="52"/>
      <c r="AY605" s="52"/>
      <c r="AZ605" s="59"/>
      <c r="BA605" s="59"/>
      <c r="BB605" s="59"/>
      <c r="BC605" s="61"/>
      <c r="BD605" s="55"/>
      <c r="BE605" s="55"/>
      <c r="BF605" s="55"/>
      <c r="BG605" s="55"/>
      <c r="BH605" s="55"/>
      <c r="BI605" s="55"/>
      <c r="BJ605" s="55"/>
      <c r="BK605" s="55"/>
      <c r="BL605" s="55"/>
      <c r="BM605" s="55"/>
      <c r="BN605" s="55"/>
      <c r="BO605" s="55"/>
      <c r="BP605" s="55"/>
      <c r="BQ605" s="55"/>
      <c r="BR605" s="62"/>
      <c r="BS605" s="62"/>
      <c r="BT605" s="63"/>
      <c r="BU605" s="64"/>
      <c r="BV605" s="64"/>
      <c r="BW605" s="64"/>
      <c r="BX605" s="65"/>
      <c r="BY605" s="65"/>
      <c r="BZ605" s="65"/>
    </row>
    <row r="606" spans="1:78" s="58" customFormat="1" ht="15.5" x14ac:dyDescent="0.35">
      <c r="A606"/>
      <c r="B606"/>
      <c r="C606"/>
      <c r="D606"/>
      <c r="E606"/>
      <c r="F606"/>
      <c r="G606"/>
      <c r="H606"/>
      <c r="I606"/>
      <c r="J606"/>
      <c r="K606"/>
      <c r="L606"/>
      <c r="M606"/>
      <c r="N606" s="87"/>
      <c r="O606" s="87"/>
      <c r="P606" s="87"/>
      <c r="Q606" s="87"/>
      <c r="R606" s="87"/>
      <c r="S606"/>
      <c r="T606"/>
      <c r="U606" s="87"/>
      <c r="V606"/>
      <c r="W606" s="87"/>
      <c r="X606"/>
      <c r="Y606"/>
      <c r="Z606"/>
      <c r="AA606"/>
      <c r="AB606"/>
      <c r="AC606"/>
      <c r="AD606"/>
      <c r="AE606"/>
      <c r="AF606"/>
      <c r="AG606"/>
      <c r="AH606"/>
      <c r="AI606"/>
      <c r="AJ606"/>
      <c r="AK606"/>
      <c r="AL606"/>
      <c r="AM606"/>
      <c r="AN606"/>
      <c r="AO606"/>
      <c r="AP606"/>
      <c r="AQ606"/>
      <c r="AR606"/>
      <c r="AS606"/>
      <c r="AT606" s="59"/>
      <c r="AU606" s="59"/>
      <c r="AV606" s="59"/>
      <c r="AW606" s="59"/>
      <c r="AX606" s="52"/>
      <c r="AY606" s="52"/>
      <c r="AZ606" s="59"/>
      <c r="BA606" s="59"/>
      <c r="BB606" s="59"/>
      <c r="BC606" s="61"/>
      <c r="BD606" s="55"/>
      <c r="BE606" s="55"/>
      <c r="BF606" s="55"/>
      <c r="BG606" s="55"/>
      <c r="BH606" s="55"/>
      <c r="BI606" s="55"/>
      <c r="BJ606" s="55"/>
      <c r="BK606" s="55"/>
      <c r="BL606" s="55"/>
      <c r="BM606" s="55"/>
      <c r="BN606" s="55"/>
      <c r="BO606" s="55"/>
      <c r="BP606" s="55"/>
      <c r="BQ606" s="55"/>
      <c r="BR606" s="62"/>
      <c r="BS606" s="62"/>
      <c r="BT606" s="63"/>
      <c r="BU606" s="64"/>
      <c r="BV606" s="64"/>
      <c r="BW606" s="64"/>
      <c r="BX606" s="65"/>
      <c r="BY606" s="65"/>
      <c r="BZ606" s="65"/>
    </row>
    <row r="607" spans="1:78" s="58" customFormat="1" ht="15.5" x14ac:dyDescent="0.35">
      <c r="A607"/>
      <c r="B607"/>
      <c r="C607"/>
      <c r="D607"/>
      <c r="E607"/>
      <c r="F607"/>
      <c r="G607"/>
      <c r="H607"/>
      <c r="I607"/>
      <c r="J607"/>
      <c r="K607"/>
      <c r="L607"/>
      <c r="M607"/>
      <c r="N607" s="87"/>
      <c r="O607" s="87"/>
      <c r="P607" s="87"/>
      <c r="Q607" s="87"/>
      <c r="R607" s="87"/>
      <c r="S607"/>
      <c r="T607"/>
      <c r="U607" s="87"/>
      <c r="V607"/>
      <c r="W607" s="87"/>
      <c r="X607"/>
      <c r="Y607"/>
      <c r="Z607"/>
      <c r="AA607"/>
      <c r="AB607"/>
      <c r="AC607"/>
      <c r="AD607"/>
      <c r="AE607"/>
      <c r="AF607"/>
      <c r="AG607"/>
      <c r="AH607"/>
      <c r="AI607"/>
      <c r="AJ607"/>
      <c r="AK607"/>
      <c r="AL607"/>
      <c r="AM607"/>
      <c r="AN607"/>
      <c r="AO607"/>
      <c r="AP607"/>
      <c r="AQ607"/>
      <c r="AR607"/>
      <c r="AS607"/>
      <c r="AT607" s="59"/>
      <c r="AU607" s="59"/>
      <c r="AV607" s="59"/>
      <c r="AW607" s="59"/>
      <c r="AX607" s="52"/>
      <c r="AY607" s="52"/>
      <c r="AZ607" s="59"/>
      <c r="BA607" s="59"/>
      <c r="BB607" s="59"/>
      <c r="BC607" s="61"/>
      <c r="BD607" s="55"/>
      <c r="BE607" s="55"/>
      <c r="BF607" s="55"/>
      <c r="BG607" s="55"/>
      <c r="BH607" s="55"/>
      <c r="BI607" s="55"/>
      <c r="BJ607" s="55"/>
      <c r="BK607" s="55"/>
      <c r="BL607" s="55"/>
      <c r="BM607" s="55"/>
      <c r="BN607" s="55"/>
      <c r="BO607" s="55"/>
      <c r="BP607" s="55"/>
      <c r="BQ607" s="55"/>
      <c r="BR607" s="62"/>
      <c r="BS607" s="62"/>
      <c r="BT607" s="63"/>
      <c r="BU607" s="64"/>
      <c r="BV607" s="64"/>
      <c r="BW607" s="64"/>
      <c r="BX607" s="65"/>
      <c r="BY607" s="65"/>
      <c r="BZ607" s="65"/>
    </row>
    <row r="608" spans="1:78" s="58" customFormat="1" ht="15.5" x14ac:dyDescent="0.35">
      <c r="A608"/>
      <c r="B608"/>
      <c r="C608"/>
      <c r="D608"/>
      <c r="E608"/>
      <c r="F608"/>
      <c r="G608"/>
      <c r="H608"/>
      <c r="I608"/>
      <c r="J608"/>
      <c r="K608"/>
      <c r="L608"/>
      <c r="M608"/>
      <c r="N608" s="87"/>
      <c r="O608" s="87"/>
      <c r="P608" s="87"/>
      <c r="Q608" s="87"/>
      <c r="R608" s="87"/>
      <c r="S608"/>
      <c r="T608"/>
      <c r="U608" s="87"/>
      <c r="V608"/>
      <c r="W608" s="87"/>
      <c r="X608"/>
      <c r="Y608"/>
      <c r="Z608"/>
      <c r="AA608"/>
      <c r="AB608"/>
      <c r="AC608"/>
      <c r="AD608"/>
      <c r="AE608"/>
      <c r="AF608"/>
      <c r="AG608"/>
      <c r="AH608"/>
      <c r="AI608"/>
      <c r="AJ608"/>
      <c r="AK608"/>
      <c r="AL608"/>
      <c r="AM608"/>
      <c r="AN608"/>
      <c r="AO608"/>
      <c r="AP608"/>
      <c r="AQ608"/>
      <c r="AR608"/>
      <c r="AS608"/>
      <c r="AT608" s="59"/>
      <c r="AU608" s="59"/>
      <c r="AV608" s="59"/>
      <c r="AW608" s="59"/>
      <c r="AX608" s="52"/>
      <c r="AY608" s="52"/>
      <c r="AZ608" s="59"/>
      <c r="BA608" s="59"/>
      <c r="BB608" s="59"/>
      <c r="BC608" s="61"/>
      <c r="BD608" s="55"/>
      <c r="BE608" s="55"/>
      <c r="BF608" s="55"/>
      <c r="BG608" s="55"/>
      <c r="BH608" s="55"/>
      <c r="BI608" s="55"/>
      <c r="BJ608" s="55"/>
      <c r="BK608" s="55"/>
      <c r="BL608" s="55"/>
      <c r="BM608" s="55"/>
      <c r="BN608" s="55"/>
      <c r="BO608" s="55"/>
      <c r="BP608" s="55"/>
      <c r="BQ608" s="55"/>
      <c r="BR608" s="62"/>
      <c r="BS608" s="62"/>
      <c r="BT608" s="63"/>
      <c r="BU608" s="64"/>
      <c r="BV608" s="64"/>
      <c r="BW608" s="64"/>
      <c r="BX608" s="65"/>
      <c r="BY608" s="65"/>
      <c r="BZ608" s="65"/>
    </row>
    <row r="609" spans="1:78" s="58" customFormat="1" ht="15.5" x14ac:dyDescent="0.35">
      <c r="A609"/>
      <c r="B609"/>
      <c r="C609"/>
      <c r="D609"/>
      <c r="E609"/>
      <c r="F609"/>
      <c r="G609"/>
      <c r="H609"/>
      <c r="I609"/>
      <c r="J609"/>
      <c r="K609"/>
      <c r="L609"/>
      <c r="M609"/>
      <c r="N609" s="87"/>
      <c r="O609" s="87"/>
      <c r="P609" s="87"/>
      <c r="Q609" s="87"/>
      <c r="R609" s="87"/>
      <c r="S609"/>
      <c r="T609"/>
      <c r="U609" s="87"/>
      <c r="V609"/>
      <c r="W609" s="87"/>
      <c r="X609"/>
      <c r="Y609"/>
      <c r="Z609"/>
      <c r="AA609"/>
      <c r="AB609"/>
      <c r="AC609"/>
      <c r="AD609"/>
      <c r="AE609"/>
      <c r="AF609"/>
      <c r="AG609"/>
      <c r="AH609"/>
      <c r="AI609"/>
      <c r="AJ609"/>
      <c r="AK609"/>
      <c r="AL609"/>
      <c r="AM609"/>
      <c r="AN609"/>
      <c r="AO609"/>
      <c r="AP609"/>
      <c r="AQ609"/>
      <c r="AR609"/>
      <c r="AS609"/>
      <c r="AT609" s="59"/>
      <c r="AU609" s="59"/>
      <c r="AV609" s="59"/>
      <c r="AW609" s="59"/>
      <c r="AX609" s="52"/>
      <c r="AY609" s="52"/>
      <c r="AZ609" s="59"/>
      <c r="BA609" s="59"/>
      <c r="BB609" s="59"/>
      <c r="BC609" s="61"/>
      <c r="BD609" s="55"/>
      <c r="BE609" s="55"/>
      <c r="BF609" s="55"/>
      <c r="BG609" s="55"/>
      <c r="BH609" s="55"/>
      <c r="BI609" s="55"/>
      <c r="BJ609" s="55"/>
      <c r="BK609" s="55"/>
      <c r="BL609" s="55"/>
      <c r="BM609" s="55"/>
      <c r="BN609" s="55"/>
      <c r="BO609" s="55"/>
      <c r="BP609" s="55"/>
      <c r="BQ609" s="55"/>
      <c r="BR609" s="62"/>
      <c r="BS609" s="62"/>
      <c r="BT609" s="63"/>
      <c r="BU609" s="64"/>
      <c r="BV609" s="64"/>
      <c r="BW609" s="64"/>
      <c r="BX609" s="65"/>
      <c r="BY609" s="65"/>
      <c r="BZ609" s="65"/>
    </row>
    <row r="610" spans="1:78" s="58" customFormat="1" ht="15.5" x14ac:dyDescent="0.35">
      <c r="A610"/>
      <c r="B610"/>
      <c r="C610"/>
      <c r="D610"/>
      <c r="E610"/>
      <c r="F610"/>
      <c r="G610"/>
      <c r="H610"/>
      <c r="I610"/>
      <c r="J610"/>
      <c r="K610"/>
      <c r="L610"/>
      <c r="M610"/>
      <c r="N610" s="87"/>
      <c r="O610" s="87"/>
      <c r="P610" s="87"/>
      <c r="Q610" s="87"/>
      <c r="R610" s="87"/>
      <c r="S610"/>
      <c r="T610"/>
      <c r="U610" s="87"/>
      <c r="V610"/>
      <c r="W610" s="87"/>
      <c r="X610"/>
      <c r="Y610"/>
      <c r="Z610"/>
      <c r="AA610"/>
      <c r="AB610"/>
      <c r="AC610"/>
      <c r="AD610"/>
      <c r="AE610"/>
      <c r="AF610"/>
      <c r="AG610"/>
      <c r="AH610"/>
      <c r="AI610"/>
      <c r="AJ610"/>
      <c r="AK610"/>
      <c r="AL610"/>
      <c r="AM610"/>
      <c r="AN610"/>
      <c r="AO610"/>
      <c r="AP610"/>
      <c r="AQ610"/>
      <c r="AR610"/>
      <c r="AS610"/>
      <c r="AT610" s="59"/>
      <c r="AU610" s="59"/>
      <c r="AV610" s="59"/>
      <c r="AW610" s="59"/>
      <c r="AX610" s="52"/>
      <c r="AY610" s="52"/>
      <c r="AZ610" s="59"/>
      <c r="BA610" s="59"/>
      <c r="BB610" s="59"/>
      <c r="BC610" s="61"/>
      <c r="BD610" s="55"/>
      <c r="BE610" s="55"/>
      <c r="BF610" s="55"/>
      <c r="BG610" s="55"/>
      <c r="BH610" s="55"/>
      <c r="BI610" s="55"/>
      <c r="BJ610" s="55"/>
      <c r="BK610" s="55"/>
      <c r="BL610" s="55"/>
      <c r="BM610" s="55"/>
      <c r="BN610" s="55"/>
      <c r="BO610" s="55"/>
      <c r="BP610" s="55"/>
      <c r="BQ610" s="55"/>
      <c r="BR610" s="62"/>
      <c r="BS610" s="62"/>
      <c r="BT610" s="63"/>
      <c r="BU610" s="64"/>
      <c r="BV610" s="64"/>
      <c r="BW610" s="64"/>
      <c r="BX610" s="65"/>
      <c r="BY610" s="65"/>
      <c r="BZ610" s="65"/>
    </row>
    <row r="611" spans="1:78" ht="15.5" x14ac:dyDescent="0.35">
      <c r="A611"/>
      <c r="B611"/>
      <c r="C611"/>
      <c r="D611"/>
      <c r="E611"/>
      <c r="F611"/>
      <c r="G611"/>
      <c r="H611"/>
      <c r="I611"/>
      <c r="J611"/>
      <c r="K611"/>
      <c r="L611"/>
      <c r="M611"/>
      <c r="N611" s="87"/>
      <c r="O611" s="87"/>
      <c r="P611" s="87"/>
      <c r="Q611" s="87"/>
      <c r="R611" s="87"/>
      <c r="S611"/>
      <c r="T611"/>
      <c r="U611" s="87"/>
      <c r="V611"/>
      <c r="W611" s="87"/>
      <c r="X611"/>
      <c r="Y611"/>
      <c r="Z611"/>
      <c r="AA611"/>
      <c r="AB611"/>
      <c r="AC611"/>
      <c r="AD611"/>
      <c r="AE611"/>
      <c r="AF611"/>
      <c r="AG611"/>
      <c r="AH611"/>
      <c r="AI611"/>
      <c r="AJ611"/>
      <c r="AK611"/>
      <c r="AL611"/>
      <c r="AM611"/>
      <c r="AN611"/>
      <c r="AO611"/>
      <c r="AP611"/>
      <c r="AQ611"/>
      <c r="AR611"/>
      <c r="AS611"/>
      <c r="AZ611" s="59"/>
      <c r="BA611" s="59"/>
      <c r="BB611" s="59"/>
      <c r="BC611" s="61"/>
      <c r="BD611" s="55"/>
      <c r="BE611" s="55"/>
      <c r="BF611" s="55"/>
      <c r="BG611" s="55"/>
      <c r="BH611" s="55"/>
      <c r="BI611" s="55"/>
      <c r="BJ611" s="55"/>
      <c r="BK611" s="55"/>
      <c r="BL611" s="55"/>
      <c r="BM611" s="55"/>
      <c r="BN611" s="55"/>
      <c r="BO611" s="55"/>
      <c r="BP611" s="55"/>
      <c r="BQ611" s="55"/>
      <c r="BR611" s="62"/>
      <c r="BS611" s="62"/>
      <c r="BT611" s="63"/>
      <c r="BU611" s="64"/>
      <c r="BV611" s="64"/>
      <c r="BW611" s="64"/>
      <c r="BX611" s="65"/>
      <c r="BY611" s="65"/>
      <c r="BZ611" s="65"/>
    </row>
    <row r="612" spans="1:78" ht="15.5" x14ac:dyDescent="0.35">
      <c r="A612"/>
      <c r="B612"/>
      <c r="C612"/>
      <c r="D612"/>
      <c r="E612"/>
      <c r="F612"/>
      <c r="G612"/>
      <c r="H612"/>
      <c r="I612"/>
      <c r="J612"/>
      <c r="K612"/>
      <c r="L612"/>
      <c r="M612"/>
      <c r="N612" s="87"/>
      <c r="O612" s="87"/>
      <c r="P612" s="87"/>
      <c r="Q612" s="87"/>
      <c r="R612" s="87"/>
      <c r="S612"/>
      <c r="T612"/>
      <c r="U612" s="87"/>
      <c r="V612"/>
      <c r="W612" s="87"/>
      <c r="X612"/>
      <c r="Y612"/>
      <c r="Z612"/>
      <c r="AA612"/>
      <c r="AB612"/>
      <c r="AC612"/>
      <c r="AD612"/>
      <c r="AE612"/>
      <c r="AF612"/>
      <c r="AG612"/>
      <c r="AH612"/>
      <c r="AI612"/>
      <c r="AJ612"/>
      <c r="AK612"/>
      <c r="AL612"/>
      <c r="AM612"/>
      <c r="AN612"/>
      <c r="AO612"/>
      <c r="AP612"/>
      <c r="AQ612"/>
      <c r="AR612"/>
      <c r="AS612"/>
      <c r="AZ612" s="59"/>
      <c r="BA612" s="59"/>
      <c r="BB612" s="59"/>
      <c r="BC612" s="61"/>
      <c r="BD612" s="55"/>
      <c r="BE612" s="55"/>
      <c r="BF612" s="55"/>
      <c r="BG612" s="55"/>
      <c r="BH612" s="55"/>
      <c r="BI612" s="55"/>
      <c r="BJ612" s="55"/>
      <c r="BK612" s="55"/>
      <c r="BL612" s="55"/>
      <c r="BM612" s="55"/>
      <c r="BN612" s="55"/>
      <c r="BO612" s="55"/>
      <c r="BP612" s="55"/>
      <c r="BQ612" s="55"/>
      <c r="BR612" s="62"/>
      <c r="BS612" s="62"/>
      <c r="BT612" s="63"/>
      <c r="BU612" s="64"/>
      <c r="BV612" s="64"/>
      <c r="BW612" s="64"/>
      <c r="BX612" s="65"/>
      <c r="BY612" s="65"/>
      <c r="BZ612" s="65"/>
    </row>
    <row r="613" spans="1:78" ht="15.5" x14ac:dyDescent="0.35">
      <c r="A613"/>
      <c r="B613"/>
      <c r="C613"/>
      <c r="D613"/>
      <c r="E613"/>
      <c r="F613"/>
      <c r="G613"/>
      <c r="H613"/>
      <c r="I613"/>
      <c r="J613"/>
      <c r="K613"/>
      <c r="L613"/>
      <c r="M613"/>
      <c r="N613" s="87"/>
      <c r="O613" s="87"/>
      <c r="P613" s="87"/>
      <c r="Q613" s="87"/>
      <c r="R613" s="87"/>
      <c r="S613"/>
      <c r="T613"/>
      <c r="U613" s="87"/>
      <c r="V613"/>
      <c r="W613" s="87"/>
      <c r="X613"/>
      <c r="Y613"/>
      <c r="Z613"/>
      <c r="AA613"/>
      <c r="AB613"/>
      <c r="AC613"/>
      <c r="AD613"/>
      <c r="AE613"/>
      <c r="AF613"/>
      <c r="AG613"/>
      <c r="AH613"/>
      <c r="AI613"/>
      <c r="AJ613"/>
      <c r="AK613"/>
      <c r="AL613"/>
      <c r="AM613"/>
      <c r="AN613"/>
      <c r="AO613"/>
      <c r="AP613"/>
      <c r="AQ613"/>
      <c r="AR613"/>
      <c r="AS613"/>
      <c r="AZ613" s="59"/>
      <c r="BA613" s="59"/>
      <c r="BB613" s="59"/>
      <c r="BC613" s="61"/>
      <c r="BD613" s="55"/>
      <c r="BE613" s="55"/>
      <c r="BF613" s="55"/>
      <c r="BG613" s="55"/>
      <c r="BH613" s="55"/>
      <c r="BI613" s="55"/>
      <c r="BJ613" s="55"/>
      <c r="BK613" s="55"/>
      <c r="BL613" s="55"/>
      <c r="BM613" s="55"/>
      <c r="BN613" s="55"/>
      <c r="BO613" s="55"/>
      <c r="BP613" s="55"/>
      <c r="BQ613" s="55"/>
      <c r="BR613" s="62"/>
      <c r="BS613" s="62"/>
      <c r="BT613" s="63"/>
      <c r="BU613" s="64"/>
      <c r="BV613" s="64"/>
      <c r="BW613" s="64"/>
      <c r="BX613" s="65"/>
      <c r="BY613" s="65"/>
      <c r="BZ613" s="65"/>
    </row>
    <row r="614" spans="1:78" ht="15.5" x14ac:dyDescent="0.35">
      <c r="A614"/>
      <c r="B614"/>
      <c r="C614"/>
      <c r="D614"/>
      <c r="E614"/>
      <c r="F614"/>
      <c r="G614"/>
      <c r="H614"/>
      <c r="I614"/>
      <c r="J614"/>
      <c r="K614"/>
      <c r="L614"/>
      <c r="M614"/>
      <c r="N614" s="87"/>
      <c r="O614" s="87"/>
      <c r="P614" s="87"/>
      <c r="Q614" s="87"/>
      <c r="R614" s="87"/>
      <c r="S614"/>
      <c r="T614"/>
      <c r="U614" s="87"/>
      <c r="V614"/>
      <c r="W614" s="87"/>
      <c r="X614"/>
      <c r="Y614"/>
      <c r="Z614"/>
      <c r="AA614"/>
      <c r="AB614"/>
      <c r="AC614"/>
      <c r="AD614"/>
      <c r="AE614"/>
      <c r="AF614"/>
      <c r="AG614"/>
      <c r="AH614"/>
      <c r="AI614"/>
      <c r="AJ614"/>
      <c r="AK614"/>
      <c r="AL614"/>
      <c r="AM614"/>
      <c r="AN614"/>
      <c r="AO614"/>
      <c r="AP614"/>
      <c r="AQ614"/>
      <c r="AR614"/>
      <c r="AS614"/>
      <c r="AZ614" s="59"/>
      <c r="BA614" s="59"/>
      <c r="BB614" s="59"/>
      <c r="BC614" s="61"/>
      <c r="BD614" s="55"/>
      <c r="BE614" s="55"/>
      <c r="BF614" s="55"/>
      <c r="BG614" s="55"/>
      <c r="BH614" s="55"/>
      <c r="BI614" s="55"/>
      <c r="BJ614" s="55"/>
      <c r="BK614" s="55"/>
      <c r="BL614" s="55"/>
      <c r="BM614" s="55"/>
      <c r="BN614" s="55"/>
      <c r="BO614" s="55"/>
      <c r="BP614" s="55"/>
      <c r="BQ614" s="55"/>
      <c r="BR614" s="62"/>
      <c r="BS614" s="62"/>
      <c r="BT614" s="63"/>
      <c r="BU614" s="64"/>
      <c r="BV614" s="64"/>
      <c r="BW614" s="64"/>
      <c r="BX614" s="65"/>
      <c r="BY614" s="65"/>
      <c r="BZ614" s="65"/>
    </row>
    <row r="615" spans="1:78" ht="15.5" x14ac:dyDescent="0.35">
      <c r="A615"/>
      <c r="B615"/>
      <c r="C615"/>
      <c r="D615"/>
      <c r="E615"/>
      <c r="F615"/>
      <c r="G615"/>
      <c r="H615"/>
      <c r="I615"/>
      <c r="J615"/>
      <c r="K615"/>
      <c r="L615"/>
      <c r="M615"/>
      <c r="N615" s="87"/>
      <c r="O615" s="87"/>
      <c r="P615" s="87"/>
      <c r="Q615" s="87"/>
      <c r="R615" s="87"/>
      <c r="S615"/>
      <c r="T615"/>
      <c r="U615" s="87"/>
      <c r="V615"/>
      <c r="W615" s="87"/>
      <c r="X615"/>
      <c r="Y615"/>
      <c r="Z615"/>
      <c r="AA615"/>
      <c r="AB615"/>
      <c r="AC615"/>
      <c r="AD615"/>
      <c r="AE615"/>
      <c r="AF615"/>
      <c r="AG615"/>
      <c r="AH615"/>
      <c r="AI615"/>
      <c r="AJ615"/>
      <c r="AK615"/>
      <c r="AL615"/>
      <c r="AM615"/>
      <c r="AN615"/>
      <c r="AO615"/>
      <c r="AP615"/>
      <c r="AQ615"/>
      <c r="AR615"/>
      <c r="AS615"/>
      <c r="AZ615" s="59"/>
      <c r="BA615" s="59"/>
      <c r="BB615" s="59"/>
      <c r="BC615" s="61"/>
      <c r="BD615" s="55"/>
      <c r="BE615" s="55"/>
      <c r="BF615" s="55"/>
      <c r="BG615" s="55"/>
      <c r="BH615" s="55"/>
      <c r="BI615" s="55"/>
      <c r="BJ615" s="55"/>
      <c r="BK615" s="55"/>
      <c r="BL615" s="55"/>
      <c r="BM615" s="55"/>
      <c r="BN615" s="55"/>
      <c r="BO615" s="55"/>
      <c r="BP615" s="55"/>
      <c r="BQ615" s="55"/>
      <c r="BR615" s="62"/>
      <c r="BS615" s="62"/>
      <c r="BT615" s="63"/>
      <c r="BU615" s="64"/>
      <c r="BV615" s="64"/>
      <c r="BW615" s="64"/>
      <c r="BX615" s="65"/>
      <c r="BY615" s="65"/>
      <c r="BZ615" s="65"/>
    </row>
    <row r="616" spans="1:78" ht="15.5" x14ac:dyDescent="0.35">
      <c r="A616"/>
      <c r="B616"/>
      <c r="C616"/>
      <c r="D616"/>
      <c r="E616"/>
      <c r="F616"/>
      <c r="G616"/>
      <c r="H616"/>
      <c r="I616"/>
      <c r="J616"/>
      <c r="K616"/>
      <c r="L616"/>
      <c r="M616"/>
      <c r="N616" s="87"/>
      <c r="O616" s="87"/>
      <c r="P616" s="87"/>
      <c r="Q616" s="87"/>
      <c r="R616" s="87"/>
      <c r="S616"/>
      <c r="T616"/>
      <c r="U616" s="87"/>
      <c r="V616"/>
      <c r="W616" s="87"/>
      <c r="X616"/>
      <c r="Y616"/>
      <c r="Z616"/>
      <c r="AA616"/>
      <c r="AB616"/>
      <c r="AC616"/>
      <c r="AD616"/>
      <c r="AE616"/>
      <c r="AF616"/>
      <c r="AG616"/>
      <c r="AH616"/>
      <c r="AI616"/>
      <c r="AJ616"/>
      <c r="AK616"/>
      <c r="AL616"/>
      <c r="AM616"/>
      <c r="AN616"/>
      <c r="AO616"/>
      <c r="AP616"/>
      <c r="AQ616"/>
      <c r="AR616"/>
      <c r="AS616"/>
      <c r="AZ616" s="59"/>
      <c r="BA616" s="59"/>
      <c r="BB616" s="59"/>
      <c r="BC616" s="61"/>
      <c r="BD616" s="55"/>
      <c r="BE616" s="55"/>
      <c r="BF616" s="55"/>
      <c r="BG616" s="55"/>
      <c r="BH616" s="55"/>
      <c r="BI616" s="55"/>
      <c r="BJ616" s="55"/>
      <c r="BK616" s="55"/>
      <c r="BL616" s="55"/>
      <c r="BM616" s="55"/>
      <c r="BN616" s="55"/>
      <c r="BO616" s="55"/>
      <c r="BP616" s="55"/>
      <c r="BQ616" s="55"/>
      <c r="BR616" s="62"/>
      <c r="BS616" s="62"/>
      <c r="BT616" s="63"/>
      <c r="BU616" s="64"/>
      <c r="BV616" s="64"/>
      <c r="BW616" s="64"/>
      <c r="BX616" s="65"/>
      <c r="BY616" s="65"/>
      <c r="BZ616" s="65"/>
    </row>
    <row r="617" spans="1:78" ht="15.5" x14ac:dyDescent="0.35">
      <c r="A617"/>
      <c r="B617"/>
      <c r="C617"/>
      <c r="D617"/>
      <c r="E617"/>
      <c r="F617"/>
      <c r="G617"/>
      <c r="H617"/>
      <c r="I617"/>
      <c r="J617"/>
      <c r="K617"/>
      <c r="L617"/>
      <c r="M617"/>
      <c r="N617" s="87"/>
      <c r="O617" s="87"/>
      <c r="P617" s="87"/>
      <c r="Q617" s="87"/>
      <c r="R617" s="87"/>
      <c r="S617"/>
      <c r="T617"/>
      <c r="U617" s="87"/>
      <c r="V617"/>
      <c r="W617" s="87"/>
      <c r="X617"/>
      <c r="Y617"/>
      <c r="Z617"/>
      <c r="AA617"/>
      <c r="AB617"/>
      <c r="AC617"/>
      <c r="AD617"/>
      <c r="AE617"/>
      <c r="AF617"/>
      <c r="AG617"/>
      <c r="AH617"/>
      <c r="AI617"/>
      <c r="AJ617"/>
      <c r="AK617"/>
      <c r="AL617"/>
      <c r="AM617"/>
      <c r="AN617"/>
      <c r="AO617"/>
      <c r="AP617"/>
      <c r="AQ617"/>
      <c r="AR617"/>
      <c r="AS617"/>
      <c r="AZ617" s="59"/>
      <c r="BA617" s="59"/>
      <c r="BB617" s="59"/>
      <c r="BC617" s="61"/>
      <c r="BD617" s="55"/>
      <c r="BE617" s="55"/>
      <c r="BF617" s="55"/>
      <c r="BG617" s="55"/>
      <c r="BH617" s="55"/>
      <c r="BI617" s="55"/>
      <c r="BJ617" s="55"/>
      <c r="BK617" s="55"/>
      <c r="BL617" s="55"/>
      <c r="BM617" s="55"/>
      <c r="BN617" s="55"/>
      <c r="BO617" s="55"/>
      <c r="BP617" s="55"/>
      <c r="BQ617" s="55"/>
      <c r="BR617" s="62"/>
      <c r="BS617" s="62"/>
      <c r="BT617" s="63"/>
      <c r="BU617" s="64"/>
      <c r="BV617" s="64"/>
      <c r="BW617" s="64"/>
      <c r="BX617" s="65"/>
      <c r="BY617" s="65"/>
      <c r="BZ617" s="65"/>
    </row>
    <row r="618" spans="1:78" ht="15.5" x14ac:dyDescent="0.35">
      <c r="A618"/>
      <c r="B618"/>
      <c r="C618"/>
      <c r="D618"/>
      <c r="E618"/>
      <c r="F618"/>
      <c r="G618"/>
      <c r="H618"/>
      <c r="I618"/>
      <c r="J618"/>
      <c r="K618"/>
      <c r="L618"/>
      <c r="M618"/>
      <c r="N618" s="87"/>
      <c r="O618" s="87"/>
      <c r="P618" s="87"/>
      <c r="Q618" s="87"/>
      <c r="R618" s="87"/>
      <c r="S618"/>
      <c r="T618"/>
      <c r="U618" s="87"/>
      <c r="V618"/>
      <c r="W618" s="88"/>
      <c r="X618"/>
      <c r="Y618"/>
      <c r="Z618"/>
      <c r="AA618"/>
      <c r="AB618"/>
      <c r="AC618"/>
      <c r="AD618"/>
      <c r="AE618"/>
      <c r="AF618"/>
      <c r="AG618"/>
      <c r="AH618"/>
      <c r="AI618"/>
      <c r="AJ618"/>
      <c r="AK618"/>
      <c r="AL618"/>
      <c r="AM618"/>
      <c r="AN618"/>
      <c r="AO618"/>
      <c r="AP618"/>
      <c r="AQ618"/>
      <c r="AR618"/>
      <c r="AS618"/>
      <c r="AZ618" s="59"/>
      <c r="BA618" s="59"/>
      <c r="BB618" s="59"/>
      <c r="BC618" s="61"/>
      <c r="BD618" s="55"/>
      <c r="BE618" s="55"/>
      <c r="BF618" s="55"/>
      <c r="BG618" s="55"/>
      <c r="BH618" s="55"/>
      <c r="BI618" s="55"/>
      <c r="BJ618" s="55"/>
      <c r="BK618" s="55"/>
      <c r="BL618" s="55"/>
      <c r="BM618" s="55"/>
      <c r="BN618" s="55"/>
      <c r="BO618" s="55"/>
      <c r="BP618" s="55"/>
      <c r="BQ618" s="55"/>
      <c r="BR618" s="62"/>
      <c r="BS618" s="62"/>
      <c r="BT618" s="63"/>
      <c r="BU618" s="64"/>
      <c r="BV618" s="64"/>
      <c r="BW618" s="64"/>
      <c r="BX618" s="65"/>
      <c r="BY618" s="65"/>
      <c r="BZ618" s="65"/>
    </row>
    <row r="619" spans="1:78" ht="15.5" x14ac:dyDescent="0.35">
      <c r="A619"/>
      <c r="B619"/>
      <c r="C619"/>
      <c r="D619"/>
      <c r="E619"/>
      <c r="F619"/>
      <c r="G619"/>
      <c r="H619"/>
      <c r="I619"/>
      <c r="J619"/>
      <c r="K619"/>
      <c r="L619"/>
      <c r="M619"/>
      <c r="N619" s="87"/>
      <c r="O619" s="87"/>
      <c r="P619" s="87"/>
      <c r="Q619" s="87"/>
      <c r="R619" s="87"/>
      <c r="S619"/>
      <c r="T619"/>
      <c r="U619" s="87"/>
      <c r="V619"/>
      <c r="W619" s="88"/>
      <c r="X619"/>
      <c r="Y619"/>
      <c r="Z619"/>
      <c r="AA619"/>
      <c r="AB619"/>
      <c r="AC619"/>
      <c r="AD619"/>
      <c r="AE619"/>
      <c r="AF619"/>
      <c r="AG619"/>
      <c r="AH619"/>
      <c r="AI619"/>
      <c r="AJ619"/>
      <c r="AK619"/>
      <c r="AL619"/>
      <c r="AM619"/>
      <c r="AN619"/>
      <c r="AO619"/>
      <c r="AP619"/>
      <c r="AQ619"/>
      <c r="AR619"/>
      <c r="AS619"/>
      <c r="AZ619" s="59"/>
      <c r="BA619" s="59"/>
      <c r="BB619" s="59"/>
      <c r="BC619" s="61"/>
      <c r="BD619" s="55"/>
      <c r="BE619" s="55"/>
      <c r="BF619" s="55"/>
      <c r="BG619" s="55"/>
      <c r="BH619" s="55"/>
      <c r="BI619" s="55"/>
      <c r="BJ619" s="55"/>
      <c r="BK619" s="55"/>
      <c r="BL619" s="55"/>
      <c r="BM619" s="55"/>
      <c r="BN619" s="55"/>
      <c r="BO619" s="55"/>
      <c r="BP619" s="55"/>
      <c r="BQ619" s="55"/>
      <c r="BR619" s="62"/>
      <c r="BS619" s="62"/>
      <c r="BT619" s="63"/>
      <c r="BU619" s="64"/>
      <c r="BV619" s="64"/>
      <c r="BW619" s="64"/>
      <c r="BX619" s="65"/>
      <c r="BY619" s="65"/>
      <c r="BZ619" s="65"/>
    </row>
    <row r="620" spans="1:78" ht="15.5" x14ac:dyDescent="0.35">
      <c r="A620"/>
      <c r="B620"/>
      <c r="C620"/>
      <c r="D620"/>
      <c r="E620"/>
      <c r="F620"/>
      <c r="G620"/>
      <c r="H620"/>
      <c r="I620"/>
      <c r="J620"/>
      <c r="K620"/>
      <c r="L620"/>
      <c r="M620"/>
      <c r="N620" s="87"/>
      <c r="O620" s="87"/>
      <c r="P620" s="87"/>
      <c r="Q620" s="87"/>
      <c r="R620" s="87"/>
      <c r="S620"/>
      <c r="T620"/>
      <c r="U620" s="87"/>
      <c r="V620"/>
      <c r="W620" s="88"/>
      <c r="X620"/>
      <c r="Y620"/>
      <c r="Z620"/>
      <c r="AA620"/>
      <c r="AB620"/>
      <c r="AC620"/>
      <c r="AD620"/>
      <c r="AE620"/>
      <c r="AF620"/>
      <c r="AG620"/>
      <c r="AH620"/>
      <c r="AI620"/>
      <c r="AJ620"/>
      <c r="AK620"/>
      <c r="AL620"/>
      <c r="AM620"/>
      <c r="AN620"/>
      <c r="AO620"/>
      <c r="AP620"/>
      <c r="AQ620"/>
      <c r="AR620"/>
      <c r="AS620"/>
      <c r="AZ620" s="59"/>
      <c r="BA620" s="59"/>
      <c r="BB620" s="59"/>
      <c r="BC620" s="61"/>
      <c r="BD620" s="55"/>
      <c r="BE620" s="55"/>
      <c r="BF620" s="55"/>
      <c r="BG620" s="55"/>
      <c r="BH620" s="55"/>
      <c r="BI620" s="55"/>
      <c r="BJ620" s="55"/>
      <c r="BK620" s="55"/>
      <c r="BL620" s="55"/>
      <c r="BM620" s="55"/>
      <c r="BN620" s="55"/>
      <c r="BO620" s="55"/>
      <c r="BP620" s="55"/>
      <c r="BQ620" s="55"/>
      <c r="BR620" s="62"/>
      <c r="BS620" s="62"/>
      <c r="BT620" s="63"/>
      <c r="BU620" s="64"/>
      <c r="BV620" s="64"/>
      <c r="BW620" s="64"/>
      <c r="BX620" s="65"/>
      <c r="BY620" s="65"/>
      <c r="BZ620" s="65"/>
    </row>
    <row r="621" spans="1:78" ht="15.5" x14ac:dyDescent="0.35">
      <c r="A621"/>
      <c r="B621"/>
      <c r="C621"/>
      <c r="D621"/>
      <c r="E621"/>
      <c r="F621"/>
      <c r="G621"/>
      <c r="H621"/>
      <c r="I621"/>
      <c r="J621"/>
      <c r="K621"/>
      <c r="L621"/>
      <c r="M621"/>
      <c r="N621" s="87"/>
      <c r="O621" s="87"/>
      <c r="P621" s="87"/>
      <c r="Q621" s="87"/>
      <c r="R621" s="87"/>
      <c r="S621"/>
      <c r="T621"/>
      <c r="U621" s="87"/>
      <c r="V621"/>
      <c r="W621" s="88"/>
      <c r="X621"/>
      <c r="Y621"/>
      <c r="Z621"/>
      <c r="AA621"/>
      <c r="AB621"/>
      <c r="AC621"/>
      <c r="AD621"/>
      <c r="AE621"/>
      <c r="AF621"/>
      <c r="AG621"/>
      <c r="AH621"/>
      <c r="AI621"/>
      <c r="AJ621"/>
      <c r="AK621"/>
      <c r="AL621"/>
      <c r="AM621"/>
      <c r="AN621"/>
      <c r="AO621"/>
      <c r="AP621"/>
      <c r="AQ621"/>
      <c r="AR621"/>
      <c r="AS621"/>
      <c r="AZ621" s="59"/>
      <c r="BA621" s="59"/>
      <c r="BB621" s="59"/>
      <c r="BC621" s="61"/>
      <c r="BD621" s="55"/>
      <c r="BE621" s="55"/>
      <c r="BF621" s="55"/>
      <c r="BG621" s="55"/>
      <c r="BH621" s="55"/>
      <c r="BI621" s="55"/>
      <c r="BJ621" s="55"/>
      <c r="BK621" s="55"/>
      <c r="BL621" s="55"/>
      <c r="BM621" s="55"/>
      <c r="BN621" s="55"/>
      <c r="BO621" s="55"/>
      <c r="BP621" s="55"/>
      <c r="BQ621" s="55"/>
      <c r="BR621" s="62"/>
      <c r="BS621" s="62"/>
      <c r="BT621" s="63"/>
      <c r="BU621" s="64"/>
      <c r="BV621" s="64"/>
      <c r="BW621" s="64"/>
      <c r="BX621" s="65"/>
      <c r="BY621" s="65"/>
      <c r="BZ621" s="65"/>
    </row>
    <row r="622" spans="1:78" ht="15.5" x14ac:dyDescent="0.35">
      <c r="A622"/>
      <c r="B622"/>
      <c r="C622"/>
      <c r="D622"/>
      <c r="E622"/>
      <c r="F622"/>
      <c r="G622"/>
      <c r="H622"/>
      <c r="I622"/>
      <c r="J622"/>
      <c r="K622"/>
      <c r="L622"/>
      <c r="M622"/>
      <c r="N622" s="87"/>
      <c r="O622" s="87"/>
      <c r="P622" s="87"/>
      <c r="Q622" s="87"/>
      <c r="R622" s="87"/>
      <c r="S622"/>
      <c r="T622"/>
      <c r="U622" s="87"/>
      <c r="V622"/>
      <c r="W622" s="88"/>
      <c r="X622"/>
      <c r="Y622"/>
      <c r="Z622"/>
      <c r="AA622"/>
      <c r="AB622"/>
      <c r="AC622"/>
      <c r="AD622"/>
      <c r="AE622"/>
      <c r="AF622"/>
      <c r="AG622"/>
      <c r="AH622"/>
      <c r="AI622"/>
      <c r="AJ622"/>
      <c r="AK622"/>
      <c r="AL622"/>
      <c r="AM622"/>
      <c r="AN622"/>
      <c r="AO622"/>
      <c r="AP622"/>
      <c r="AQ622"/>
      <c r="AR622"/>
      <c r="AS622"/>
      <c r="AZ622" s="59"/>
      <c r="BA622" s="59"/>
      <c r="BB622" s="59"/>
      <c r="BC622" s="61"/>
      <c r="BD622" s="55"/>
      <c r="BE622" s="55"/>
      <c r="BF622" s="55"/>
      <c r="BG622" s="55"/>
      <c r="BH622" s="55"/>
      <c r="BI622" s="55"/>
      <c r="BJ622" s="55"/>
      <c r="BK622" s="55"/>
      <c r="BL622" s="55"/>
      <c r="BM622" s="55"/>
      <c r="BN622" s="55"/>
      <c r="BO622" s="55"/>
      <c r="BP622" s="55"/>
      <c r="BQ622" s="55"/>
      <c r="BR622" s="62"/>
      <c r="BS622" s="62"/>
      <c r="BT622" s="63"/>
      <c r="BU622" s="64"/>
      <c r="BV622" s="64"/>
      <c r="BW622" s="64"/>
      <c r="BX622" s="65"/>
      <c r="BY622" s="65"/>
      <c r="BZ622" s="65"/>
    </row>
    <row r="623" spans="1:78" ht="15.5" x14ac:dyDescent="0.35">
      <c r="A623"/>
      <c r="B623"/>
      <c r="C623"/>
      <c r="D623"/>
      <c r="E623"/>
      <c r="F623"/>
      <c r="G623"/>
      <c r="H623"/>
      <c r="I623"/>
      <c r="J623"/>
      <c r="K623"/>
      <c r="L623"/>
      <c r="M623"/>
      <c r="N623" s="87"/>
      <c r="O623" s="87"/>
      <c r="P623" s="87"/>
      <c r="Q623" s="87"/>
      <c r="R623" s="87"/>
      <c r="S623"/>
      <c r="T623"/>
      <c r="U623" s="87"/>
      <c r="V623"/>
      <c r="W623" s="88"/>
      <c r="X623"/>
      <c r="Y623"/>
      <c r="Z623"/>
      <c r="AA623"/>
      <c r="AB623"/>
      <c r="AC623"/>
      <c r="AD623"/>
      <c r="AE623"/>
      <c r="AF623"/>
      <c r="AG623"/>
      <c r="AH623"/>
      <c r="AI623"/>
      <c r="AJ623"/>
      <c r="AK623"/>
      <c r="AL623"/>
      <c r="AM623"/>
      <c r="AN623"/>
      <c r="AO623"/>
      <c r="AP623"/>
      <c r="AQ623"/>
      <c r="AR623"/>
      <c r="AS623"/>
      <c r="AZ623" s="59"/>
      <c r="BA623" s="59"/>
      <c r="BB623" s="59"/>
      <c r="BC623" s="61"/>
      <c r="BD623" s="55"/>
      <c r="BE623" s="55"/>
      <c r="BF623" s="55"/>
      <c r="BG623" s="55"/>
      <c r="BH623" s="55"/>
      <c r="BI623" s="55"/>
      <c r="BJ623" s="55"/>
      <c r="BK623" s="55"/>
      <c r="BL623" s="55"/>
      <c r="BM623" s="55"/>
      <c r="BN623" s="55"/>
      <c r="BO623" s="55"/>
      <c r="BP623" s="55"/>
      <c r="BQ623" s="55"/>
      <c r="BR623" s="62"/>
      <c r="BS623" s="62"/>
      <c r="BT623" s="63"/>
      <c r="BU623" s="64"/>
      <c r="BV623" s="64"/>
      <c r="BW623" s="64"/>
      <c r="BX623" s="65"/>
      <c r="BY623" s="65"/>
      <c r="BZ623" s="65"/>
    </row>
    <row r="624" spans="1:78" ht="15.5" x14ac:dyDescent="0.35">
      <c r="A624"/>
      <c r="B624"/>
      <c r="C624"/>
      <c r="D624"/>
      <c r="E624"/>
      <c r="F624"/>
      <c r="G624"/>
      <c r="H624"/>
      <c r="I624"/>
      <c r="J624"/>
      <c r="K624"/>
      <c r="L624"/>
      <c r="M624"/>
      <c r="N624" s="87"/>
      <c r="O624" s="87"/>
      <c r="P624" s="87"/>
      <c r="Q624" s="87"/>
      <c r="R624" s="87"/>
      <c r="S624"/>
      <c r="T624"/>
      <c r="U624" s="87"/>
      <c r="V624"/>
      <c r="W624" s="88"/>
      <c r="X624"/>
      <c r="Y624"/>
      <c r="Z624"/>
      <c r="AA624"/>
      <c r="AB624"/>
      <c r="AC624"/>
      <c r="AD624"/>
      <c r="AE624"/>
      <c r="AF624"/>
      <c r="AG624"/>
      <c r="AH624"/>
      <c r="AI624"/>
      <c r="AJ624"/>
      <c r="AK624"/>
      <c r="AL624"/>
      <c r="AM624"/>
      <c r="AN624"/>
      <c r="AO624"/>
      <c r="AP624"/>
      <c r="AQ624"/>
      <c r="AR624"/>
      <c r="AS624"/>
      <c r="AZ624" s="59"/>
      <c r="BA624" s="59"/>
      <c r="BB624" s="59"/>
      <c r="BC624" s="61"/>
      <c r="BD624" s="55"/>
      <c r="BE624" s="55"/>
      <c r="BF624" s="55"/>
      <c r="BG624" s="55"/>
      <c r="BH624" s="55"/>
      <c r="BI624" s="55"/>
      <c r="BJ624" s="55"/>
      <c r="BK624" s="55"/>
      <c r="BL624" s="55"/>
      <c r="BM624" s="55"/>
      <c r="BN624" s="55"/>
      <c r="BO624" s="55"/>
      <c r="BP624" s="55"/>
      <c r="BQ624" s="55"/>
      <c r="BR624" s="62"/>
      <c r="BS624" s="62"/>
      <c r="BT624" s="63"/>
      <c r="BU624" s="64"/>
      <c r="BV624" s="64"/>
      <c r="BW624" s="64"/>
      <c r="BX624" s="65"/>
      <c r="BY624" s="65"/>
      <c r="BZ624" s="65"/>
    </row>
    <row r="625" spans="1:78" s="58" customFormat="1" ht="15.5" x14ac:dyDescent="0.35">
      <c r="A625"/>
      <c r="B625"/>
      <c r="C625"/>
      <c r="D625"/>
      <c r="E625"/>
      <c r="F625"/>
      <c r="G625"/>
      <c r="H625"/>
      <c r="I625"/>
      <c r="J625"/>
      <c r="K625"/>
      <c r="L625"/>
      <c r="M625"/>
      <c r="N625" s="87"/>
      <c r="O625" s="87"/>
      <c r="P625" s="87"/>
      <c r="Q625" s="87"/>
      <c r="R625" s="87"/>
      <c r="S625"/>
      <c r="T625"/>
      <c r="U625" s="87"/>
      <c r="V625"/>
      <c r="W625" s="88"/>
      <c r="X625"/>
      <c r="Y625"/>
      <c r="Z625"/>
      <c r="AA625"/>
      <c r="AB625"/>
      <c r="AC625"/>
      <c r="AD625"/>
      <c r="AE625"/>
      <c r="AF625"/>
      <c r="AG625"/>
      <c r="AH625"/>
      <c r="AI625"/>
      <c r="AJ625"/>
      <c r="AK625"/>
      <c r="AL625"/>
      <c r="AM625"/>
      <c r="AN625"/>
      <c r="AO625"/>
      <c r="AP625"/>
      <c r="AQ625"/>
      <c r="AR625"/>
      <c r="AS625"/>
      <c r="AT625" s="66"/>
      <c r="AU625" s="66"/>
      <c r="AV625" s="66"/>
      <c r="AW625" s="66"/>
      <c r="AX625" s="52"/>
      <c r="AY625" s="52"/>
      <c r="AZ625" s="66"/>
      <c r="BA625" s="66"/>
      <c r="BB625" s="66"/>
      <c r="BC625" s="61"/>
      <c r="BD625" s="55"/>
      <c r="BE625" s="55"/>
      <c r="BF625" s="55"/>
      <c r="BG625" s="55"/>
      <c r="BH625" s="55"/>
      <c r="BI625" s="55"/>
      <c r="BJ625" s="55"/>
      <c r="BK625" s="55"/>
      <c r="BL625" s="55"/>
      <c r="BM625" s="55"/>
      <c r="BN625" s="55"/>
      <c r="BO625" s="55"/>
      <c r="BP625" s="55"/>
      <c r="BQ625" s="55"/>
      <c r="BR625" s="62"/>
      <c r="BS625" s="62"/>
      <c r="BT625" s="67"/>
      <c r="BU625" s="64"/>
      <c r="BV625" s="64"/>
      <c r="BW625" s="64"/>
      <c r="BX625" s="65"/>
      <c r="BY625" s="65"/>
      <c r="BZ625" s="65"/>
    </row>
    <row r="626" spans="1:78" s="58" customFormat="1" ht="15.5" x14ac:dyDescent="0.35">
      <c r="A626"/>
      <c r="B626"/>
      <c r="C626"/>
      <c r="D626"/>
      <c r="E626"/>
      <c r="F626"/>
      <c r="G626"/>
      <c r="H626"/>
      <c r="I626"/>
      <c r="J626"/>
      <c r="K626"/>
      <c r="L626"/>
      <c r="M626"/>
      <c r="N626" s="87"/>
      <c r="O626" s="87"/>
      <c r="P626" s="87"/>
      <c r="Q626" s="87"/>
      <c r="R626" s="87"/>
      <c r="S626"/>
      <c r="T626"/>
      <c r="U626" s="87"/>
      <c r="V626"/>
      <c r="W626" s="87"/>
      <c r="X626"/>
      <c r="Y626"/>
      <c r="Z626"/>
      <c r="AA626"/>
      <c r="AB626"/>
      <c r="AC626"/>
      <c r="AD626"/>
      <c r="AE626"/>
      <c r="AF626"/>
      <c r="AG626"/>
      <c r="AH626"/>
      <c r="AI626"/>
      <c r="AJ626"/>
      <c r="AK626"/>
      <c r="AL626"/>
      <c r="AM626"/>
      <c r="AN626"/>
      <c r="AO626"/>
      <c r="AP626"/>
      <c r="AQ626"/>
      <c r="AR626"/>
      <c r="AS626"/>
      <c r="AT626" s="66"/>
      <c r="AU626" s="66"/>
      <c r="AV626" s="66"/>
      <c r="AW626" s="66"/>
      <c r="AX626" s="52"/>
      <c r="AY626" s="52"/>
      <c r="AZ626" s="66"/>
      <c r="BA626" s="66"/>
      <c r="BB626" s="66"/>
      <c r="BC626" s="61"/>
      <c r="BD626" s="55"/>
      <c r="BE626" s="55"/>
      <c r="BF626" s="55"/>
      <c r="BG626" s="55"/>
      <c r="BH626" s="55"/>
      <c r="BI626" s="55"/>
      <c r="BJ626" s="55"/>
      <c r="BK626" s="55"/>
      <c r="BL626" s="55"/>
      <c r="BM626" s="55"/>
      <c r="BN626" s="55"/>
      <c r="BO626" s="55"/>
      <c r="BP626" s="55"/>
      <c r="BQ626" s="55"/>
      <c r="BR626" s="62"/>
      <c r="BS626" s="62"/>
      <c r="BT626" s="67"/>
      <c r="BU626" s="64"/>
      <c r="BV626" s="64"/>
      <c r="BW626" s="64"/>
      <c r="BX626" s="65"/>
      <c r="BY626" s="65"/>
      <c r="BZ626" s="65"/>
    </row>
    <row r="627" spans="1:78" s="58" customFormat="1" ht="15.5" x14ac:dyDescent="0.35">
      <c r="A627"/>
      <c r="B627"/>
      <c r="C627"/>
      <c r="D627"/>
      <c r="E627"/>
      <c r="F627"/>
      <c r="G627"/>
      <c r="H627"/>
      <c r="I627"/>
      <c r="J627"/>
      <c r="K627"/>
      <c r="L627"/>
      <c r="M627"/>
      <c r="N627" s="87"/>
      <c r="O627" s="87"/>
      <c r="P627" s="87"/>
      <c r="Q627" s="87"/>
      <c r="R627" s="87"/>
      <c r="S627"/>
      <c r="T627"/>
      <c r="U627" s="87"/>
      <c r="V627"/>
      <c r="W627" s="87"/>
      <c r="X627"/>
      <c r="Y627"/>
      <c r="Z627"/>
      <c r="AA627"/>
      <c r="AB627"/>
      <c r="AC627"/>
      <c r="AD627"/>
      <c r="AE627"/>
      <c r="AF627"/>
      <c r="AG627"/>
      <c r="AH627"/>
      <c r="AI627"/>
      <c r="AJ627"/>
      <c r="AK627"/>
      <c r="AL627"/>
      <c r="AM627"/>
      <c r="AN627"/>
      <c r="AO627"/>
      <c r="AP627"/>
      <c r="AQ627"/>
      <c r="AR627"/>
      <c r="AS627"/>
      <c r="AT627" s="66"/>
      <c r="AU627" s="66"/>
      <c r="AV627" s="66"/>
      <c r="AW627" s="66"/>
      <c r="AX627" s="52"/>
      <c r="AY627" s="52"/>
      <c r="AZ627" s="66"/>
      <c r="BA627" s="66"/>
      <c r="BB627" s="66"/>
      <c r="BC627" s="61"/>
      <c r="BD627" s="55"/>
      <c r="BE627" s="55"/>
      <c r="BF627" s="55"/>
      <c r="BG627" s="55"/>
      <c r="BH627" s="55"/>
      <c r="BI627" s="55"/>
      <c r="BJ627" s="55"/>
      <c r="BK627" s="55"/>
      <c r="BL627" s="55"/>
      <c r="BM627" s="55"/>
      <c r="BN627" s="55"/>
      <c r="BO627" s="55"/>
      <c r="BP627" s="55"/>
      <c r="BQ627" s="55"/>
      <c r="BR627" s="62"/>
      <c r="BS627" s="62"/>
      <c r="BT627" s="67"/>
      <c r="BU627" s="64"/>
      <c r="BV627" s="64"/>
      <c r="BW627" s="64"/>
      <c r="BX627" s="65"/>
      <c r="BY627" s="65"/>
      <c r="BZ627" s="65"/>
    </row>
    <row r="628" spans="1:78" s="58" customFormat="1" ht="15.5" x14ac:dyDescent="0.35">
      <c r="A628"/>
      <c r="B628"/>
      <c r="C628"/>
      <c r="D628"/>
      <c r="E628"/>
      <c r="F628"/>
      <c r="G628"/>
      <c r="H628"/>
      <c r="I628"/>
      <c r="J628"/>
      <c r="K628"/>
      <c r="L628"/>
      <c r="M628"/>
      <c r="N628" s="87"/>
      <c r="O628" s="87"/>
      <c r="P628" s="87"/>
      <c r="Q628" s="87"/>
      <c r="R628" s="87"/>
      <c r="S628"/>
      <c r="T628"/>
      <c r="U628" s="87"/>
      <c r="V628"/>
      <c r="W628" s="87"/>
      <c r="X628"/>
      <c r="Y628"/>
      <c r="Z628"/>
      <c r="AA628"/>
      <c r="AB628"/>
      <c r="AC628"/>
      <c r="AD628"/>
      <c r="AE628"/>
      <c r="AF628"/>
      <c r="AG628"/>
      <c r="AH628"/>
      <c r="AI628"/>
      <c r="AJ628"/>
      <c r="AK628"/>
      <c r="AL628"/>
      <c r="AM628"/>
      <c r="AN628"/>
      <c r="AO628"/>
      <c r="AP628"/>
      <c r="AQ628"/>
      <c r="AR628"/>
      <c r="AS628"/>
      <c r="AT628" s="66"/>
      <c r="AU628" s="66"/>
      <c r="AV628" s="66"/>
      <c r="AW628" s="66"/>
      <c r="AX628" s="52"/>
      <c r="AY628" s="52"/>
      <c r="AZ628" s="66"/>
      <c r="BA628" s="66"/>
      <c r="BB628" s="66"/>
      <c r="BC628" s="61"/>
      <c r="BD628" s="55"/>
      <c r="BE628" s="55"/>
      <c r="BF628" s="55"/>
      <c r="BG628" s="55"/>
      <c r="BH628" s="55"/>
      <c r="BI628" s="55"/>
      <c r="BJ628" s="55"/>
      <c r="BK628" s="55"/>
      <c r="BL628" s="55"/>
      <c r="BM628" s="55"/>
      <c r="BN628" s="55"/>
      <c r="BO628" s="55"/>
      <c r="BP628" s="55"/>
      <c r="BQ628" s="55"/>
      <c r="BR628" s="62"/>
      <c r="BS628" s="62"/>
      <c r="BT628" s="67"/>
      <c r="BU628" s="64"/>
      <c r="BV628" s="64"/>
      <c r="BW628" s="64"/>
      <c r="BX628" s="65"/>
      <c r="BY628" s="65"/>
      <c r="BZ628" s="65"/>
    </row>
    <row r="629" spans="1:78" s="58" customFormat="1" ht="15.5" x14ac:dyDescent="0.35">
      <c r="A629"/>
      <c r="B629"/>
      <c r="C629"/>
      <c r="D629"/>
      <c r="E629"/>
      <c r="F629"/>
      <c r="G629"/>
      <c r="H629"/>
      <c r="I629"/>
      <c r="J629"/>
      <c r="K629"/>
      <c r="L629"/>
      <c r="M629"/>
      <c r="N629" s="87"/>
      <c r="O629" s="87"/>
      <c r="P629" s="87"/>
      <c r="Q629" s="87"/>
      <c r="R629" s="87"/>
      <c r="S629"/>
      <c r="T629"/>
      <c r="U629" s="87"/>
      <c r="V629"/>
      <c r="W629" s="87"/>
      <c r="X629"/>
      <c r="Y629"/>
      <c r="Z629"/>
      <c r="AA629"/>
      <c r="AB629"/>
      <c r="AC629"/>
      <c r="AD629"/>
      <c r="AE629"/>
      <c r="AF629"/>
      <c r="AG629"/>
      <c r="AH629"/>
      <c r="AI629"/>
      <c r="AJ629"/>
      <c r="AK629"/>
      <c r="AL629"/>
      <c r="AM629"/>
      <c r="AN629"/>
      <c r="AO629"/>
      <c r="AP629"/>
      <c r="AQ629"/>
      <c r="AR629"/>
      <c r="AS629"/>
      <c r="AT629" s="66"/>
      <c r="AU629" s="66"/>
      <c r="AV629" s="66"/>
      <c r="AW629" s="66"/>
      <c r="AX629" s="52"/>
      <c r="AY629" s="52"/>
      <c r="AZ629" s="66"/>
      <c r="BA629" s="66"/>
      <c r="BB629" s="66"/>
      <c r="BC629" s="61"/>
      <c r="BD629" s="55"/>
      <c r="BE629" s="55"/>
      <c r="BF629" s="55"/>
      <c r="BG629" s="55"/>
      <c r="BH629" s="55"/>
      <c r="BI629" s="55"/>
      <c r="BJ629" s="55"/>
      <c r="BK629" s="55"/>
      <c r="BL629" s="55"/>
      <c r="BM629" s="55"/>
      <c r="BN629" s="55"/>
      <c r="BO629" s="55"/>
      <c r="BP629" s="55"/>
      <c r="BQ629" s="55"/>
      <c r="BR629" s="62"/>
      <c r="BS629" s="62"/>
      <c r="BT629" s="67"/>
      <c r="BU629" s="64"/>
      <c r="BV629" s="64"/>
      <c r="BW629" s="64"/>
      <c r="BX629" s="65"/>
      <c r="BY629" s="65"/>
      <c r="BZ629" s="65"/>
    </row>
    <row r="630" spans="1:78" s="58" customFormat="1" ht="15.5" x14ac:dyDescent="0.35">
      <c r="A630"/>
      <c r="B630"/>
      <c r="C630"/>
      <c r="D630"/>
      <c r="E630"/>
      <c r="F630"/>
      <c r="G630"/>
      <c r="H630"/>
      <c r="I630"/>
      <c r="J630"/>
      <c r="K630"/>
      <c r="L630"/>
      <c r="M630"/>
      <c r="N630" s="87"/>
      <c r="O630" s="87"/>
      <c r="P630" s="87"/>
      <c r="Q630" s="87"/>
      <c r="R630" s="87"/>
      <c r="S630"/>
      <c r="T630"/>
      <c r="U630" s="87"/>
      <c r="V630"/>
      <c r="W630" s="87"/>
      <c r="X630"/>
      <c r="Y630"/>
      <c r="Z630"/>
      <c r="AA630"/>
      <c r="AB630"/>
      <c r="AC630"/>
      <c r="AD630"/>
      <c r="AE630"/>
      <c r="AF630"/>
      <c r="AG630"/>
      <c r="AH630"/>
      <c r="AI630"/>
      <c r="AJ630"/>
      <c r="AK630"/>
      <c r="AL630"/>
      <c r="AM630"/>
      <c r="AN630"/>
      <c r="AO630"/>
      <c r="AP630"/>
      <c r="AQ630"/>
      <c r="AR630"/>
      <c r="AS630"/>
      <c r="AT630" s="66"/>
      <c r="AU630" s="66"/>
      <c r="AV630" s="66"/>
      <c r="AW630" s="66"/>
      <c r="AX630" s="52"/>
      <c r="AY630" s="52"/>
      <c r="AZ630" s="66"/>
      <c r="BA630" s="66"/>
      <c r="BB630" s="66"/>
      <c r="BC630" s="61"/>
      <c r="BD630" s="55"/>
      <c r="BE630" s="55"/>
      <c r="BF630" s="55"/>
      <c r="BG630" s="55"/>
      <c r="BH630" s="55"/>
      <c r="BI630" s="55"/>
      <c r="BJ630" s="55"/>
      <c r="BK630" s="55"/>
      <c r="BL630" s="55"/>
      <c r="BM630" s="55"/>
      <c r="BN630" s="55"/>
      <c r="BO630" s="55"/>
      <c r="BP630" s="55"/>
      <c r="BQ630" s="55"/>
      <c r="BR630" s="62"/>
      <c r="BS630" s="62"/>
      <c r="BT630" s="67"/>
      <c r="BU630" s="64"/>
      <c r="BV630" s="64"/>
      <c r="BW630" s="64"/>
      <c r="BX630" s="65"/>
      <c r="BY630" s="65"/>
      <c r="BZ630" s="65"/>
    </row>
    <row r="631" spans="1:78" s="58" customFormat="1" ht="15.5" x14ac:dyDescent="0.35">
      <c r="A631"/>
      <c r="B631"/>
      <c r="C631"/>
      <c r="D631"/>
      <c r="E631"/>
      <c r="F631"/>
      <c r="G631"/>
      <c r="H631"/>
      <c r="I631"/>
      <c r="J631"/>
      <c r="K631"/>
      <c r="L631"/>
      <c r="M631"/>
      <c r="N631" s="87"/>
      <c r="O631" s="87"/>
      <c r="P631" s="87"/>
      <c r="Q631" s="87"/>
      <c r="R631" s="87"/>
      <c r="S631"/>
      <c r="T631"/>
      <c r="U631" s="87"/>
      <c r="V631"/>
      <c r="W631" s="87"/>
      <c r="X631"/>
      <c r="Y631"/>
      <c r="Z631"/>
      <c r="AA631"/>
      <c r="AB631"/>
      <c r="AC631"/>
      <c r="AD631"/>
      <c r="AE631"/>
      <c r="AF631"/>
      <c r="AG631"/>
      <c r="AH631"/>
      <c r="AI631"/>
      <c r="AJ631"/>
      <c r="AK631"/>
      <c r="AL631"/>
      <c r="AM631"/>
      <c r="AN631"/>
      <c r="AO631"/>
      <c r="AP631"/>
      <c r="AQ631"/>
      <c r="AR631"/>
      <c r="AS631"/>
      <c r="AT631" s="66"/>
      <c r="AU631" s="66"/>
      <c r="AV631" s="66"/>
      <c r="AW631" s="66"/>
      <c r="AX631" s="52"/>
      <c r="AY631" s="52"/>
      <c r="AZ631" s="66"/>
      <c r="BA631" s="66"/>
      <c r="BB631" s="66"/>
      <c r="BC631" s="61"/>
      <c r="BD631" s="55"/>
      <c r="BE631" s="55"/>
      <c r="BF631" s="55"/>
      <c r="BG631" s="55"/>
      <c r="BH631" s="55"/>
      <c r="BI631" s="55"/>
      <c r="BJ631" s="55"/>
      <c r="BK631" s="55"/>
      <c r="BL631" s="55"/>
      <c r="BM631" s="55"/>
      <c r="BN631" s="55"/>
      <c r="BO631" s="55"/>
      <c r="BP631" s="55"/>
      <c r="BQ631" s="55"/>
      <c r="BR631" s="62"/>
      <c r="BS631" s="62"/>
      <c r="BT631" s="67"/>
      <c r="BU631" s="64"/>
      <c r="BV631" s="64"/>
      <c r="BW631" s="64"/>
      <c r="BX631" s="65"/>
      <c r="BY631" s="65"/>
      <c r="BZ631" s="65"/>
    </row>
    <row r="632" spans="1:78" s="58" customFormat="1" ht="15.5" x14ac:dyDescent="0.35">
      <c r="A632"/>
      <c r="B632"/>
      <c r="C632"/>
      <c r="D632"/>
      <c r="E632"/>
      <c r="F632"/>
      <c r="G632"/>
      <c r="H632"/>
      <c r="I632"/>
      <c r="J632"/>
      <c r="K632"/>
      <c r="L632"/>
      <c r="M632"/>
      <c r="N632" s="87"/>
      <c r="O632" s="87"/>
      <c r="P632" s="87"/>
      <c r="Q632" s="87"/>
      <c r="R632" s="87"/>
      <c r="S632"/>
      <c r="T632"/>
      <c r="U632" s="87"/>
      <c r="V632"/>
      <c r="W632" s="87"/>
      <c r="X632"/>
      <c r="Y632"/>
      <c r="Z632"/>
      <c r="AA632"/>
      <c r="AB632"/>
      <c r="AC632"/>
      <c r="AD632"/>
      <c r="AE632"/>
      <c r="AF632"/>
      <c r="AG632"/>
      <c r="AH632"/>
      <c r="AI632"/>
      <c r="AJ632"/>
      <c r="AK632"/>
      <c r="AL632"/>
      <c r="AM632"/>
      <c r="AN632"/>
      <c r="AO632"/>
      <c r="AP632"/>
      <c r="AQ632"/>
      <c r="AR632"/>
      <c r="AS632"/>
      <c r="AT632" s="66"/>
      <c r="AU632" s="66"/>
      <c r="AV632" s="66"/>
      <c r="AW632" s="66"/>
      <c r="AX632" s="52"/>
      <c r="AY632" s="52"/>
      <c r="AZ632" s="66"/>
      <c r="BA632" s="66"/>
      <c r="BB632" s="66"/>
      <c r="BC632" s="61"/>
      <c r="BD632" s="55"/>
      <c r="BE632" s="55"/>
      <c r="BF632" s="55"/>
      <c r="BG632" s="55"/>
      <c r="BH632" s="55"/>
      <c r="BI632" s="55"/>
      <c r="BJ632" s="55"/>
      <c r="BK632" s="55"/>
      <c r="BL632" s="55"/>
      <c r="BM632" s="55"/>
      <c r="BN632" s="55"/>
      <c r="BO632" s="55"/>
      <c r="BP632" s="55"/>
      <c r="BQ632" s="55"/>
      <c r="BR632" s="62"/>
      <c r="BS632" s="62"/>
      <c r="BT632" s="67"/>
      <c r="BU632" s="64"/>
      <c r="BV632" s="64"/>
      <c r="BW632" s="64"/>
      <c r="BX632" s="65"/>
      <c r="BY632" s="65"/>
      <c r="BZ632" s="65"/>
    </row>
    <row r="633" spans="1:78" s="58" customFormat="1" ht="15.5" x14ac:dyDescent="0.35">
      <c r="A633"/>
      <c r="B633"/>
      <c r="C633"/>
      <c r="D633"/>
      <c r="E633"/>
      <c r="F633"/>
      <c r="G633"/>
      <c r="H633"/>
      <c r="I633"/>
      <c r="J633"/>
      <c r="K633"/>
      <c r="L633"/>
      <c r="M633"/>
      <c r="N633" s="87"/>
      <c r="O633" s="87"/>
      <c r="P633" s="87"/>
      <c r="Q633" s="87"/>
      <c r="R633" s="87"/>
      <c r="S633"/>
      <c r="T633"/>
      <c r="U633" s="87"/>
      <c r="V633"/>
      <c r="W633" s="87"/>
      <c r="X633"/>
      <c r="Y633"/>
      <c r="Z633"/>
      <c r="AA633"/>
      <c r="AB633"/>
      <c r="AC633"/>
      <c r="AD633"/>
      <c r="AE633"/>
      <c r="AF633"/>
      <c r="AG633"/>
      <c r="AH633"/>
      <c r="AI633"/>
      <c r="AJ633"/>
      <c r="AK633"/>
      <c r="AL633"/>
      <c r="AM633"/>
      <c r="AN633"/>
      <c r="AO633"/>
      <c r="AP633"/>
      <c r="AQ633"/>
      <c r="AR633"/>
      <c r="AS633"/>
      <c r="AT633" s="66"/>
      <c r="AU633" s="66"/>
      <c r="AV633" s="66"/>
      <c r="AW633" s="66"/>
      <c r="AX633" s="52"/>
      <c r="AY633" s="52"/>
      <c r="AZ633" s="66"/>
      <c r="BA633" s="66"/>
      <c r="BB633" s="66"/>
      <c r="BC633" s="61"/>
      <c r="BD633" s="55"/>
      <c r="BE633" s="55"/>
      <c r="BF633" s="55"/>
      <c r="BG633" s="55"/>
      <c r="BH633" s="55"/>
      <c r="BI633" s="55"/>
      <c r="BJ633" s="55"/>
      <c r="BK633" s="55"/>
      <c r="BL633" s="55"/>
      <c r="BM633" s="55"/>
      <c r="BN633" s="55"/>
      <c r="BO633" s="55"/>
      <c r="BP633" s="55"/>
      <c r="BQ633" s="55"/>
      <c r="BR633" s="62"/>
      <c r="BS633" s="62"/>
      <c r="BT633" s="67"/>
      <c r="BU633" s="64"/>
      <c r="BV633" s="64"/>
      <c r="BW633" s="64"/>
      <c r="BX633" s="65"/>
      <c r="BY633" s="65"/>
      <c r="BZ633" s="65"/>
    </row>
    <row r="634" spans="1:78" s="58" customFormat="1" ht="15.5" x14ac:dyDescent="0.35">
      <c r="A634"/>
      <c r="B634"/>
      <c r="C634"/>
      <c r="D634"/>
      <c r="E634"/>
      <c r="F634"/>
      <c r="G634"/>
      <c r="H634"/>
      <c r="I634"/>
      <c r="J634"/>
      <c r="K634"/>
      <c r="L634"/>
      <c r="M634"/>
      <c r="N634" s="87"/>
      <c r="O634" s="87"/>
      <c r="P634" s="87"/>
      <c r="Q634" s="87"/>
      <c r="R634" s="87"/>
      <c r="S634"/>
      <c r="T634"/>
      <c r="U634" s="87"/>
      <c r="V634"/>
      <c r="W634" s="87"/>
      <c r="X634"/>
      <c r="Y634"/>
      <c r="Z634"/>
      <c r="AA634"/>
      <c r="AB634"/>
      <c r="AC634"/>
      <c r="AD634"/>
      <c r="AE634"/>
      <c r="AF634"/>
      <c r="AG634"/>
      <c r="AH634"/>
      <c r="AI634"/>
      <c r="AJ634"/>
      <c r="AK634"/>
      <c r="AL634"/>
      <c r="AM634"/>
      <c r="AN634"/>
      <c r="AO634"/>
      <c r="AP634"/>
      <c r="AQ634"/>
      <c r="AR634"/>
      <c r="AS634"/>
      <c r="AT634" s="66"/>
      <c r="AU634" s="66"/>
      <c r="AV634" s="66"/>
      <c r="AW634" s="66"/>
      <c r="AX634" s="52"/>
      <c r="AY634" s="52"/>
      <c r="AZ634" s="66"/>
      <c r="BA634" s="66"/>
      <c r="BB634" s="66"/>
      <c r="BC634" s="61"/>
      <c r="BD634" s="55"/>
      <c r="BE634" s="55"/>
      <c r="BF634" s="55"/>
      <c r="BG634" s="55"/>
      <c r="BH634" s="55"/>
      <c r="BI634" s="55"/>
      <c r="BJ634" s="55"/>
      <c r="BK634" s="55"/>
      <c r="BL634" s="55"/>
      <c r="BM634" s="55"/>
      <c r="BN634" s="55"/>
      <c r="BO634" s="55"/>
      <c r="BP634" s="55"/>
      <c r="BQ634" s="55"/>
      <c r="BR634" s="62"/>
      <c r="BS634" s="62"/>
      <c r="BT634" s="67"/>
      <c r="BU634" s="64"/>
      <c r="BV634" s="64"/>
      <c r="BW634" s="64"/>
      <c r="BX634" s="65"/>
      <c r="BY634" s="65"/>
      <c r="BZ634" s="65"/>
    </row>
    <row r="635" spans="1:78" s="58" customFormat="1" ht="15.5" x14ac:dyDescent="0.35">
      <c r="A635"/>
      <c r="B635"/>
      <c r="C635"/>
      <c r="D635"/>
      <c r="E635"/>
      <c r="F635"/>
      <c r="G635"/>
      <c r="H635"/>
      <c r="I635"/>
      <c r="J635"/>
      <c r="K635"/>
      <c r="L635"/>
      <c r="M635"/>
      <c r="N635" s="87"/>
      <c r="O635" s="87"/>
      <c r="P635" s="87"/>
      <c r="Q635" s="87"/>
      <c r="R635" s="87"/>
      <c r="S635"/>
      <c r="T635"/>
      <c r="U635" s="87"/>
      <c r="V635"/>
      <c r="W635" s="87"/>
      <c r="X635"/>
      <c r="Y635"/>
      <c r="Z635"/>
      <c r="AA635"/>
      <c r="AB635"/>
      <c r="AC635"/>
      <c r="AD635"/>
      <c r="AE635"/>
      <c r="AF635"/>
      <c r="AG635"/>
      <c r="AH635"/>
      <c r="AI635"/>
      <c r="AJ635"/>
      <c r="AK635"/>
      <c r="AL635"/>
      <c r="AM635"/>
      <c r="AN635"/>
      <c r="AO635"/>
      <c r="AP635"/>
      <c r="AQ635"/>
      <c r="AR635"/>
      <c r="AS635"/>
      <c r="AT635" s="66"/>
      <c r="AU635" s="66"/>
      <c r="AV635" s="66"/>
      <c r="AW635" s="66"/>
      <c r="AX635" s="52"/>
      <c r="AY635" s="52"/>
      <c r="AZ635" s="66"/>
      <c r="BA635" s="66"/>
      <c r="BB635" s="66"/>
      <c r="BC635" s="61"/>
      <c r="BD635" s="55"/>
      <c r="BE635" s="55"/>
      <c r="BF635" s="55"/>
      <c r="BG635" s="55"/>
      <c r="BH635" s="55"/>
      <c r="BI635" s="55"/>
      <c r="BJ635" s="55"/>
      <c r="BK635" s="55"/>
      <c r="BL635" s="55"/>
      <c r="BM635" s="55"/>
      <c r="BN635" s="55"/>
      <c r="BO635" s="55"/>
      <c r="BP635" s="55"/>
      <c r="BQ635" s="55"/>
      <c r="BR635" s="62"/>
      <c r="BS635" s="62"/>
      <c r="BT635" s="67"/>
      <c r="BU635" s="64"/>
      <c r="BV635" s="64"/>
      <c r="BW635" s="64"/>
      <c r="BX635" s="65"/>
      <c r="BY635" s="65"/>
      <c r="BZ635" s="65"/>
    </row>
    <row r="636" spans="1:78" s="58" customFormat="1" ht="15.5" x14ac:dyDescent="0.35">
      <c r="A636"/>
      <c r="B636"/>
      <c r="C636"/>
      <c r="D636"/>
      <c r="E636"/>
      <c r="F636"/>
      <c r="G636"/>
      <c r="H636"/>
      <c r="I636"/>
      <c r="J636"/>
      <c r="K636"/>
      <c r="L636"/>
      <c r="M636"/>
      <c r="N636" s="87"/>
      <c r="O636" s="87"/>
      <c r="P636" s="87"/>
      <c r="Q636" s="87"/>
      <c r="R636" s="87"/>
      <c r="S636"/>
      <c r="T636"/>
      <c r="U636" s="87"/>
      <c r="V636"/>
      <c r="W636" s="87"/>
      <c r="X636"/>
      <c r="Y636"/>
      <c r="Z636"/>
      <c r="AA636"/>
      <c r="AB636"/>
      <c r="AC636"/>
      <c r="AD636"/>
      <c r="AE636"/>
      <c r="AF636"/>
      <c r="AG636"/>
      <c r="AH636"/>
      <c r="AI636"/>
      <c r="AJ636"/>
      <c r="AK636"/>
      <c r="AL636"/>
      <c r="AM636"/>
      <c r="AN636"/>
      <c r="AO636"/>
      <c r="AP636"/>
      <c r="AQ636"/>
      <c r="AR636"/>
      <c r="AS636"/>
      <c r="AT636" s="66"/>
      <c r="AU636" s="66"/>
      <c r="AV636" s="66"/>
      <c r="AW636" s="66"/>
      <c r="AX636" s="52"/>
      <c r="AY636" s="52"/>
      <c r="AZ636" s="66"/>
      <c r="BA636" s="66"/>
      <c r="BB636" s="66"/>
      <c r="BC636" s="61"/>
      <c r="BD636" s="55"/>
      <c r="BE636" s="55"/>
      <c r="BF636" s="55"/>
      <c r="BG636" s="55"/>
      <c r="BH636" s="55"/>
      <c r="BI636" s="55"/>
      <c r="BJ636" s="55"/>
      <c r="BK636" s="55"/>
      <c r="BL636" s="55"/>
      <c r="BM636" s="55"/>
      <c r="BN636" s="55"/>
      <c r="BO636" s="55"/>
      <c r="BP636" s="55"/>
      <c r="BQ636" s="55"/>
      <c r="BR636" s="62"/>
      <c r="BS636" s="62"/>
      <c r="BT636" s="67"/>
      <c r="BU636" s="64"/>
      <c r="BV636" s="64"/>
      <c r="BW636" s="64"/>
      <c r="BX636" s="65"/>
      <c r="BY636" s="65"/>
      <c r="BZ636" s="65"/>
    </row>
    <row r="637" spans="1:78" s="58" customFormat="1" ht="15.5" x14ac:dyDescent="0.35">
      <c r="A637"/>
      <c r="B637"/>
      <c r="C637"/>
      <c r="D637"/>
      <c r="E637"/>
      <c r="F637"/>
      <c r="G637"/>
      <c r="H637"/>
      <c r="I637"/>
      <c r="J637"/>
      <c r="K637"/>
      <c r="L637"/>
      <c r="M637"/>
      <c r="N637" s="87"/>
      <c r="O637" s="87"/>
      <c r="P637" s="87"/>
      <c r="Q637" s="87"/>
      <c r="R637" s="87"/>
      <c r="S637"/>
      <c r="T637"/>
      <c r="U637" s="87"/>
      <c r="V637"/>
      <c r="W637" s="87"/>
      <c r="X637"/>
      <c r="Y637"/>
      <c r="Z637"/>
      <c r="AA637"/>
      <c r="AB637"/>
      <c r="AC637"/>
      <c r="AD637"/>
      <c r="AE637"/>
      <c r="AF637"/>
      <c r="AG637"/>
      <c r="AH637"/>
      <c r="AI637"/>
      <c r="AJ637"/>
      <c r="AK637"/>
      <c r="AL637"/>
      <c r="AM637"/>
      <c r="AN637"/>
      <c r="AO637"/>
      <c r="AP637"/>
      <c r="AQ637"/>
      <c r="AR637"/>
      <c r="AS637"/>
      <c r="AT637" s="66"/>
      <c r="AU637" s="66"/>
      <c r="AV637" s="66"/>
      <c r="AW637" s="66"/>
      <c r="AX637" s="52"/>
      <c r="AY637" s="52"/>
      <c r="AZ637" s="66"/>
      <c r="BA637" s="66"/>
      <c r="BB637" s="66"/>
      <c r="BC637" s="61"/>
      <c r="BD637" s="55"/>
      <c r="BE637" s="55"/>
      <c r="BF637" s="55"/>
      <c r="BG637" s="55"/>
      <c r="BH637" s="55"/>
      <c r="BI637" s="55"/>
      <c r="BJ637" s="55"/>
      <c r="BK637" s="55"/>
      <c r="BL637" s="55"/>
      <c r="BM637" s="55"/>
      <c r="BN637" s="55"/>
      <c r="BO637" s="55"/>
      <c r="BP637" s="55"/>
      <c r="BQ637" s="55"/>
      <c r="BR637" s="62"/>
      <c r="BS637" s="62"/>
      <c r="BT637" s="67"/>
      <c r="BU637" s="64"/>
      <c r="BV637" s="64"/>
      <c r="BW637" s="64"/>
      <c r="BX637" s="65"/>
      <c r="BY637" s="65"/>
      <c r="BZ637" s="65"/>
    </row>
    <row r="638" spans="1:78" s="58" customFormat="1" ht="15.5" x14ac:dyDescent="0.35">
      <c r="A638"/>
      <c r="B638"/>
      <c r="C638"/>
      <c r="D638"/>
      <c r="E638"/>
      <c r="F638"/>
      <c r="G638"/>
      <c r="H638"/>
      <c r="I638"/>
      <c r="J638"/>
      <c r="K638"/>
      <c r="L638"/>
      <c r="M638"/>
      <c r="N638" s="87"/>
      <c r="O638" s="87"/>
      <c r="P638" s="87"/>
      <c r="Q638" s="87"/>
      <c r="R638" s="87"/>
      <c r="S638"/>
      <c r="T638"/>
      <c r="U638" s="87"/>
      <c r="V638"/>
      <c r="W638" s="87"/>
      <c r="X638"/>
      <c r="Y638"/>
      <c r="Z638"/>
      <c r="AA638"/>
      <c r="AB638"/>
      <c r="AC638"/>
      <c r="AD638"/>
      <c r="AE638"/>
      <c r="AF638"/>
      <c r="AG638"/>
      <c r="AH638"/>
      <c r="AI638"/>
      <c r="AJ638"/>
      <c r="AK638"/>
      <c r="AL638"/>
      <c r="AM638"/>
      <c r="AN638"/>
      <c r="AO638"/>
      <c r="AP638"/>
      <c r="AQ638"/>
      <c r="AR638"/>
      <c r="AS638"/>
      <c r="AT638" s="59"/>
      <c r="AU638" s="59"/>
      <c r="AV638" s="59"/>
      <c r="AW638" s="59"/>
      <c r="AX638" s="52"/>
      <c r="AY638" s="52"/>
      <c r="AZ638" s="59"/>
      <c r="BA638" s="59"/>
      <c r="BB638" s="59"/>
      <c r="BC638" s="61"/>
      <c r="BD638" s="55"/>
      <c r="BE638" s="55"/>
      <c r="BF638" s="55"/>
      <c r="BG638" s="55"/>
      <c r="BH638" s="55"/>
      <c r="BI638" s="55"/>
      <c r="BJ638" s="55"/>
      <c r="BK638" s="55"/>
      <c r="BL638" s="55"/>
      <c r="BM638" s="55"/>
      <c r="BN638" s="55"/>
      <c r="BO638" s="55"/>
      <c r="BP638" s="55"/>
      <c r="BQ638" s="55"/>
      <c r="BR638" s="62"/>
      <c r="BS638" s="62"/>
      <c r="BT638" s="63"/>
      <c r="BU638" s="64"/>
      <c r="BV638" s="64"/>
      <c r="BW638" s="64"/>
      <c r="BX638" s="65"/>
      <c r="BY638" s="65"/>
      <c r="BZ638" s="65"/>
    </row>
    <row r="639" spans="1:78" s="58" customFormat="1" ht="15.5" x14ac:dyDescent="0.35">
      <c r="A639"/>
      <c r="B639"/>
      <c r="C639"/>
      <c r="D639"/>
      <c r="E639"/>
      <c r="F639"/>
      <c r="G639"/>
      <c r="H639"/>
      <c r="I639"/>
      <c r="J639"/>
      <c r="K639"/>
      <c r="L639"/>
      <c r="M639"/>
      <c r="N639" s="87"/>
      <c r="O639" s="87"/>
      <c r="P639" s="87"/>
      <c r="Q639" s="87"/>
      <c r="R639" s="87"/>
      <c r="S639"/>
      <c r="T639"/>
      <c r="U639" s="87"/>
      <c r="V639"/>
      <c r="W639" s="87"/>
      <c r="X639"/>
      <c r="Y639"/>
      <c r="Z639"/>
      <c r="AA639"/>
      <c r="AB639"/>
      <c r="AC639"/>
      <c r="AD639"/>
      <c r="AE639"/>
      <c r="AF639"/>
      <c r="AG639"/>
      <c r="AH639"/>
      <c r="AI639"/>
      <c r="AJ639"/>
      <c r="AK639"/>
      <c r="AL639"/>
      <c r="AM639"/>
      <c r="AN639"/>
      <c r="AO639"/>
      <c r="AP639"/>
      <c r="AQ639"/>
      <c r="AR639"/>
      <c r="AS639"/>
      <c r="AT639" s="59"/>
      <c r="AU639" s="59"/>
      <c r="AV639" s="59"/>
      <c r="AW639" s="59"/>
      <c r="AX639" s="52"/>
      <c r="AY639" s="52"/>
      <c r="AZ639" s="59"/>
      <c r="BA639" s="59"/>
      <c r="BB639" s="59"/>
      <c r="BC639" s="61"/>
      <c r="BD639" s="55"/>
      <c r="BE639" s="55"/>
      <c r="BF639" s="55"/>
      <c r="BG639" s="55"/>
      <c r="BH639" s="55"/>
      <c r="BI639" s="55"/>
      <c r="BJ639" s="55"/>
      <c r="BK639" s="55"/>
      <c r="BL639" s="55"/>
      <c r="BM639" s="55"/>
      <c r="BN639" s="55"/>
      <c r="BO639" s="55"/>
      <c r="BP639" s="55"/>
      <c r="BQ639" s="55"/>
      <c r="BR639" s="62"/>
      <c r="BS639" s="62"/>
      <c r="BT639" s="63"/>
      <c r="BU639" s="64"/>
      <c r="BV639" s="64"/>
      <c r="BW639" s="64"/>
      <c r="BX639" s="65"/>
      <c r="BY639" s="65"/>
      <c r="BZ639" s="65"/>
    </row>
    <row r="640" spans="1:78" s="58" customFormat="1" ht="15.5" x14ac:dyDescent="0.35">
      <c r="A640"/>
      <c r="B640"/>
      <c r="C640"/>
      <c r="D640"/>
      <c r="E640"/>
      <c r="F640"/>
      <c r="G640"/>
      <c r="H640"/>
      <c r="I640"/>
      <c r="J640"/>
      <c r="K640"/>
      <c r="L640"/>
      <c r="M640"/>
      <c r="N640" s="87"/>
      <c r="O640" s="87"/>
      <c r="P640" s="87"/>
      <c r="Q640" s="87"/>
      <c r="R640" s="87"/>
      <c r="S640"/>
      <c r="T640"/>
      <c r="U640" s="87"/>
      <c r="V640"/>
      <c r="W640" s="87"/>
      <c r="X640"/>
      <c r="Y640"/>
      <c r="Z640"/>
      <c r="AA640"/>
      <c r="AB640"/>
      <c r="AC640"/>
      <c r="AD640"/>
      <c r="AE640"/>
      <c r="AF640"/>
      <c r="AG640"/>
      <c r="AH640"/>
      <c r="AI640"/>
      <c r="AJ640"/>
      <c r="AK640"/>
      <c r="AL640"/>
      <c r="AM640"/>
      <c r="AN640"/>
      <c r="AO640"/>
      <c r="AP640"/>
      <c r="AQ640"/>
      <c r="AR640"/>
      <c r="AS640"/>
      <c r="AT640" s="59"/>
      <c r="AU640" s="59"/>
      <c r="AV640" s="59"/>
      <c r="AW640" s="59"/>
      <c r="AX640" s="52"/>
      <c r="AY640" s="52"/>
      <c r="AZ640" s="59"/>
      <c r="BA640" s="59"/>
      <c r="BB640" s="59"/>
      <c r="BC640" s="61"/>
      <c r="BD640" s="55"/>
      <c r="BE640" s="55"/>
      <c r="BF640" s="55"/>
      <c r="BG640" s="55"/>
      <c r="BH640" s="55"/>
      <c r="BI640" s="55"/>
      <c r="BJ640" s="55"/>
      <c r="BK640" s="55"/>
      <c r="BL640" s="55"/>
      <c r="BM640" s="55"/>
      <c r="BN640" s="55"/>
      <c r="BO640" s="55"/>
      <c r="BP640" s="55"/>
      <c r="BQ640" s="55"/>
      <c r="BR640" s="62"/>
      <c r="BS640" s="62"/>
      <c r="BT640" s="63"/>
      <c r="BU640" s="64"/>
      <c r="BV640" s="64"/>
      <c r="BW640" s="64"/>
      <c r="BX640" s="65"/>
      <c r="BY640" s="65"/>
      <c r="BZ640" s="65"/>
    </row>
    <row r="641" spans="1:78" s="58" customFormat="1" ht="15.5" x14ac:dyDescent="0.35">
      <c r="A641"/>
      <c r="B641"/>
      <c r="C641"/>
      <c r="D641"/>
      <c r="E641"/>
      <c r="F641"/>
      <c r="G641"/>
      <c r="H641"/>
      <c r="I641"/>
      <c r="J641"/>
      <c r="K641"/>
      <c r="L641"/>
      <c r="M641"/>
      <c r="N641" s="87"/>
      <c r="O641" s="87"/>
      <c r="P641" s="87"/>
      <c r="Q641" s="87"/>
      <c r="R641" s="87"/>
      <c r="S641"/>
      <c r="T641"/>
      <c r="U641" s="87"/>
      <c r="V641"/>
      <c r="W641" s="87"/>
      <c r="X641"/>
      <c r="Y641"/>
      <c r="Z641"/>
      <c r="AA641"/>
      <c r="AB641"/>
      <c r="AC641"/>
      <c r="AD641"/>
      <c r="AE641"/>
      <c r="AF641"/>
      <c r="AG641"/>
      <c r="AH641"/>
      <c r="AI641"/>
      <c r="AJ641"/>
      <c r="AK641"/>
      <c r="AL641"/>
      <c r="AM641"/>
      <c r="AN641"/>
      <c r="AO641"/>
      <c r="AP641"/>
      <c r="AQ641"/>
      <c r="AR641"/>
      <c r="AS641"/>
      <c r="AT641" s="59"/>
      <c r="AU641" s="59"/>
      <c r="AV641" s="59"/>
      <c r="AW641" s="59"/>
      <c r="AX641" s="52"/>
      <c r="AY641" s="52"/>
      <c r="AZ641" s="59"/>
      <c r="BA641" s="59"/>
      <c r="BB641" s="59"/>
      <c r="BC641" s="61"/>
      <c r="BD641" s="55"/>
      <c r="BE641" s="55"/>
      <c r="BF641" s="55"/>
      <c r="BG641" s="55"/>
      <c r="BH641" s="55"/>
      <c r="BI641" s="55"/>
      <c r="BJ641" s="55"/>
      <c r="BK641" s="55"/>
      <c r="BL641" s="55"/>
      <c r="BM641" s="55"/>
      <c r="BN641" s="55"/>
      <c r="BO641" s="55"/>
      <c r="BP641" s="55"/>
      <c r="BQ641" s="55"/>
      <c r="BR641" s="62"/>
      <c r="BS641" s="62"/>
      <c r="BT641" s="63"/>
      <c r="BU641" s="64"/>
      <c r="BV641" s="64"/>
      <c r="BW641" s="64"/>
      <c r="BX641" s="65"/>
      <c r="BY641" s="65"/>
      <c r="BZ641" s="65"/>
    </row>
    <row r="642" spans="1:78" s="58" customFormat="1" ht="15.5" x14ac:dyDescent="0.35">
      <c r="A642"/>
      <c r="B642"/>
      <c r="C642"/>
      <c r="D642"/>
      <c r="E642"/>
      <c r="F642"/>
      <c r="G642"/>
      <c r="H642"/>
      <c r="I642"/>
      <c r="J642"/>
      <c r="K642"/>
      <c r="L642"/>
      <c r="M642"/>
      <c r="N642" s="87"/>
      <c r="O642" s="87"/>
      <c r="P642" s="87"/>
      <c r="Q642" s="87"/>
      <c r="R642" s="87"/>
      <c r="S642"/>
      <c r="T642"/>
      <c r="U642" s="87"/>
      <c r="V642"/>
      <c r="W642" s="87"/>
      <c r="X642"/>
      <c r="Y642"/>
      <c r="Z642"/>
      <c r="AA642"/>
      <c r="AB642"/>
      <c r="AC642"/>
      <c r="AD642"/>
      <c r="AE642"/>
      <c r="AF642"/>
      <c r="AG642"/>
      <c r="AH642"/>
      <c r="AI642"/>
      <c r="AJ642"/>
      <c r="AK642"/>
      <c r="AL642"/>
      <c r="AM642"/>
      <c r="AN642"/>
      <c r="AO642"/>
      <c r="AP642"/>
      <c r="AQ642"/>
      <c r="AR642"/>
      <c r="AS642"/>
      <c r="AT642" s="59"/>
      <c r="AU642" s="59"/>
      <c r="AV642" s="59"/>
      <c r="AW642" s="59"/>
      <c r="AX642" s="52"/>
      <c r="AY642" s="52"/>
      <c r="AZ642" s="59"/>
      <c r="BA642" s="59"/>
      <c r="BB642" s="59"/>
      <c r="BC642" s="61"/>
      <c r="BD642" s="55"/>
      <c r="BE642" s="55"/>
      <c r="BF642" s="55"/>
      <c r="BG642" s="55"/>
      <c r="BH642" s="55"/>
      <c r="BI642" s="55"/>
      <c r="BJ642" s="55"/>
      <c r="BK642" s="55"/>
      <c r="BL642" s="55"/>
      <c r="BM642" s="55"/>
      <c r="BN642" s="55"/>
      <c r="BO642" s="55"/>
      <c r="BP642" s="55"/>
      <c r="BQ642" s="55"/>
      <c r="BR642" s="62"/>
      <c r="BS642" s="62"/>
      <c r="BT642" s="63"/>
      <c r="BU642" s="64"/>
      <c r="BV642" s="64"/>
      <c r="BW642" s="64"/>
      <c r="BX642" s="65"/>
      <c r="BY642" s="65"/>
      <c r="BZ642" s="65"/>
    </row>
    <row r="643" spans="1:78" s="58" customFormat="1" ht="15.5" x14ac:dyDescent="0.35">
      <c r="A643"/>
      <c r="B643"/>
      <c r="C643"/>
      <c r="D643"/>
      <c r="E643"/>
      <c r="F643"/>
      <c r="G643"/>
      <c r="H643"/>
      <c r="I643"/>
      <c r="J643"/>
      <c r="K643"/>
      <c r="L643"/>
      <c r="M643"/>
      <c r="N643" s="87"/>
      <c r="O643" s="87"/>
      <c r="P643" s="87"/>
      <c r="Q643" s="87"/>
      <c r="R643" s="87"/>
      <c r="S643"/>
      <c r="T643"/>
      <c r="U643" s="87"/>
      <c r="V643"/>
      <c r="W643" s="87"/>
      <c r="X643"/>
      <c r="Y643"/>
      <c r="Z643"/>
      <c r="AA643"/>
      <c r="AB643"/>
      <c r="AC643"/>
      <c r="AD643"/>
      <c r="AE643"/>
      <c r="AF643"/>
      <c r="AG643"/>
      <c r="AH643"/>
      <c r="AI643"/>
      <c r="AJ643"/>
      <c r="AK643"/>
      <c r="AL643"/>
      <c r="AM643"/>
      <c r="AN643"/>
      <c r="AO643"/>
      <c r="AP643"/>
      <c r="AQ643"/>
      <c r="AR643"/>
      <c r="AS643"/>
      <c r="AT643" s="59"/>
      <c r="AU643" s="59"/>
      <c r="AV643" s="59"/>
      <c r="AW643" s="59"/>
      <c r="AX643" s="52"/>
      <c r="AY643" s="52"/>
      <c r="AZ643" s="59"/>
      <c r="BA643" s="59"/>
      <c r="BB643" s="59"/>
      <c r="BC643" s="61"/>
      <c r="BD643" s="55"/>
      <c r="BE643" s="55"/>
      <c r="BF643" s="55"/>
      <c r="BG643" s="55"/>
      <c r="BH643" s="55"/>
      <c r="BI643" s="55"/>
      <c r="BJ643" s="55"/>
      <c r="BK643" s="55"/>
      <c r="BL643" s="55"/>
      <c r="BM643" s="55"/>
      <c r="BN643" s="55"/>
      <c r="BO643" s="55"/>
      <c r="BP643" s="55"/>
      <c r="BQ643" s="55"/>
      <c r="BR643" s="62"/>
      <c r="BS643" s="62"/>
      <c r="BT643" s="63"/>
      <c r="BU643" s="64"/>
      <c r="BV643" s="64"/>
      <c r="BW643" s="64"/>
      <c r="BX643" s="65"/>
      <c r="BY643" s="65"/>
      <c r="BZ643" s="65"/>
    </row>
    <row r="644" spans="1:78" s="58" customFormat="1" ht="15.5" x14ac:dyDescent="0.35">
      <c r="A644"/>
      <c r="B644"/>
      <c r="C644"/>
      <c r="D644"/>
      <c r="E644"/>
      <c r="F644"/>
      <c r="G644"/>
      <c r="H644"/>
      <c r="I644"/>
      <c r="J644"/>
      <c r="K644"/>
      <c r="L644"/>
      <c r="M644"/>
      <c r="N644" s="87"/>
      <c r="O644" s="87"/>
      <c r="P644" s="87"/>
      <c r="Q644" s="87"/>
      <c r="R644" s="87"/>
      <c r="S644"/>
      <c r="T644"/>
      <c r="U644" s="87"/>
      <c r="V644"/>
      <c r="W644" s="87"/>
      <c r="X644"/>
      <c r="Y644"/>
      <c r="Z644"/>
      <c r="AA644"/>
      <c r="AB644"/>
      <c r="AC644"/>
      <c r="AD644"/>
      <c r="AE644"/>
      <c r="AF644"/>
      <c r="AG644"/>
      <c r="AH644"/>
      <c r="AI644"/>
      <c r="AJ644"/>
      <c r="AK644"/>
      <c r="AL644"/>
      <c r="AM644"/>
      <c r="AN644"/>
      <c r="AO644"/>
      <c r="AP644"/>
      <c r="AQ644"/>
      <c r="AR644"/>
      <c r="AS644"/>
      <c r="AT644" s="59"/>
      <c r="AU644" s="59"/>
      <c r="AV644" s="59"/>
      <c r="AW644" s="59"/>
      <c r="AX644" s="52"/>
      <c r="AY644" s="52"/>
      <c r="AZ644" s="59"/>
      <c r="BA644" s="59"/>
      <c r="BB644" s="59"/>
      <c r="BC644" s="61"/>
      <c r="BD644" s="55"/>
      <c r="BE644" s="55"/>
      <c r="BF644" s="55"/>
      <c r="BG644" s="55"/>
      <c r="BH644" s="55"/>
      <c r="BI644" s="55"/>
      <c r="BJ644" s="55"/>
      <c r="BK644" s="55"/>
      <c r="BL644" s="55"/>
      <c r="BM644" s="55"/>
      <c r="BN644" s="55"/>
      <c r="BO644" s="55"/>
      <c r="BP644" s="55"/>
      <c r="BQ644" s="55"/>
      <c r="BR644" s="62"/>
      <c r="BS644" s="62"/>
      <c r="BT644" s="63"/>
      <c r="BU644" s="64"/>
      <c r="BV644" s="64"/>
      <c r="BW644" s="64"/>
      <c r="BX644" s="65"/>
      <c r="BY644" s="65"/>
      <c r="BZ644" s="65"/>
    </row>
    <row r="645" spans="1:78" s="58" customFormat="1" ht="15.5" x14ac:dyDescent="0.35">
      <c r="A645"/>
      <c r="B645"/>
      <c r="C645"/>
      <c r="D645"/>
      <c r="E645"/>
      <c r="F645"/>
      <c r="G645"/>
      <c r="H645"/>
      <c r="I645"/>
      <c r="J645"/>
      <c r="K645"/>
      <c r="L645"/>
      <c r="M645"/>
      <c r="N645" s="87"/>
      <c r="O645" s="87"/>
      <c r="P645" s="87"/>
      <c r="Q645" s="87"/>
      <c r="R645" s="87"/>
      <c r="S645"/>
      <c r="T645"/>
      <c r="U645" s="87"/>
      <c r="V645"/>
      <c r="W645" s="87"/>
      <c r="X645"/>
      <c r="Y645"/>
      <c r="Z645"/>
      <c r="AA645"/>
      <c r="AB645"/>
      <c r="AC645"/>
      <c r="AD645"/>
      <c r="AE645"/>
      <c r="AF645"/>
      <c r="AG645"/>
      <c r="AH645"/>
      <c r="AI645"/>
      <c r="AJ645"/>
      <c r="AK645"/>
      <c r="AL645"/>
      <c r="AM645"/>
      <c r="AN645"/>
      <c r="AO645"/>
      <c r="AP645"/>
      <c r="AQ645"/>
      <c r="AR645"/>
      <c r="AS645"/>
      <c r="AT645" s="59"/>
      <c r="AU645" s="59"/>
      <c r="AV645" s="59"/>
      <c r="AW645" s="59"/>
      <c r="AX645" s="52"/>
      <c r="AY645" s="52"/>
      <c r="AZ645" s="59"/>
      <c r="BA645" s="59"/>
      <c r="BB645" s="59"/>
      <c r="BC645" s="61"/>
      <c r="BD645" s="55"/>
      <c r="BE645" s="55"/>
      <c r="BF645" s="55"/>
      <c r="BG645" s="55"/>
      <c r="BH645" s="55"/>
      <c r="BI645" s="55"/>
      <c r="BJ645" s="55"/>
      <c r="BK645" s="55"/>
      <c r="BL645" s="55"/>
      <c r="BM645" s="55"/>
      <c r="BN645" s="55"/>
      <c r="BO645" s="55"/>
      <c r="BP645" s="55"/>
      <c r="BQ645" s="55"/>
      <c r="BR645" s="62"/>
      <c r="BS645" s="62"/>
      <c r="BT645" s="63"/>
      <c r="BU645" s="64"/>
      <c r="BV645" s="64"/>
      <c r="BW645" s="64"/>
      <c r="BX645" s="65"/>
      <c r="BY645" s="65"/>
      <c r="BZ645" s="65"/>
    </row>
    <row r="646" spans="1:78" s="58" customFormat="1" ht="15.5" x14ac:dyDescent="0.35">
      <c r="A646"/>
      <c r="B646"/>
      <c r="C646"/>
      <c r="D646"/>
      <c r="E646"/>
      <c r="F646"/>
      <c r="G646"/>
      <c r="H646"/>
      <c r="I646"/>
      <c r="J646"/>
      <c r="K646"/>
      <c r="L646"/>
      <c r="M646"/>
      <c r="N646" s="87"/>
      <c r="O646" s="87"/>
      <c r="P646" s="87"/>
      <c r="Q646" s="87"/>
      <c r="R646" s="87"/>
      <c r="S646"/>
      <c r="T646"/>
      <c r="U646" s="87"/>
      <c r="V646"/>
      <c r="W646" s="87"/>
      <c r="X646"/>
      <c r="Y646"/>
      <c r="Z646"/>
      <c r="AA646"/>
      <c r="AB646"/>
      <c r="AC646"/>
      <c r="AD646"/>
      <c r="AE646"/>
      <c r="AF646"/>
      <c r="AG646"/>
      <c r="AH646"/>
      <c r="AI646"/>
      <c r="AJ646"/>
      <c r="AK646"/>
      <c r="AL646"/>
      <c r="AM646"/>
      <c r="AN646"/>
      <c r="AO646"/>
      <c r="AP646"/>
      <c r="AQ646"/>
      <c r="AR646"/>
      <c r="AS646"/>
      <c r="AT646" s="59"/>
      <c r="AU646" s="59"/>
      <c r="AV646" s="59"/>
      <c r="AW646" s="59"/>
      <c r="AX646" s="52"/>
      <c r="AY646" s="52"/>
      <c r="AZ646" s="59"/>
      <c r="BA646" s="59"/>
      <c r="BB646" s="59"/>
      <c r="BC646" s="61"/>
      <c r="BD646" s="55"/>
      <c r="BE646" s="55"/>
      <c r="BF646" s="55"/>
      <c r="BG646" s="55"/>
      <c r="BH646" s="55"/>
      <c r="BI646" s="55"/>
      <c r="BJ646" s="55"/>
      <c r="BK646" s="55"/>
      <c r="BL646" s="55"/>
      <c r="BM646" s="55"/>
      <c r="BN646" s="55"/>
      <c r="BO646" s="55"/>
      <c r="BP646" s="55"/>
      <c r="BQ646" s="55"/>
      <c r="BR646" s="62"/>
      <c r="BS646" s="62"/>
      <c r="BT646" s="63"/>
      <c r="BU646" s="64"/>
      <c r="BV646" s="64"/>
      <c r="BW646" s="64"/>
      <c r="BX646" s="65"/>
      <c r="BY646" s="65"/>
      <c r="BZ646" s="65"/>
    </row>
    <row r="647" spans="1:78" s="58" customFormat="1" ht="15.5" x14ac:dyDescent="0.35">
      <c r="A647"/>
      <c r="B647"/>
      <c r="C647"/>
      <c r="D647"/>
      <c r="E647"/>
      <c r="F647"/>
      <c r="G647"/>
      <c r="H647"/>
      <c r="I647"/>
      <c r="J647"/>
      <c r="K647"/>
      <c r="L647"/>
      <c r="M647"/>
      <c r="N647" s="87"/>
      <c r="O647" s="87"/>
      <c r="P647" s="87"/>
      <c r="Q647" s="87"/>
      <c r="R647" s="87"/>
      <c r="S647"/>
      <c r="T647"/>
      <c r="U647" s="87"/>
      <c r="V647"/>
      <c r="W647" s="87"/>
      <c r="X647"/>
      <c r="Y647"/>
      <c r="Z647"/>
      <c r="AA647"/>
      <c r="AB647"/>
      <c r="AC647"/>
      <c r="AD647"/>
      <c r="AE647"/>
      <c r="AF647"/>
      <c r="AG647"/>
      <c r="AH647"/>
      <c r="AI647"/>
      <c r="AJ647"/>
      <c r="AK647"/>
      <c r="AL647"/>
      <c r="AM647"/>
      <c r="AN647"/>
      <c r="AO647"/>
      <c r="AP647"/>
      <c r="AQ647"/>
      <c r="AR647"/>
      <c r="AS647"/>
      <c r="AT647" s="59"/>
      <c r="AU647" s="59"/>
      <c r="AV647" s="59"/>
      <c r="AW647" s="59"/>
      <c r="AX647" s="52"/>
      <c r="AY647" s="52"/>
      <c r="AZ647" s="59"/>
      <c r="BA647" s="59"/>
      <c r="BB647" s="59"/>
      <c r="BC647" s="61"/>
      <c r="BD647" s="55"/>
      <c r="BE647" s="55"/>
      <c r="BF647" s="55"/>
      <c r="BG647" s="55"/>
      <c r="BH647" s="55"/>
      <c r="BI647" s="55"/>
      <c r="BJ647" s="55"/>
      <c r="BK647" s="55"/>
      <c r="BL647" s="55"/>
      <c r="BM647" s="55"/>
      <c r="BN647" s="55"/>
      <c r="BO647" s="55"/>
      <c r="BP647" s="55"/>
      <c r="BQ647" s="55"/>
      <c r="BR647" s="62"/>
      <c r="BS647" s="62"/>
      <c r="BT647" s="63"/>
      <c r="BU647" s="64"/>
      <c r="BV647" s="64"/>
      <c r="BW647" s="64"/>
      <c r="BX647" s="65"/>
      <c r="BY647" s="65"/>
      <c r="BZ647" s="65"/>
    </row>
    <row r="648" spans="1:78" s="58" customFormat="1" ht="15.5" x14ac:dyDescent="0.35">
      <c r="A648"/>
      <c r="B648"/>
      <c r="C648"/>
      <c r="D648"/>
      <c r="E648"/>
      <c r="F648"/>
      <c r="G648"/>
      <c r="H648"/>
      <c r="I648"/>
      <c r="J648"/>
      <c r="K648"/>
      <c r="L648"/>
      <c r="M648"/>
      <c r="N648" s="87"/>
      <c r="O648" s="87"/>
      <c r="P648" s="87"/>
      <c r="Q648" s="87"/>
      <c r="R648" s="87"/>
      <c r="S648"/>
      <c r="T648"/>
      <c r="U648" s="87"/>
      <c r="V648"/>
      <c r="W648" s="87"/>
      <c r="X648"/>
      <c r="Y648"/>
      <c r="Z648"/>
      <c r="AA648"/>
      <c r="AB648"/>
      <c r="AC648"/>
      <c r="AD648"/>
      <c r="AE648"/>
      <c r="AF648"/>
      <c r="AG648"/>
      <c r="AH648"/>
      <c r="AI648"/>
      <c r="AJ648"/>
      <c r="AK648"/>
      <c r="AL648"/>
      <c r="AM648"/>
      <c r="AN648"/>
      <c r="AO648"/>
      <c r="AP648"/>
      <c r="AQ648"/>
      <c r="AR648"/>
      <c r="AS648"/>
      <c r="AT648" s="59"/>
      <c r="AU648" s="59"/>
      <c r="AV648" s="59"/>
      <c r="AW648" s="59"/>
      <c r="AX648" s="52"/>
      <c r="AY648" s="52"/>
      <c r="AZ648" s="59"/>
      <c r="BA648" s="59"/>
      <c r="BB648" s="59"/>
      <c r="BC648" s="61"/>
      <c r="BD648" s="55"/>
      <c r="BE648" s="55"/>
      <c r="BF648" s="55"/>
      <c r="BG648" s="55"/>
      <c r="BH648" s="55"/>
      <c r="BI648" s="55"/>
      <c r="BJ648" s="55"/>
      <c r="BK648" s="55"/>
      <c r="BL648" s="55"/>
      <c r="BM648" s="55"/>
      <c r="BN648" s="55"/>
      <c r="BO648" s="55"/>
      <c r="BP648" s="55"/>
      <c r="BQ648" s="55"/>
      <c r="BR648" s="62"/>
      <c r="BS648" s="62"/>
      <c r="BT648" s="63"/>
      <c r="BU648" s="64"/>
      <c r="BV648" s="64"/>
      <c r="BW648" s="64"/>
      <c r="BX648" s="65"/>
      <c r="BY648" s="65"/>
      <c r="BZ648" s="65"/>
    </row>
    <row r="649" spans="1:78" s="58" customFormat="1" ht="15.5" x14ac:dyDescent="0.35">
      <c r="A649"/>
      <c r="B649"/>
      <c r="C649"/>
      <c r="D649"/>
      <c r="E649"/>
      <c r="F649"/>
      <c r="G649"/>
      <c r="H649"/>
      <c r="I649"/>
      <c r="J649"/>
      <c r="K649"/>
      <c r="L649"/>
      <c r="M649"/>
      <c r="N649" s="87"/>
      <c r="O649" s="87"/>
      <c r="P649" s="87"/>
      <c r="Q649" s="87"/>
      <c r="R649" s="87"/>
      <c r="S649"/>
      <c r="T649"/>
      <c r="U649" s="87"/>
      <c r="V649"/>
      <c r="W649" s="87"/>
      <c r="X649"/>
      <c r="Y649"/>
      <c r="Z649"/>
      <c r="AA649"/>
      <c r="AB649"/>
      <c r="AC649"/>
      <c r="AD649"/>
      <c r="AE649"/>
      <c r="AF649"/>
      <c r="AG649"/>
      <c r="AH649"/>
      <c r="AI649"/>
      <c r="AJ649"/>
      <c r="AK649"/>
      <c r="AL649"/>
      <c r="AM649"/>
      <c r="AN649"/>
      <c r="AO649"/>
      <c r="AP649"/>
      <c r="AQ649"/>
      <c r="AR649"/>
      <c r="AS649"/>
      <c r="AT649" s="59"/>
      <c r="AU649" s="59"/>
      <c r="AV649" s="59"/>
      <c r="AW649" s="59"/>
      <c r="AX649" s="52"/>
      <c r="AY649" s="52"/>
      <c r="AZ649" s="59"/>
      <c r="BA649" s="59"/>
      <c r="BB649" s="59"/>
      <c r="BC649" s="61"/>
      <c r="BD649" s="55"/>
      <c r="BE649" s="55"/>
      <c r="BF649" s="55"/>
      <c r="BG649" s="55"/>
      <c r="BH649" s="55"/>
      <c r="BI649" s="55"/>
      <c r="BJ649" s="55"/>
      <c r="BK649" s="55"/>
      <c r="BL649" s="55"/>
      <c r="BM649" s="55"/>
      <c r="BN649" s="55"/>
      <c r="BO649" s="55"/>
      <c r="BP649" s="55"/>
      <c r="BQ649" s="55"/>
      <c r="BR649" s="62"/>
      <c r="BS649" s="62"/>
      <c r="BT649" s="63"/>
      <c r="BU649" s="64"/>
      <c r="BV649" s="64"/>
      <c r="BW649" s="64"/>
      <c r="BX649" s="65"/>
      <c r="BY649" s="65"/>
      <c r="BZ649" s="65"/>
    </row>
    <row r="650" spans="1:78" s="58" customFormat="1" ht="15.5" x14ac:dyDescent="0.35">
      <c r="A650"/>
      <c r="B650"/>
      <c r="C650"/>
      <c r="D650"/>
      <c r="E650"/>
      <c r="F650"/>
      <c r="G650"/>
      <c r="H650"/>
      <c r="I650"/>
      <c r="J650"/>
      <c r="K650"/>
      <c r="L650"/>
      <c r="M650"/>
      <c r="N650" s="87"/>
      <c r="O650" s="87"/>
      <c r="P650" s="87"/>
      <c r="Q650" s="87"/>
      <c r="R650" s="87"/>
      <c r="S650"/>
      <c r="T650"/>
      <c r="U650" s="87"/>
      <c r="V650"/>
      <c r="W650" s="87"/>
      <c r="X650"/>
      <c r="Y650"/>
      <c r="Z650"/>
      <c r="AA650"/>
      <c r="AB650"/>
      <c r="AC650"/>
      <c r="AD650"/>
      <c r="AE650"/>
      <c r="AF650"/>
      <c r="AG650"/>
      <c r="AH650"/>
      <c r="AI650"/>
      <c r="AJ650"/>
      <c r="AK650"/>
      <c r="AL650"/>
      <c r="AM650"/>
      <c r="AN650"/>
      <c r="AO650"/>
      <c r="AP650"/>
      <c r="AQ650"/>
      <c r="AR650"/>
      <c r="AS650"/>
      <c r="AT650" s="59"/>
      <c r="AU650" s="59"/>
      <c r="AV650" s="59"/>
      <c r="AW650" s="59"/>
      <c r="AX650" s="52"/>
      <c r="AY650" s="52"/>
      <c r="AZ650" s="59"/>
      <c r="BA650" s="59"/>
      <c r="BB650" s="59"/>
      <c r="BC650" s="61"/>
      <c r="BD650" s="55"/>
      <c r="BE650" s="55"/>
      <c r="BF650" s="55"/>
      <c r="BG650" s="55"/>
      <c r="BH650" s="55"/>
      <c r="BI650" s="55"/>
      <c r="BJ650" s="55"/>
      <c r="BK650" s="55"/>
      <c r="BL650" s="55"/>
      <c r="BM650" s="55"/>
      <c r="BN650" s="55"/>
      <c r="BO650" s="55"/>
      <c r="BP650" s="55"/>
      <c r="BQ650" s="55"/>
      <c r="BR650" s="62"/>
      <c r="BS650" s="62"/>
      <c r="BT650" s="63"/>
      <c r="BU650" s="64"/>
      <c r="BV650" s="64"/>
      <c r="BW650" s="64"/>
      <c r="BX650" s="65"/>
      <c r="BY650" s="65"/>
      <c r="BZ650" s="65"/>
    </row>
    <row r="651" spans="1:78" s="58" customFormat="1" ht="15.5" x14ac:dyDescent="0.35">
      <c r="A651"/>
      <c r="B651"/>
      <c r="C651"/>
      <c r="D651"/>
      <c r="E651"/>
      <c r="F651"/>
      <c r="G651"/>
      <c r="H651"/>
      <c r="I651"/>
      <c r="J651"/>
      <c r="K651"/>
      <c r="L651"/>
      <c r="M651"/>
      <c r="N651" s="87"/>
      <c r="O651" s="87"/>
      <c r="P651" s="87"/>
      <c r="Q651" s="87"/>
      <c r="R651" s="87"/>
      <c r="S651"/>
      <c r="T651"/>
      <c r="U651" s="87"/>
      <c r="V651"/>
      <c r="W651" s="87"/>
      <c r="X651"/>
      <c r="Y651"/>
      <c r="Z651"/>
      <c r="AA651"/>
      <c r="AB651"/>
      <c r="AC651"/>
      <c r="AD651"/>
      <c r="AE651"/>
      <c r="AF651"/>
      <c r="AG651"/>
      <c r="AH651"/>
      <c r="AI651"/>
      <c r="AJ651"/>
      <c r="AK651"/>
      <c r="AL651"/>
      <c r="AM651"/>
      <c r="AN651"/>
      <c r="AO651"/>
      <c r="AP651"/>
      <c r="AQ651"/>
      <c r="AR651"/>
      <c r="AS651"/>
      <c r="AT651" s="59"/>
      <c r="AU651" s="59"/>
      <c r="AV651" s="59"/>
      <c r="AW651" s="59"/>
      <c r="AX651" s="52"/>
      <c r="AY651" s="52"/>
      <c r="AZ651" s="59"/>
      <c r="BA651" s="59"/>
      <c r="BB651" s="59"/>
      <c r="BC651" s="61"/>
      <c r="BD651" s="55"/>
      <c r="BE651" s="55"/>
      <c r="BF651" s="55"/>
      <c r="BG651" s="55"/>
      <c r="BH651" s="55"/>
      <c r="BI651" s="55"/>
      <c r="BJ651" s="55"/>
      <c r="BK651" s="55"/>
      <c r="BL651" s="55"/>
      <c r="BM651" s="55"/>
      <c r="BN651" s="55"/>
      <c r="BO651" s="55"/>
      <c r="BP651" s="55"/>
      <c r="BQ651" s="55"/>
      <c r="BR651" s="62"/>
      <c r="BS651" s="62"/>
      <c r="BT651" s="63"/>
      <c r="BU651" s="64"/>
      <c r="BV651" s="64"/>
      <c r="BW651" s="64"/>
      <c r="BX651" s="65"/>
      <c r="BY651" s="65"/>
      <c r="BZ651" s="65"/>
    </row>
    <row r="652" spans="1:78" s="58" customFormat="1" ht="15.5" x14ac:dyDescent="0.35">
      <c r="A652"/>
      <c r="B652"/>
      <c r="C652"/>
      <c r="D652"/>
      <c r="E652"/>
      <c r="F652"/>
      <c r="G652"/>
      <c r="H652"/>
      <c r="I652"/>
      <c r="J652"/>
      <c r="K652"/>
      <c r="L652"/>
      <c r="M652"/>
      <c r="N652" s="87"/>
      <c r="O652" s="87"/>
      <c r="P652" s="87"/>
      <c r="Q652" s="87"/>
      <c r="R652" s="87"/>
      <c r="S652"/>
      <c r="T652"/>
      <c r="U652" s="87"/>
      <c r="V652"/>
      <c r="W652" s="87"/>
      <c r="X652"/>
      <c r="Y652"/>
      <c r="Z652"/>
      <c r="AA652"/>
      <c r="AB652"/>
      <c r="AC652"/>
      <c r="AD652"/>
      <c r="AE652"/>
      <c r="AF652"/>
      <c r="AG652"/>
      <c r="AH652"/>
      <c r="AI652"/>
      <c r="AJ652"/>
      <c r="AK652"/>
      <c r="AL652"/>
      <c r="AM652"/>
      <c r="AN652"/>
      <c r="AO652"/>
      <c r="AP652"/>
      <c r="AQ652"/>
      <c r="AR652"/>
      <c r="AS652"/>
      <c r="AT652" s="59"/>
      <c r="AU652" s="59"/>
      <c r="AV652" s="59"/>
      <c r="AW652" s="59"/>
      <c r="AX652" s="52"/>
      <c r="AY652" s="52"/>
      <c r="AZ652" s="59"/>
      <c r="BA652" s="59"/>
      <c r="BB652" s="59"/>
      <c r="BC652" s="61"/>
      <c r="BD652" s="55"/>
      <c r="BE652" s="55"/>
      <c r="BF652" s="55"/>
      <c r="BG652" s="55"/>
      <c r="BH652" s="55"/>
      <c r="BI652" s="55"/>
      <c r="BJ652" s="55"/>
      <c r="BK652" s="55"/>
      <c r="BL652" s="55"/>
      <c r="BM652" s="55"/>
      <c r="BN652" s="55"/>
      <c r="BO652" s="55"/>
      <c r="BP652" s="55"/>
      <c r="BQ652" s="55"/>
      <c r="BR652" s="62"/>
      <c r="BS652" s="62"/>
      <c r="BT652" s="63"/>
      <c r="BU652" s="64"/>
      <c r="BV652" s="64"/>
      <c r="BW652" s="64"/>
      <c r="BX652" s="65"/>
      <c r="BY652" s="65"/>
      <c r="BZ652" s="65"/>
    </row>
    <row r="653" spans="1:78" s="58" customFormat="1" ht="15.5" x14ac:dyDescent="0.35">
      <c r="A653"/>
      <c r="B653"/>
      <c r="C653"/>
      <c r="D653"/>
      <c r="E653"/>
      <c r="F653"/>
      <c r="G653"/>
      <c r="H653"/>
      <c r="I653"/>
      <c r="J653"/>
      <c r="K653"/>
      <c r="L653"/>
      <c r="M653"/>
      <c r="N653" s="87"/>
      <c r="O653" s="87"/>
      <c r="P653" s="87"/>
      <c r="Q653" s="87"/>
      <c r="R653" s="87"/>
      <c r="S653"/>
      <c r="T653"/>
      <c r="U653" s="87"/>
      <c r="V653"/>
      <c r="W653" s="87"/>
      <c r="X653"/>
      <c r="Y653"/>
      <c r="Z653"/>
      <c r="AA653"/>
      <c r="AB653"/>
      <c r="AC653"/>
      <c r="AD653"/>
      <c r="AE653"/>
      <c r="AF653"/>
      <c r="AG653"/>
      <c r="AH653"/>
      <c r="AI653"/>
      <c r="AJ653"/>
      <c r="AK653"/>
      <c r="AL653"/>
      <c r="AM653"/>
      <c r="AN653"/>
      <c r="AO653"/>
      <c r="AP653"/>
      <c r="AQ653"/>
      <c r="AR653"/>
      <c r="AS653"/>
      <c r="AT653" s="59"/>
      <c r="AU653" s="59"/>
      <c r="AV653" s="59"/>
      <c r="AW653" s="59"/>
      <c r="AX653" s="52"/>
      <c r="AY653" s="52"/>
      <c r="AZ653" s="59"/>
      <c r="BA653" s="59"/>
      <c r="BB653" s="59"/>
      <c r="BC653" s="61"/>
      <c r="BD653" s="55"/>
      <c r="BE653" s="55"/>
      <c r="BF653" s="55"/>
      <c r="BG653" s="55"/>
      <c r="BH653" s="55"/>
      <c r="BI653" s="55"/>
      <c r="BJ653" s="55"/>
      <c r="BK653" s="55"/>
      <c r="BL653" s="55"/>
      <c r="BM653" s="55"/>
      <c r="BN653" s="55"/>
      <c r="BO653" s="55"/>
      <c r="BP653" s="55"/>
      <c r="BQ653" s="55"/>
      <c r="BR653" s="62"/>
      <c r="BS653" s="62"/>
      <c r="BT653" s="63"/>
      <c r="BU653" s="64"/>
      <c r="BV653" s="64"/>
      <c r="BW653" s="64"/>
      <c r="BX653" s="65"/>
      <c r="BY653" s="65"/>
      <c r="BZ653" s="65"/>
    </row>
    <row r="654" spans="1:78" s="58" customFormat="1" ht="15.5" x14ac:dyDescent="0.35">
      <c r="A654"/>
      <c r="B654"/>
      <c r="C654"/>
      <c r="D654"/>
      <c r="E654"/>
      <c r="F654"/>
      <c r="G654"/>
      <c r="H654"/>
      <c r="I654"/>
      <c r="J654"/>
      <c r="K654"/>
      <c r="L654"/>
      <c r="M654"/>
      <c r="N654" s="87"/>
      <c r="O654" s="87"/>
      <c r="P654" s="87"/>
      <c r="Q654" s="87"/>
      <c r="R654" s="87"/>
      <c r="S654"/>
      <c r="T654"/>
      <c r="U654" s="87"/>
      <c r="V654"/>
      <c r="W654" s="87"/>
      <c r="X654"/>
      <c r="Y654"/>
      <c r="Z654"/>
      <c r="AA654"/>
      <c r="AB654"/>
      <c r="AC654"/>
      <c r="AD654"/>
      <c r="AE654"/>
      <c r="AF654"/>
      <c r="AG654"/>
      <c r="AH654"/>
      <c r="AI654"/>
      <c r="AJ654"/>
      <c r="AK654"/>
      <c r="AL654"/>
      <c r="AM654"/>
      <c r="AN654"/>
      <c r="AO654"/>
      <c r="AP654"/>
      <c r="AQ654"/>
      <c r="AR654"/>
      <c r="AS654"/>
      <c r="AT654" s="59"/>
      <c r="AU654" s="59"/>
      <c r="AV654" s="59"/>
      <c r="AW654" s="59"/>
      <c r="AX654" s="52"/>
      <c r="AY654" s="52"/>
      <c r="AZ654" s="59"/>
      <c r="BA654" s="59"/>
      <c r="BB654" s="59"/>
      <c r="BC654" s="61"/>
      <c r="BD654" s="55"/>
      <c r="BE654" s="55"/>
      <c r="BF654" s="55"/>
      <c r="BG654" s="55"/>
      <c r="BH654" s="55"/>
      <c r="BI654" s="55"/>
      <c r="BJ654" s="55"/>
      <c r="BK654" s="55"/>
      <c r="BL654" s="55"/>
      <c r="BM654" s="55"/>
      <c r="BN654" s="55"/>
      <c r="BO654" s="55"/>
      <c r="BP654" s="55"/>
      <c r="BQ654" s="55"/>
      <c r="BR654" s="62"/>
      <c r="BS654" s="62"/>
      <c r="BT654" s="63"/>
      <c r="BU654" s="64"/>
      <c r="BV654" s="64"/>
      <c r="BW654" s="64"/>
      <c r="BX654" s="65"/>
      <c r="BY654" s="65"/>
      <c r="BZ654" s="65"/>
    </row>
    <row r="655" spans="1:78" s="58" customFormat="1" ht="15.5" x14ac:dyDescent="0.35">
      <c r="A655"/>
      <c r="B655"/>
      <c r="C655"/>
      <c r="D655"/>
      <c r="E655"/>
      <c r="F655"/>
      <c r="G655"/>
      <c r="H655"/>
      <c r="I655"/>
      <c r="J655"/>
      <c r="K655"/>
      <c r="L655"/>
      <c r="M655"/>
      <c r="N655" s="87"/>
      <c r="O655" s="87"/>
      <c r="P655" s="87"/>
      <c r="Q655" s="87"/>
      <c r="R655" s="87"/>
      <c r="S655"/>
      <c r="T655"/>
      <c r="U655" s="87"/>
      <c r="V655"/>
      <c r="W655" s="87"/>
      <c r="X655"/>
      <c r="Y655"/>
      <c r="Z655"/>
      <c r="AA655"/>
      <c r="AB655"/>
      <c r="AC655"/>
      <c r="AD655"/>
      <c r="AE655"/>
      <c r="AF655"/>
      <c r="AG655"/>
      <c r="AH655"/>
      <c r="AI655"/>
      <c r="AJ655"/>
      <c r="AK655"/>
      <c r="AL655"/>
      <c r="AM655"/>
      <c r="AN655"/>
      <c r="AO655"/>
      <c r="AP655"/>
      <c r="AQ655"/>
      <c r="AR655"/>
      <c r="AS655"/>
      <c r="AT655" s="59"/>
      <c r="AU655" s="59"/>
      <c r="AV655" s="59"/>
      <c r="AW655" s="59"/>
      <c r="AX655" s="52"/>
      <c r="AY655" s="52"/>
      <c r="AZ655" s="59"/>
      <c r="BA655" s="59"/>
      <c r="BB655" s="59"/>
      <c r="BC655" s="61"/>
      <c r="BD655" s="55"/>
      <c r="BE655" s="55"/>
      <c r="BF655" s="55"/>
      <c r="BG655" s="55"/>
      <c r="BH655" s="55"/>
      <c r="BI655" s="55"/>
      <c r="BJ655" s="55"/>
      <c r="BK655" s="55"/>
      <c r="BL655" s="55"/>
      <c r="BM655" s="55"/>
      <c r="BN655" s="55"/>
      <c r="BO655" s="55"/>
      <c r="BP655" s="55"/>
      <c r="BQ655" s="55"/>
      <c r="BR655" s="62"/>
      <c r="BS655" s="62"/>
      <c r="BT655" s="63"/>
      <c r="BU655" s="64"/>
      <c r="BV655" s="64"/>
      <c r="BW655" s="64"/>
      <c r="BX655" s="65"/>
      <c r="BY655" s="65"/>
      <c r="BZ655" s="65"/>
    </row>
    <row r="656" spans="1:78" s="58" customFormat="1" ht="15.5" x14ac:dyDescent="0.35">
      <c r="A656"/>
      <c r="B656"/>
      <c r="C656"/>
      <c r="D656"/>
      <c r="E656"/>
      <c r="F656"/>
      <c r="G656"/>
      <c r="H656"/>
      <c r="I656"/>
      <c r="J656"/>
      <c r="K656"/>
      <c r="L656"/>
      <c r="M656"/>
      <c r="N656" s="87"/>
      <c r="O656" s="87"/>
      <c r="P656" s="87"/>
      <c r="Q656" s="87"/>
      <c r="R656" s="87"/>
      <c r="S656"/>
      <c r="T656"/>
      <c r="U656" s="87"/>
      <c r="V656"/>
      <c r="W656" s="87"/>
      <c r="X656"/>
      <c r="Y656"/>
      <c r="Z656"/>
      <c r="AA656"/>
      <c r="AB656"/>
      <c r="AC656"/>
      <c r="AD656"/>
      <c r="AE656"/>
      <c r="AF656"/>
      <c r="AG656"/>
      <c r="AH656"/>
      <c r="AI656"/>
      <c r="AJ656"/>
      <c r="AK656"/>
      <c r="AL656"/>
      <c r="AM656"/>
      <c r="AN656"/>
      <c r="AO656"/>
      <c r="AP656"/>
      <c r="AQ656"/>
      <c r="AR656"/>
      <c r="AS656"/>
      <c r="AT656" s="59"/>
      <c r="AU656" s="59"/>
      <c r="AV656" s="59"/>
      <c r="AW656" s="59"/>
      <c r="AX656" s="52"/>
      <c r="AY656" s="52"/>
      <c r="AZ656" s="59"/>
      <c r="BA656" s="59"/>
      <c r="BB656" s="59"/>
      <c r="BC656" s="61"/>
      <c r="BD656" s="55"/>
      <c r="BE656" s="55"/>
      <c r="BF656" s="55"/>
      <c r="BG656" s="55"/>
      <c r="BH656" s="55"/>
      <c r="BI656" s="55"/>
      <c r="BJ656" s="55"/>
      <c r="BK656" s="55"/>
      <c r="BL656" s="55"/>
      <c r="BM656" s="55"/>
      <c r="BN656" s="55"/>
      <c r="BO656" s="55"/>
      <c r="BP656" s="55"/>
      <c r="BQ656" s="55"/>
      <c r="BR656" s="62"/>
      <c r="BS656" s="62"/>
      <c r="BT656" s="63"/>
      <c r="BU656" s="64"/>
      <c r="BV656" s="64"/>
      <c r="BW656" s="64"/>
      <c r="BX656" s="65"/>
      <c r="BY656" s="65"/>
      <c r="BZ656" s="65"/>
    </row>
    <row r="657" spans="1:78" s="58" customFormat="1" ht="15.5" x14ac:dyDescent="0.35">
      <c r="A657"/>
      <c r="B657"/>
      <c r="C657"/>
      <c r="D657"/>
      <c r="E657"/>
      <c r="F657"/>
      <c r="G657"/>
      <c r="H657"/>
      <c r="I657"/>
      <c r="J657"/>
      <c r="K657"/>
      <c r="L657"/>
      <c r="M657"/>
      <c r="N657" s="87"/>
      <c r="O657" s="87"/>
      <c r="P657" s="87"/>
      <c r="Q657" s="87"/>
      <c r="R657" s="87"/>
      <c r="S657"/>
      <c r="T657"/>
      <c r="U657" s="87"/>
      <c r="V657"/>
      <c r="W657" s="87"/>
      <c r="X657"/>
      <c r="Y657"/>
      <c r="Z657"/>
      <c r="AA657"/>
      <c r="AB657"/>
      <c r="AC657"/>
      <c r="AD657"/>
      <c r="AE657"/>
      <c r="AF657"/>
      <c r="AG657"/>
      <c r="AH657"/>
      <c r="AI657"/>
      <c r="AJ657"/>
      <c r="AK657"/>
      <c r="AL657"/>
      <c r="AM657"/>
      <c r="AN657"/>
      <c r="AO657"/>
      <c r="AP657"/>
      <c r="AQ657"/>
      <c r="AR657"/>
      <c r="AS657"/>
      <c r="AT657" s="59"/>
      <c r="AU657" s="59"/>
      <c r="AV657" s="59"/>
      <c r="AW657" s="59"/>
      <c r="AX657" s="52"/>
      <c r="AY657" s="52"/>
      <c r="AZ657" s="59"/>
      <c r="BA657" s="59"/>
      <c r="BB657" s="59"/>
      <c r="BC657" s="61"/>
      <c r="BD657" s="55"/>
      <c r="BE657" s="55"/>
      <c r="BF657" s="55"/>
      <c r="BG657" s="55"/>
      <c r="BH657" s="55"/>
      <c r="BI657" s="55"/>
      <c r="BJ657" s="55"/>
      <c r="BK657" s="55"/>
      <c r="BL657" s="55"/>
      <c r="BM657" s="55"/>
      <c r="BN657" s="55"/>
      <c r="BO657" s="55"/>
      <c r="BP657" s="55"/>
      <c r="BQ657" s="55"/>
      <c r="BR657" s="62"/>
      <c r="BS657" s="62"/>
      <c r="BT657" s="63"/>
      <c r="BU657" s="64"/>
      <c r="BV657" s="64"/>
      <c r="BW657" s="64"/>
      <c r="BX657" s="65"/>
      <c r="BY657" s="65"/>
      <c r="BZ657" s="65"/>
    </row>
    <row r="658" spans="1:78" s="58" customFormat="1" ht="15.5" x14ac:dyDescent="0.35">
      <c r="A658"/>
      <c r="B658"/>
      <c r="C658"/>
      <c r="D658"/>
      <c r="E658"/>
      <c r="F658"/>
      <c r="G658"/>
      <c r="H658"/>
      <c r="I658"/>
      <c r="J658"/>
      <c r="K658"/>
      <c r="L658"/>
      <c r="M658"/>
      <c r="N658" s="87"/>
      <c r="O658" s="87"/>
      <c r="P658" s="87"/>
      <c r="Q658" s="87"/>
      <c r="R658" s="87"/>
      <c r="S658"/>
      <c r="T658"/>
      <c r="U658" s="87"/>
      <c r="V658"/>
      <c r="W658" s="87"/>
      <c r="X658"/>
      <c r="Y658"/>
      <c r="Z658"/>
      <c r="AA658"/>
      <c r="AB658"/>
      <c r="AC658"/>
      <c r="AD658"/>
      <c r="AE658"/>
      <c r="AF658"/>
      <c r="AG658"/>
      <c r="AH658"/>
      <c r="AI658"/>
      <c r="AJ658"/>
      <c r="AK658"/>
      <c r="AL658"/>
      <c r="AM658"/>
      <c r="AN658"/>
      <c r="AO658"/>
      <c r="AP658"/>
      <c r="AQ658"/>
      <c r="AR658"/>
      <c r="AS658"/>
      <c r="AT658" s="59"/>
      <c r="AU658" s="59"/>
      <c r="AV658" s="59"/>
      <c r="AW658" s="59"/>
      <c r="AX658" s="52"/>
      <c r="AY658" s="52"/>
      <c r="AZ658" s="59"/>
      <c r="BA658" s="59"/>
      <c r="BB658" s="59"/>
      <c r="BC658" s="61"/>
      <c r="BD658" s="55"/>
      <c r="BE658" s="55"/>
      <c r="BF658" s="55"/>
      <c r="BG658" s="55"/>
      <c r="BH658" s="55"/>
      <c r="BI658" s="55"/>
      <c r="BJ658" s="55"/>
      <c r="BK658" s="55"/>
      <c r="BL658" s="55"/>
      <c r="BM658" s="55"/>
      <c r="BN658" s="55"/>
      <c r="BO658" s="55"/>
      <c r="BP658" s="55"/>
      <c r="BQ658" s="55"/>
      <c r="BR658" s="62"/>
      <c r="BS658" s="62"/>
      <c r="BT658" s="63"/>
      <c r="BU658" s="64"/>
      <c r="BV658" s="64"/>
      <c r="BW658" s="64"/>
      <c r="BX658" s="65"/>
      <c r="BY658" s="65"/>
      <c r="BZ658" s="65"/>
    </row>
    <row r="659" spans="1:78" s="58" customFormat="1" ht="15.5" x14ac:dyDescent="0.35">
      <c r="A659"/>
      <c r="B659"/>
      <c r="C659"/>
      <c r="D659"/>
      <c r="E659"/>
      <c r="F659"/>
      <c r="G659"/>
      <c r="H659"/>
      <c r="I659"/>
      <c r="J659"/>
      <c r="K659"/>
      <c r="L659"/>
      <c r="M659"/>
      <c r="N659" s="87"/>
      <c r="O659" s="87"/>
      <c r="P659" s="87"/>
      <c r="Q659" s="87"/>
      <c r="R659" s="87"/>
      <c r="S659"/>
      <c r="T659"/>
      <c r="U659" s="87"/>
      <c r="V659"/>
      <c r="W659" s="87"/>
      <c r="X659"/>
      <c r="Y659"/>
      <c r="Z659"/>
      <c r="AA659"/>
      <c r="AB659"/>
      <c r="AC659"/>
      <c r="AD659"/>
      <c r="AE659"/>
      <c r="AF659"/>
      <c r="AG659"/>
      <c r="AH659"/>
      <c r="AI659"/>
      <c r="AJ659"/>
      <c r="AK659"/>
      <c r="AL659"/>
      <c r="AM659"/>
      <c r="AN659"/>
      <c r="AO659"/>
      <c r="AP659"/>
      <c r="AQ659"/>
      <c r="AR659"/>
      <c r="AS659"/>
      <c r="AT659" s="59"/>
      <c r="AU659" s="59"/>
      <c r="AV659" s="59"/>
      <c r="AW659" s="59"/>
      <c r="AX659" s="52"/>
      <c r="AY659" s="52"/>
      <c r="AZ659" s="59"/>
      <c r="BA659" s="59"/>
      <c r="BB659" s="59"/>
      <c r="BC659" s="61"/>
      <c r="BD659" s="55"/>
      <c r="BE659" s="55"/>
      <c r="BF659" s="55"/>
      <c r="BG659" s="55"/>
      <c r="BH659" s="55"/>
      <c r="BI659" s="55"/>
      <c r="BJ659" s="55"/>
      <c r="BK659" s="55"/>
      <c r="BL659" s="55"/>
      <c r="BM659" s="55"/>
      <c r="BN659" s="55"/>
      <c r="BO659" s="55"/>
      <c r="BP659" s="55"/>
      <c r="BQ659" s="55"/>
      <c r="BR659" s="62"/>
      <c r="BS659" s="62"/>
      <c r="BT659" s="63"/>
      <c r="BU659" s="64"/>
      <c r="BV659" s="64"/>
      <c r="BW659" s="64"/>
      <c r="BX659" s="65"/>
      <c r="BY659" s="65"/>
      <c r="BZ659" s="65"/>
    </row>
    <row r="660" spans="1:78" s="58" customFormat="1" ht="15.5" x14ac:dyDescent="0.35">
      <c r="A660"/>
      <c r="B660"/>
      <c r="C660"/>
      <c r="D660"/>
      <c r="E660"/>
      <c r="F660"/>
      <c r="G660"/>
      <c r="H660"/>
      <c r="I660"/>
      <c r="J660"/>
      <c r="K660"/>
      <c r="L660"/>
      <c r="M660"/>
      <c r="N660" s="87"/>
      <c r="O660" s="87"/>
      <c r="P660" s="87"/>
      <c r="Q660" s="87"/>
      <c r="R660" s="87"/>
      <c r="S660"/>
      <c r="T660"/>
      <c r="U660" s="87"/>
      <c r="V660"/>
      <c r="W660" s="87"/>
      <c r="X660"/>
      <c r="Y660"/>
      <c r="Z660"/>
      <c r="AA660"/>
      <c r="AB660"/>
      <c r="AC660"/>
      <c r="AD660"/>
      <c r="AE660"/>
      <c r="AF660"/>
      <c r="AG660"/>
      <c r="AH660"/>
      <c r="AI660"/>
      <c r="AJ660"/>
      <c r="AK660"/>
      <c r="AL660"/>
      <c r="AM660"/>
      <c r="AN660"/>
      <c r="AO660"/>
      <c r="AP660"/>
      <c r="AQ660"/>
      <c r="AR660"/>
      <c r="AS660"/>
      <c r="AT660" s="59"/>
      <c r="AU660" s="59"/>
      <c r="AV660" s="59"/>
      <c r="AW660" s="59"/>
      <c r="AX660" s="52"/>
      <c r="AY660" s="52"/>
      <c r="AZ660" s="59"/>
      <c r="BA660" s="59"/>
      <c r="BB660" s="59"/>
      <c r="BC660" s="61"/>
      <c r="BD660" s="55"/>
      <c r="BE660" s="55"/>
      <c r="BF660" s="55"/>
      <c r="BG660" s="55"/>
      <c r="BH660" s="55"/>
      <c r="BI660" s="55"/>
      <c r="BJ660" s="55"/>
      <c r="BK660" s="55"/>
      <c r="BL660" s="55"/>
      <c r="BM660" s="55"/>
      <c r="BN660" s="55"/>
      <c r="BO660" s="55"/>
      <c r="BP660" s="55"/>
      <c r="BQ660" s="55"/>
      <c r="BR660" s="62"/>
      <c r="BS660" s="62"/>
      <c r="BT660" s="63"/>
      <c r="BU660" s="64"/>
      <c r="BV660" s="64"/>
      <c r="BW660" s="64"/>
      <c r="BX660" s="65"/>
      <c r="BY660" s="65"/>
      <c r="BZ660" s="65"/>
    </row>
    <row r="661" spans="1:78" s="58" customFormat="1" ht="15.5" x14ac:dyDescent="0.35">
      <c r="A661"/>
      <c r="B661"/>
      <c r="C661"/>
      <c r="D661"/>
      <c r="E661"/>
      <c r="F661"/>
      <c r="G661"/>
      <c r="H661"/>
      <c r="I661"/>
      <c r="J661"/>
      <c r="K661"/>
      <c r="L661"/>
      <c r="M661"/>
      <c r="N661" s="87"/>
      <c r="O661" s="87"/>
      <c r="P661" s="87"/>
      <c r="Q661" s="87"/>
      <c r="R661" s="87"/>
      <c r="S661"/>
      <c r="T661"/>
      <c r="U661" s="87"/>
      <c r="V661"/>
      <c r="W661" s="87"/>
      <c r="X661"/>
      <c r="Y661"/>
      <c r="Z661"/>
      <c r="AA661"/>
      <c r="AB661"/>
      <c r="AC661"/>
      <c r="AD661"/>
      <c r="AE661"/>
      <c r="AF661"/>
      <c r="AG661"/>
      <c r="AH661"/>
      <c r="AI661"/>
      <c r="AJ661"/>
      <c r="AK661"/>
      <c r="AL661"/>
      <c r="AM661"/>
      <c r="AN661"/>
      <c r="AO661"/>
      <c r="AP661"/>
      <c r="AQ661"/>
      <c r="AR661"/>
      <c r="AS661"/>
      <c r="AT661" s="59"/>
      <c r="AU661" s="59"/>
      <c r="AV661" s="59"/>
      <c r="AW661" s="59"/>
      <c r="AX661" s="52"/>
      <c r="AY661" s="52"/>
      <c r="AZ661" s="59"/>
      <c r="BA661" s="59"/>
      <c r="BB661" s="59"/>
      <c r="BC661" s="61"/>
      <c r="BD661" s="55"/>
      <c r="BE661" s="55"/>
      <c r="BF661" s="55"/>
      <c r="BG661" s="55"/>
      <c r="BH661" s="55"/>
      <c r="BI661" s="55"/>
      <c r="BJ661" s="55"/>
      <c r="BK661" s="55"/>
      <c r="BL661" s="55"/>
      <c r="BM661" s="55"/>
      <c r="BN661" s="55"/>
      <c r="BO661" s="55"/>
      <c r="BP661" s="55"/>
      <c r="BQ661" s="55"/>
      <c r="BR661" s="62"/>
      <c r="BS661" s="62"/>
      <c r="BT661" s="63"/>
      <c r="BU661" s="64"/>
      <c r="BV661" s="64"/>
      <c r="BW661" s="64"/>
      <c r="BX661" s="65"/>
      <c r="BY661" s="65"/>
      <c r="BZ661" s="65"/>
    </row>
    <row r="662" spans="1:78" s="58" customFormat="1" ht="15.5" x14ac:dyDescent="0.35">
      <c r="A662"/>
      <c r="B662"/>
      <c r="C662"/>
      <c r="D662"/>
      <c r="E662"/>
      <c r="F662"/>
      <c r="G662"/>
      <c r="H662"/>
      <c r="I662"/>
      <c r="J662"/>
      <c r="K662"/>
      <c r="L662"/>
      <c r="M662"/>
      <c r="N662" s="87"/>
      <c r="O662" s="87"/>
      <c r="P662" s="87"/>
      <c r="Q662" s="87"/>
      <c r="R662" s="87"/>
      <c r="S662"/>
      <c r="T662"/>
      <c r="U662" s="87"/>
      <c r="V662"/>
      <c r="W662" s="87"/>
      <c r="X662"/>
      <c r="Y662"/>
      <c r="Z662"/>
      <c r="AA662"/>
      <c r="AB662"/>
      <c r="AC662"/>
      <c r="AD662"/>
      <c r="AE662"/>
      <c r="AF662"/>
      <c r="AG662"/>
      <c r="AH662"/>
      <c r="AI662"/>
      <c r="AJ662"/>
      <c r="AK662"/>
      <c r="AL662"/>
      <c r="AM662"/>
      <c r="AN662"/>
      <c r="AO662"/>
      <c r="AP662"/>
      <c r="AQ662"/>
      <c r="AR662"/>
      <c r="AS662"/>
      <c r="AT662" s="59"/>
      <c r="AU662" s="59"/>
      <c r="AV662" s="59"/>
      <c r="AW662" s="59"/>
      <c r="AX662" s="52"/>
      <c r="AY662" s="52"/>
      <c r="AZ662" s="59"/>
      <c r="BA662" s="59"/>
      <c r="BB662" s="59"/>
      <c r="BC662" s="61"/>
      <c r="BD662" s="55"/>
      <c r="BE662" s="55"/>
      <c r="BF662" s="55"/>
      <c r="BG662" s="55"/>
      <c r="BH662" s="55"/>
      <c r="BI662" s="55"/>
      <c r="BJ662" s="55"/>
      <c r="BK662" s="55"/>
      <c r="BL662" s="55"/>
      <c r="BM662" s="55"/>
      <c r="BN662" s="55"/>
      <c r="BO662" s="55"/>
      <c r="BP662" s="55"/>
      <c r="BQ662" s="55"/>
      <c r="BR662" s="62"/>
      <c r="BS662" s="62"/>
      <c r="BT662" s="63"/>
      <c r="BU662" s="64"/>
      <c r="BV662" s="64"/>
      <c r="BW662" s="64"/>
      <c r="BX662" s="65"/>
      <c r="BY662" s="65"/>
      <c r="BZ662" s="65"/>
    </row>
    <row r="663" spans="1:78" s="58" customFormat="1" ht="15.5" x14ac:dyDescent="0.35">
      <c r="A663"/>
      <c r="B663"/>
      <c r="C663"/>
      <c r="D663"/>
      <c r="E663"/>
      <c r="F663"/>
      <c r="G663"/>
      <c r="H663"/>
      <c r="I663"/>
      <c r="J663"/>
      <c r="K663"/>
      <c r="L663"/>
      <c r="M663"/>
      <c r="N663" s="87"/>
      <c r="O663" s="87"/>
      <c r="P663" s="87"/>
      <c r="Q663" s="87"/>
      <c r="R663" s="87"/>
      <c r="S663"/>
      <c r="T663"/>
      <c r="U663" s="87"/>
      <c r="V663"/>
      <c r="W663" s="87"/>
      <c r="X663"/>
      <c r="Y663"/>
      <c r="Z663"/>
      <c r="AA663"/>
      <c r="AB663"/>
      <c r="AC663"/>
      <c r="AD663"/>
      <c r="AE663"/>
      <c r="AF663"/>
      <c r="AG663"/>
      <c r="AH663"/>
      <c r="AI663"/>
      <c r="AJ663"/>
      <c r="AK663"/>
      <c r="AL663"/>
      <c r="AM663"/>
      <c r="AN663"/>
      <c r="AO663"/>
      <c r="AP663"/>
      <c r="AQ663"/>
      <c r="AR663"/>
      <c r="AS663"/>
      <c r="AT663" s="59"/>
      <c r="AU663" s="59"/>
      <c r="AV663" s="59"/>
      <c r="AW663" s="59"/>
      <c r="AX663" s="52"/>
      <c r="AY663" s="52"/>
      <c r="AZ663" s="59"/>
      <c r="BA663" s="59"/>
      <c r="BB663" s="59"/>
      <c r="BC663" s="61"/>
      <c r="BD663" s="55"/>
      <c r="BE663" s="55"/>
      <c r="BF663" s="55"/>
      <c r="BG663" s="55"/>
      <c r="BH663" s="55"/>
      <c r="BI663" s="55"/>
      <c r="BJ663" s="55"/>
      <c r="BK663" s="55"/>
      <c r="BL663" s="55"/>
      <c r="BM663" s="55"/>
      <c r="BN663" s="55"/>
      <c r="BO663" s="55"/>
      <c r="BP663" s="55"/>
      <c r="BQ663" s="55"/>
      <c r="BR663" s="62"/>
      <c r="BS663" s="62"/>
      <c r="BT663" s="63"/>
      <c r="BU663" s="64"/>
      <c r="BV663" s="64"/>
      <c r="BW663" s="64"/>
      <c r="BX663" s="65"/>
      <c r="BY663" s="65"/>
      <c r="BZ663" s="65"/>
    </row>
    <row r="664" spans="1:78" s="58" customFormat="1" ht="15.5" x14ac:dyDescent="0.35">
      <c r="A664"/>
      <c r="B664"/>
      <c r="C664"/>
      <c r="D664"/>
      <c r="E664"/>
      <c r="F664"/>
      <c r="G664"/>
      <c r="H664"/>
      <c r="I664"/>
      <c r="J664"/>
      <c r="K664"/>
      <c r="L664"/>
      <c r="M664"/>
      <c r="N664" s="87"/>
      <c r="O664" s="87"/>
      <c r="P664" s="87"/>
      <c r="Q664" s="87"/>
      <c r="R664" s="87"/>
      <c r="S664"/>
      <c r="T664"/>
      <c r="U664" s="87"/>
      <c r="V664"/>
      <c r="W664" s="87"/>
      <c r="X664"/>
      <c r="Y664"/>
      <c r="Z664"/>
      <c r="AA664"/>
      <c r="AB664"/>
      <c r="AC664"/>
      <c r="AD664"/>
      <c r="AE664"/>
      <c r="AF664"/>
      <c r="AG664"/>
      <c r="AH664"/>
      <c r="AI664"/>
      <c r="AJ664"/>
      <c r="AK664"/>
      <c r="AL664"/>
      <c r="AM664"/>
      <c r="AN664"/>
      <c r="AO664"/>
      <c r="AP664"/>
      <c r="AQ664"/>
      <c r="AR664"/>
      <c r="AS664"/>
      <c r="AT664" s="59"/>
      <c r="AU664" s="59"/>
      <c r="AV664" s="59"/>
      <c r="AW664" s="59"/>
      <c r="AX664" s="52"/>
      <c r="AY664" s="52"/>
      <c r="AZ664" s="59"/>
      <c r="BA664" s="59"/>
      <c r="BB664" s="59"/>
      <c r="BC664" s="61"/>
      <c r="BD664" s="55"/>
      <c r="BE664" s="55"/>
      <c r="BF664" s="55"/>
      <c r="BG664" s="55"/>
      <c r="BH664" s="55"/>
      <c r="BI664" s="55"/>
      <c r="BJ664" s="55"/>
      <c r="BK664" s="55"/>
      <c r="BL664" s="55"/>
      <c r="BM664" s="55"/>
      <c r="BN664" s="55"/>
      <c r="BO664" s="55"/>
      <c r="BP664" s="55"/>
      <c r="BQ664" s="55"/>
      <c r="BR664" s="62"/>
      <c r="BS664" s="62"/>
      <c r="BT664" s="63"/>
      <c r="BU664" s="64"/>
      <c r="BV664" s="64"/>
      <c r="BW664" s="64"/>
      <c r="BX664" s="65"/>
      <c r="BY664" s="65"/>
      <c r="BZ664" s="65"/>
    </row>
    <row r="665" spans="1:78" s="58" customFormat="1" ht="15.5" x14ac:dyDescent="0.35">
      <c r="A665"/>
      <c r="B665"/>
      <c r="C665"/>
      <c r="D665"/>
      <c r="E665"/>
      <c r="F665"/>
      <c r="G665"/>
      <c r="H665"/>
      <c r="I665"/>
      <c r="J665"/>
      <c r="K665"/>
      <c r="L665"/>
      <c r="M665"/>
      <c r="N665" s="87"/>
      <c r="O665" s="87"/>
      <c r="P665" s="87"/>
      <c r="Q665" s="87"/>
      <c r="R665" s="87"/>
      <c r="S665"/>
      <c r="T665"/>
      <c r="U665" s="87"/>
      <c r="V665"/>
      <c r="W665" s="87"/>
      <c r="X665"/>
      <c r="Y665"/>
      <c r="Z665"/>
      <c r="AA665"/>
      <c r="AB665"/>
      <c r="AC665"/>
      <c r="AD665"/>
      <c r="AE665"/>
      <c r="AF665"/>
      <c r="AG665"/>
      <c r="AH665"/>
      <c r="AI665"/>
      <c r="AJ665"/>
      <c r="AK665"/>
      <c r="AL665"/>
      <c r="AM665"/>
      <c r="AN665"/>
      <c r="AO665"/>
      <c r="AP665"/>
      <c r="AQ665"/>
      <c r="AR665"/>
      <c r="AS665"/>
      <c r="AT665" s="59"/>
      <c r="AU665" s="59"/>
      <c r="AV665" s="59"/>
      <c r="AW665" s="59"/>
      <c r="AX665" s="52"/>
      <c r="AY665" s="52"/>
      <c r="AZ665" s="59"/>
      <c r="BA665" s="59"/>
      <c r="BB665" s="59"/>
      <c r="BC665" s="61"/>
      <c r="BD665" s="55"/>
      <c r="BE665" s="55"/>
      <c r="BF665" s="55"/>
      <c r="BG665" s="55"/>
      <c r="BH665" s="55"/>
      <c r="BI665" s="55"/>
      <c r="BJ665" s="55"/>
      <c r="BK665" s="55"/>
      <c r="BL665" s="55"/>
      <c r="BM665" s="55"/>
      <c r="BN665" s="55"/>
      <c r="BO665" s="55"/>
      <c r="BP665" s="55"/>
      <c r="BQ665" s="55"/>
      <c r="BR665" s="62"/>
      <c r="BS665" s="62"/>
      <c r="BT665" s="63"/>
      <c r="BU665" s="64"/>
      <c r="BV665" s="64"/>
      <c r="BW665" s="64"/>
      <c r="BX665" s="65"/>
      <c r="BY665" s="65"/>
      <c r="BZ665" s="65"/>
    </row>
    <row r="666" spans="1:78" s="58" customFormat="1" ht="15.5" x14ac:dyDescent="0.35">
      <c r="A666"/>
      <c r="B666"/>
      <c r="C666"/>
      <c r="D666"/>
      <c r="E666"/>
      <c r="F666"/>
      <c r="G666"/>
      <c r="H666"/>
      <c r="I666"/>
      <c r="J666"/>
      <c r="K666"/>
      <c r="L666"/>
      <c r="M666"/>
      <c r="N666" s="87"/>
      <c r="O666" s="87"/>
      <c r="P666" s="87"/>
      <c r="Q666" s="87"/>
      <c r="R666" s="87"/>
      <c r="S666"/>
      <c r="T666"/>
      <c r="U666" s="87"/>
      <c r="V666"/>
      <c r="W666" s="87"/>
      <c r="X666"/>
      <c r="Y666"/>
      <c r="Z666"/>
      <c r="AA666"/>
      <c r="AB666"/>
      <c r="AC666"/>
      <c r="AD666"/>
      <c r="AE666"/>
      <c r="AF666"/>
      <c r="AG666"/>
      <c r="AH666"/>
      <c r="AI666"/>
      <c r="AJ666"/>
      <c r="AK666"/>
      <c r="AL666"/>
      <c r="AM666"/>
      <c r="AN666"/>
      <c r="AO666"/>
      <c r="AP666"/>
      <c r="AQ666"/>
      <c r="AR666"/>
      <c r="AS666"/>
      <c r="AT666" s="59"/>
      <c r="AU666" s="59"/>
      <c r="AV666" s="59"/>
      <c r="AW666" s="59"/>
      <c r="AX666" s="52"/>
      <c r="AY666" s="52"/>
      <c r="AZ666" s="59"/>
      <c r="BA666" s="59"/>
      <c r="BB666" s="59"/>
      <c r="BC666" s="61"/>
      <c r="BD666" s="55"/>
      <c r="BE666" s="55"/>
      <c r="BF666" s="55"/>
      <c r="BG666" s="55"/>
      <c r="BH666" s="55"/>
      <c r="BI666" s="55"/>
      <c r="BJ666" s="55"/>
      <c r="BK666" s="55"/>
      <c r="BL666" s="55"/>
      <c r="BM666" s="55"/>
      <c r="BN666" s="55"/>
      <c r="BO666" s="55"/>
      <c r="BP666" s="55"/>
      <c r="BQ666" s="55"/>
      <c r="BR666" s="62"/>
      <c r="BS666" s="62"/>
      <c r="BT666" s="63"/>
      <c r="BU666" s="64"/>
      <c r="BV666" s="64"/>
      <c r="BW666" s="64"/>
      <c r="BX666" s="65"/>
      <c r="BY666" s="65"/>
      <c r="BZ666" s="65"/>
    </row>
    <row r="667" spans="1:78" s="58" customFormat="1" ht="15.5" x14ac:dyDescent="0.35">
      <c r="A667"/>
      <c r="B667"/>
      <c r="C667"/>
      <c r="D667"/>
      <c r="E667"/>
      <c r="F667"/>
      <c r="G667"/>
      <c r="H667"/>
      <c r="I667"/>
      <c r="J667"/>
      <c r="K667"/>
      <c r="L667"/>
      <c r="M667"/>
      <c r="N667" s="87"/>
      <c r="O667" s="87"/>
      <c r="P667" s="87"/>
      <c r="Q667" s="87"/>
      <c r="R667" s="87"/>
      <c r="S667"/>
      <c r="T667"/>
      <c r="U667" s="87"/>
      <c r="V667"/>
      <c r="W667" s="87"/>
      <c r="X667"/>
      <c r="Y667"/>
      <c r="Z667"/>
      <c r="AA667"/>
      <c r="AB667"/>
      <c r="AC667"/>
      <c r="AD667"/>
      <c r="AE667"/>
      <c r="AF667"/>
      <c r="AG667"/>
      <c r="AH667"/>
      <c r="AI667"/>
      <c r="AJ667"/>
      <c r="AK667"/>
      <c r="AL667"/>
      <c r="AM667"/>
      <c r="AN667"/>
      <c r="AO667"/>
      <c r="AP667"/>
      <c r="AQ667"/>
      <c r="AR667"/>
      <c r="AS667"/>
      <c r="AT667" s="59"/>
      <c r="AU667" s="59"/>
      <c r="AV667" s="59"/>
      <c r="AW667" s="59"/>
      <c r="AX667" s="52"/>
      <c r="AY667" s="52"/>
      <c r="AZ667" s="59"/>
      <c r="BA667" s="59"/>
      <c r="BB667" s="59"/>
      <c r="BC667" s="61"/>
      <c r="BD667" s="55"/>
      <c r="BE667" s="55"/>
      <c r="BF667" s="55"/>
      <c r="BG667" s="55"/>
      <c r="BH667" s="55"/>
      <c r="BI667" s="55"/>
      <c r="BJ667" s="55"/>
      <c r="BK667" s="55"/>
      <c r="BL667" s="55"/>
      <c r="BM667" s="55"/>
      <c r="BN667" s="55"/>
      <c r="BO667" s="55"/>
      <c r="BP667" s="55"/>
      <c r="BQ667" s="55"/>
      <c r="BR667" s="62"/>
      <c r="BS667" s="62"/>
      <c r="BT667" s="63"/>
      <c r="BU667" s="64"/>
      <c r="BV667" s="64"/>
      <c r="BW667" s="64"/>
      <c r="BX667" s="65"/>
      <c r="BY667" s="65"/>
      <c r="BZ667" s="65"/>
    </row>
    <row r="668" spans="1:78" s="58" customFormat="1" ht="15.5" x14ac:dyDescent="0.35">
      <c r="A668"/>
      <c r="B668"/>
      <c r="C668"/>
      <c r="D668"/>
      <c r="E668"/>
      <c r="F668"/>
      <c r="G668"/>
      <c r="H668"/>
      <c r="I668"/>
      <c r="J668"/>
      <c r="K668"/>
      <c r="L668"/>
      <c r="M668"/>
      <c r="N668" s="87"/>
      <c r="O668" s="87"/>
      <c r="P668" s="87"/>
      <c r="Q668" s="87"/>
      <c r="R668" s="87"/>
      <c r="S668"/>
      <c r="T668"/>
      <c r="U668" s="87"/>
      <c r="V668"/>
      <c r="W668" s="87"/>
      <c r="X668"/>
      <c r="Y668"/>
      <c r="Z668"/>
      <c r="AA668"/>
      <c r="AB668"/>
      <c r="AC668"/>
      <c r="AD668"/>
      <c r="AE668"/>
      <c r="AF668"/>
      <c r="AG668"/>
      <c r="AH668"/>
      <c r="AI668"/>
      <c r="AJ668"/>
      <c r="AK668"/>
      <c r="AL668"/>
      <c r="AM668"/>
      <c r="AN668"/>
      <c r="AO668"/>
      <c r="AP668"/>
      <c r="AQ668"/>
      <c r="AR668"/>
      <c r="AS668"/>
      <c r="AT668" s="59"/>
      <c r="AU668" s="59"/>
      <c r="AV668" s="59"/>
      <c r="AW668" s="59"/>
      <c r="AX668" s="52"/>
      <c r="AY668" s="52"/>
      <c r="AZ668" s="59"/>
      <c r="BA668" s="59"/>
      <c r="BB668" s="59"/>
      <c r="BC668" s="61"/>
      <c r="BD668" s="55"/>
      <c r="BE668" s="55"/>
      <c r="BF668" s="55"/>
      <c r="BG668" s="55"/>
      <c r="BH668" s="55"/>
      <c r="BI668" s="55"/>
      <c r="BJ668" s="55"/>
      <c r="BK668" s="55"/>
      <c r="BL668" s="55"/>
      <c r="BM668" s="55"/>
      <c r="BN668" s="55"/>
      <c r="BO668" s="55"/>
      <c r="BP668" s="55"/>
      <c r="BQ668" s="55"/>
      <c r="BR668" s="62"/>
      <c r="BS668" s="62"/>
      <c r="BT668" s="63"/>
      <c r="BU668" s="64"/>
      <c r="BV668" s="64"/>
      <c r="BW668" s="64"/>
      <c r="BX668" s="65"/>
      <c r="BY668" s="65"/>
      <c r="BZ668" s="65"/>
    </row>
    <row r="669" spans="1:78" s="58" customFormat="1" ht="15.5" x14ac:dyDescent="0.35">
      <c r="A669"/>
      <c r="B669"/>
      <c r="C669"/>
      <c r="D669"/>
      <c r="E669"/>
      <c r="F669"/>
      <c r="G669"/>
      <c r="H669"/>
      <c r="I669"/>
      <c r="J669"/>
      <c r="K669"/>
      <c r="L669"/>
      <c r="M669"/>
      <c r="N669" s="87"/>
      <c r="O669" s="87"/>
      <c r="P669" s="87"/>
      <c r="Q669" s="87"/>
      <c r="R669" s="87"/>
      <c r="S669"/>
      <c r="T669"/>
      <c r="U669" s="87"/>
      <c r="V669"/>
      <c r="W669" s="87"/>
      <c r="X669"/>
      <c r="Y669"/>
      <c r="Z669"/>
      <c r="AA669"/>
      <c r="AB669"/>
      <c r="AC669"/>
      <c r="AD669"/>
      <c r="AE669"/>
      <c r="AF669"/>
      <c r="AG669"/>
      <c r="AH669"/>
      <c r="AI669"/>
      <c r="AJ669"/>
      <c r="AK669"/>
      <c r="AL669"/>
      <c r="AM669"/>
      <c r="AN669"/>
      <c r="AO669"/>
      <c r="AP669"/>
      <c r="AQ669"/>
      <c r="AR669"/>
      <c r="AS669"/>
      <c r="AT669" s="59"/>
      <c r="AU669" s="59"/>
      <c r="AV669" s="59"/>
      <c r="AW669" s="59"/>
      <c r="AX669" s="52"/>
      <c r="AY669" s="52"/>
      <c r="AZ669" s="59"/>
      <c r="BA669" s="59"/>
      <c r="BB669" s="59"/>
      <c r="BC669" s="61"/>
      <c r="BD669" s="55"/>
      <c r="BE669" s="55"/>
      <c r="BF669" s="55"/>
      <c r="BG669" s="55"/>
      <c r="BH669" s="55"/>
      <c r="BI669" s="55"/>
      <c r="BJ669" s="55"/>
      <c r="BK669" s="55"/>
      <c r="BL669" s="55"/>
      <c r="BM669" s="55"/>
      <c r="BN669" s="55"/>
      <c r="BO669" s="55"/>
      <c r="BP669" s="55"/>
      <c r="BQ669" s="55"/>
      <c r="BR669" s="62"/>
      <c r="BS669" s="62"/>
      <c r="BT669" s="63"/>
      <c r="BU669" s="64"/>
      <c r="BV669" s="64"/>
      <c r="BW669" s="64"/>
      <c r="BX669" s="65"/>
      <c r="BY669" s="65"/>
      <c r="BZ669" s="65"/>
    </row>
    <row r="670" spans="1:78" s="58" customFormat="1" ht="15.5" x14ac:dyDescent="0.35">
      <c r="A670"/>
      <c r="B670"/>
      <c r="C670"/>
      <c r="D670"/>
      <c r="E670"/>
      <c r="F670"/>
      <c r="G670"/>
      <c r="H670"/>
      <c r="I670"/>
      <c r="J670"/>
      <c r="K670"/>
      <c r="L670"/>
      <c r="M670"/>
      <c r="N670" s="87"/>
      <c r="O670" s="87"/>
      <c r="P670" s="87"/>
      <c r="Q670" s="87"/>
      <c r="R670" s="87"/>
      <c r="S670"/>
      <c r="T670"/>
      <c r="U670" s="87"/>
      <c r="V670"/>
      <c r="W670" s="87"/>
      <c r="X670"/>
      <c r="Y670"/>
      <c r="Z670"/>
      <c r="AA670"/>
      <c r="AB670"/>
      <c r="AC670"/>
      <c r="AD670"/>
      <c r="AE670"/>
      <c r="AF670"/>
      <c r="AG670"/>
      <c r="AH670"/>
      <c r="AI670"/>
      <c r="AJ670"/>
      <c r="AK670"/>
      <c r="AL670"/>
      <c r="AM670"/>
      <c r="AN670"/>
      <c r="AO670"/>
      <c r="AP670"/>
      <c r="AQ670"/>
      <c r="AR670"/>
      <c r="AS670"/>
      <c r="AT670" s="59"/>
      <c r="AU670" s="59"/>
      <c r="AV670" s="59"/>
      <c r="AW670" s="59"/>
      <c r="AX670" s="52"/>
      <c r="AY670" s="52"/>
      <c r="AZ670" s="59"/>
      <c r="BA670" s="59"/>
      <c r="BB670" s="59"/>
      <c r="BC670" s="61"/>
      <c r="BD670" s="55"/>
      <c r="BE670" s="55"/>
      <c r="BF670" s="55"/>
      <c r="BG670" s="55"/>
      <c r="BH670" s="55"/>
      <c r="BI670" s="55"/>
      <c r="BJ670" s="55"/>
      <c r="BK670" s="55"/>
      <c r="BL670" s="55"/>
      <c r="BM670" s="55"/>
      <c r="BN670" s="55"/>
      <c r="BO670" s="55"/>
      <c r="BP670" s="55"/>
      <c r="BQ670" s="55"/>
      <c r="BR670" s="62"/>
      <c r="BS670" s="62"/>
      <c r="BT670" s="63"/>
      <c r="BU670" s="64"/>
      <c r="BV670" s="64"/>
      <c r="BW670" s="64"/>
      <c r="BX670" s="65"/>
      <c r="BY670" s="65"/>
      <c r="BZ670" s="65"/>
    </row>
    <row r="671" spans="1:78" s="58" customFormat="1" ht="15.5" x14ac:dyDescent="0.35">
      <c r="A671"/>
      <c r="B671"/>
      <c r="C671"/>
      <c r="D671"/>
      <c r="E671"/>
      <c r="F671"/>
      <c r="G671"/>
      <c r="H671"/>
      <c r="I671"/>
      <c r="J671"/>
      <c r="K671"/>
      <c r="L671"/>
      <c r="M671"/>
      <c r="N671" s="87"/>
      <c r="O671" s="87"/>
      <c r="P671" s="87"/>
      <c r="Q671" s="87"/>
      <c r="R671" s="87"/>
      <c r="S671"/>
      <c r="T671"/>
      <c r="U671" s="87"/>
      <c r="V671"/>
      <c r="W671" s="87"/>
      <c r="X671"/>
      <c r="Y671"/>
      <c r="Z671"/>
      <c r="AA671"/>
      <c r="AB671"/>
      <c r="AC671"/>
      <c r="AD671"/>
      <c r="AE671"/>
      <c r="AF671"/>
      <c r="AG671"/>
      <c r="AH671"/>
      <c r="AI671"/>
      <c r="AJ671"/>
      <c r="AK671"/>
      <c r="AL671"/>
      <c r="AM671"/>
      <c r="AN671"/>
      <c r="AO671"/>
      <c r="AP671"/>
      <c r="AQ671"/>
      <c r="AR671"/>
      <c r="AS671"/>
      <c r="AT671" s="59"/>
      <c r="AU671" s="59"/>
      <c r="AV671" s="59"/>
      <c r="AW671" s="59"/>
      <c r="AX671" s="52"/>
      <c r="AY671" s="52"/>
      <c r="AZ671" s="59"/>
      <c r="BA671" s="59"/>
      <c r="BB671" s="59"/>
      <c r="BC671" s="61"/>
      <c r="BD671" s="55"/>
      <c r="BE671" s="55"/>
      <c r="BF671" s="55"/>
      <c r="BG671" s="55"/>
      <c r="BH671" s="55"/>
      <c r="BI671" s="55"/>
      <c r="BJ671" s="55"/>
      <c r="BK671" s="55"/>
      <c r="BL671" s="55"/>
      <c r="BM671" s="55"/>
      <c r="BN671" s="55"/>
      <c r="BO671" s="55"/>
      <c r="BP671" s="55"/>
      <c r="BQ671" s="55"/>
      <c r="BR671" s="62"/>
      <c r="BS671" s="62"/>
      <c r="BT671" s="63"/>
      <c r="BU671" s="64"/>
      <c r="BV671" s="64"/>
      <c r="BW671" s="64"/>
      <c r="BX671" s="65"/>
      <c r="BY671" s="65"/>
      <c r="BZ671" s="65"/>
    </row>
    <row r="672" spans="1:78" s="58" customFormat="1" ht="15.5" x14ac:dyDescent="0.35">
      <c r="A672"/>
      <c r="B672"/>
      <c r="C672"/>
      <c r="D672"/>
      <c r="E672"/>
      <c r="F672"/>
      <c r="G672"/>
      <c r="H672"/>
      <c r="I672"/>
      <c r="J672"/>
      <c r="K672"/>
      <c r="L672"/>
      <c r="M672"/>
      <c r="N672" s="87"/>
      <c r="O672" s="87"/>
      <c r="P672" s="87"/>
      <c r="Q672" s="87"/>
      <c r="R672" s="87"/>
      <c r="S672"/>
      <c r="T672"/>
      <c r="U672" s="87"/>
      <c r="V672"/>
      <c r="W672" s="87"/>
      <c r="X672"/>
      <c r="Y672"/>
      <c r="Z672"/>
      <c r="AA672"/>
      <c r="AB672"/>
      <c r="AC672"/>
      <c r="AD672"/>
      <c r="AE672"/>
      <c r="AF672"/>
      <c r="AG672"/>
      <c r="AH672"/>
      <c r="AI672"/>
      <c r="AJ672"/>
      <c r="AK672"/>
      <c r="AL672"/>
      <c r="AM672"/>
      <c r="AN672"/>
      <c r="AO672"/>
      <c r="AP672"/>
      <c r="AQ672"/>
      <c r="AR672"/>
      <c r="AS672"/>
      <c r="AT672" s="59"/>
      <c r="AU672" s="59"/>
      <c r="AV672" s="59"/>
      <c r="AW672" s="59"/>
      <c r="AX672" s="52"/>
      <c r="AY672" s="52"/>
      <c r="AZ672" s="59"/>
      <c r="BA672" s="59"/>
      <c r="BB672" s="59"/>
      <c r="BC672" s="61"/>
      <c r="BD672" s="55"/>
      <c r="BE672" s="55"/>
      <c r="BF672" s="55"/>
      <c r="BG672" s="55"/>
      <c r="BH672" s="55"/>
      <c r="BI672" s="55"/>
      <c r="BJ672" s="55"/>
      <c r="BK672" s="55"/>
      <c r="BL672" s="55"/>
      <c r="BM672" s="55"/>
      <c r="BN672" s="55"/>
      <c r="BO672" s="55"/>
      <c r="BP672" s="55"/>
      <c r="BQ672" s="55"/>
      <c r="BR672" s="62"/>
      <c r="BS672" s="62"/>
      <c r="BT672" s="63"/>
      <c r="BU672" s="64"/>
      <c r="BV672" s="64"/>
      <c r="BW672" s="64"/>
      <c r="BX672" s="65"/>
      <c r="BY672" s="65"/>
      <c r="BZ672" s="65"/>
    </row>
    <row r="673" spans="1:78" s="58" customFormat="1" ht="15.5" x14ac:dyDescent="0.35">
      <c r="A673"/>
      <c r="B673"/>
      <c r="C673"/>
      <c r="D673"/>
      <c r="E673"/>
      <c r="F673"/>
      <c r="G673"/>
      <c r="H673"/>
      <c r="I673"/>
      <c r="J673"/>
      <c r="K673"/>
      <c r="L673"/>
      <c r="M673"/>
      <c r="N673" s="87"/>
      <c r="O673" s="87"/>
      <c r="P673" s="87"/>
      <c r="Q673" s="87"/>
      <c r="R673" s="87"/>
      <c r="S673"/>
      <c r="T673"/>
      <c r="U673" s="87"/>
      <c r="V673"/>
      <c r="W673" s="87"/>
      <c r="X673"/>
      <c r="Y673"/>
      <c r="Z673"/>
      <c r="AA673"/>
      <c r="AB673"/>
      <c r="AC673"/>
      <c r="AD673"/>
      <c r="AE673"/>
      <c r="AF673"/>
      <c r="AG673"/>
      <c r="AH673"/>
      <c r="AI673"/>
      <c r="AJ673"/>
      <c r="AK673"/>
      <c r="AL673"/>
      <c r="AM673"/>
      <c r="AN673"/>
      <c r="AO673"/>
      <c r="AP673"/>
      <c r="AQ673"/>
      <c r="AR673"/>
      <c r="AS673"/>
      <c r="AT673" s="59"/>
      <c r="AU673" s="59"/>
      <c r="AV673" s="59"/>
      <c r="AW673" s="59"/>
      <c r="AX673" s="52"/>
      <c r="AY673" s="52"/>
      <c r="AZ673" s="59"/>
      <c r="BA673" s="59"/>
      <c r="BB673" s="59"/>
      <c r="BC673" s="61"/>
      <c r="BD673" s="55"/>
      <c r="BE673" s="55"/>
      <c r="BF673" s="55"/>
      <c r="BG673" s="55"/>
      <c r="BH673" s="55"/>
      <c r="BI673" s="55"/>
      <c r="BJ673" s="55"/>
      <c r="BK673" s="55"/>
      <c r="BL673" s="55"/>
      <c r="BM673" s="55"/>
      <c r="BN673" s="55"/>
      <c r="BO673" s="55"/>
      <c r="BP673" s="55"/>
      <c r="BQ673" s="55"/>
      <c r="BR673" s="62"/>
      <c r="BS673" s="62"/>
      <c r="BT673" s="63"/>
      <c r="BU673" s="64"/>
      <c r="BV673" s="64"/>
      <c r="BW673" s="64"/>
      <c r="BX673" s="65"/>
      <c r="BY673" s="65"/>
      <c r="BZ673" s="65"/>
    </row>
    <row r="674" spans="1:78" s="58" customFormat="1" ht="15.5" x14ac:dyDescent="0.35">
      <c r="A674"/>
      <c r="B674"/>
      <c r="C674"/>
      <c r="D674"/>
      <c r="E674"/>
      <c r="F674"/>
      <c r="G674"/>
      <c r="H674"/>
      <c r="I674"/>
      <c r="J674"/>
      <c r="K674"/>
      <c r="L674"/>
      <c r="M674"/>
      <c r="N674" s="87"/>
      <c r="O674" s="87"/>
      <c r="P674" s="87"/>
      <c r="Q674" s="87"/>
      <c r="R674" s="87"/>
      <c r="S674"/>
      <c r="T674"/>
      <c r="U674" s="87"/>
      <c r="V674"/>
      <c r="W674" s="87"/>
      <c r="X674"/>
      <c r="Y674"/>
      <c r="Z674"/>
      <c r="AA674"/>
      <c r="AB674"/>
      <c r="AC674"/>
      <c r="AD674"/>
      <c r="AE674"/>
      <c r="AF674"/>
      <c r="AG674"/>
      <c r="AH674"/>
      <c r="AI674"/>
      <c r="AJ674"/>
      <c r="AK674"/>
      <c r="AL674"/>
      <c r="AM674"/>
      <c r="AN674"/>
      <c r="AO674"/>
      <c r="AP674"/>
      <c r="AQ674"/>
      <c r="AR674"/>
      <c r="AS674"/>
      <c r="AT674" s="59"/>
      <c r="AU674" s="59"/>
      <c r="AV674" s="59"/>
      <c r="AW674" s="59"/>
      <c r="AX674" s="52"/>
      <c r="AY674" s="52"/>
      <c r="AZ674" s="59"/>
      <c r="BA674" s="59"/>
      <c r="BB674" s="59"/>
      <c r="BC674" s="61"/>
      <c r="BD674" s="55"/>
      <c r="BE674" s="55"/>
      <c r="BF674" s="55"/>
      <c r="BG674" s="55"/>
      <c r="BH674" s="55"/>
      <c r="BI674" s="55"/>
      <c r="BJ674" s="55"/>
      <c r="BK674" s="55"/>
      <c r="BL674" s="55"/>
      <c r="BM674" s="55"/>
      <c r="BN674" s="55"/>
      <c r="BO674" s="55"/>
      <c r="BP674" s="55"/>
      <c r="BQ674" s="55"/>
      <c r="BR674" s="62"/>
      <c r="BS674" s="62"/>
      <c r="BT674" s="63"/>
      <c r="BU674" s="64"/>
      <c r="BV674" s="64"/>
      <c r="BW674" s="64"/>
      <c r="BX674" s="65"/>
      <c r="BY674" s="65"/>
      <c r="BZ674" s="65"/>
    </row>
    <row r="675" spans="1:78" s="58" customFormat="1" ht="15.5" x14ac:dyDescent="0.35">
      <c r="A675"/>
      <c r="B675"/>
      <c r="C675"/>
      <c r="D675"/>
      <c r="E675"/>
      <c r="F675"/>
      <c r="G675"/>
      <c r="H675"/>
      <c r="I675"/>
      <c r="J675"/>
      <c r="K675"/>
      <c r="L675"/>
      <c r="M675"/>
      <c r="N675" s="87"/>
      <c r="O675" s="87"/>
      <c r="P675" s="87"/>
      <c r="Q675" s="87"/>
      <c r="R675" s="87"/>
      <c r="S675"/>
      <c r="T675"/>
      <c r="U675" s="87"/>
      <c r="V675"/>
      <c r="W675" s="87"/>
      <c r="X675"/>
      <c r="Y675"/>
      <c r="Z675"/>
      <c r="AA675"/>
      <c r="AB675"/>
      <c r="AC675"/>
      <c r="AD675"/>
      <c r="AE675"/>
      <c r="AF675"/>
      <c r="AG675"/>
      <c r="AH675"/>
      <c r="AI675"/>
      <c r="AJ675"/>
      <c r="AK675"/>
      <c r="AL675"/>
      <c r="AM675"/>
      <c r="AN675"/>
      <c r="AO675"/>
      <c r="AP675"/>
      <c r="AQ675"/>
      <c r="AR675"/>
      <c r="AS675"/>
      <c r="AT675" s="59"/>
      <c r="AU675" s="59"/>
      <c r="AV675" s="59"/>
      <c r="AW675" s="59"/>
      <c r="AX675" s="52"/>
      <c r="AY675" s="52"/>
      <c r="AZ675" s="59"/>
      <c r="BA675" s="59"/>
      <c r="BB675" s="59"/>
      <c r="BC675" s="61"/>
      <c r="BD675" s="55"/>
      <c r="BE675" s="55"/>
      <c r="BF675" s="55"/>
      <c r="BG675" s="55"/>
      <c r="BH675" s="55"/>
      <c r="BI675" s="55"/>
      <c r="BJ675" s="55"/>
      <c r="BK675" s="55"/>
      <c r="BL675" s="55"/>
      <c r="BM675" s="55"/>
      <c r="BN675" s="55"/>
      <c r="BO675" s="55"/>
      <c r="BP675" s="55"/>
      <c r="BQ675" s="55"/>
      <c r="BR675" s="62"/>
      <c r="BS675" s="62"/>
      <c r="BT675" s="63"/>
      <c r="BU675" s="64"/>
      <c r="BV675" s="64"/>
      <c r="BW675" s="64"/>
      <c r="BX675" s="65"/>
      <c r="BY675" s="65"/>
      <c r="BZ675" s="65"/>
    </row>
    <row r="676" spans="1:78" s="58" customFormat="1" ht="15.5" x14ac:dyDescent="0.35">
      <c r="A676"/>
      <c r="B676"/>
      <c r="C676"/>
      <c r="D676"/>
      <c r="E676"/>
      <c r="F676"/>
      <c r="G676"/>
      <c r="H676"/>
      <c r="I676"/>
      <c r="J676"/>
      <c r="K676"/>
      <c r="L676"/>
      <c r="M676"/>
      <c r="N676" s="87"/>
      <c r="O676" s="87"/>
      <c r="P676" s="87"/>
      <c r="Q676" s="87"/>
      <c r="R676" s="87"/>
      <c r="S676"/>
      <c r="T676"/>
      <c r="U676" s="87"/>
      <c r="V676"/>
      <c r="W676" s="87"/>
      <c r="X676"/>
      <c r="Y676"/>
      <c r="Z676"/>
      <c r="AA676"/>
      <c r="AB676"/>
      <c r="AC676"/>
      <c r="AD676"/>
      <c r="AE676"/>
      <c r="AF676"/>
      <c r="AG676"/>
      <c r="AH676"/>
      <c r="AI676"/>
      <c r="AJ676"/>
      <c r="AK676"/>
      <c r="AL676"/>
      <c r="AM676"/>
      <c r="AN676"/>
      <c r="AO676"/>
      <c r="AP676"/>
      <c r="AQ676"/>
      <c r="AR676"/>
      <c r="AS676"/>
      <c r="AT676" s="59"/>
      <c r="AU676" s="59"/>
      <c r="AV676" s="59"/>
      <c r="AW676" s="59"/>
      <c r="AX676" s="52"/>
      <c r="AY676" s="52"/>
      <c r="AZ676" s="59"/>
      <c r="BA676" s="59"/>
      <c r="BB676" s="59"/>
      <c r="BC676" s="61"/>
      <c r="BD676" s="55"/>
      <c r="BE676" s="55"/>
      <c r="BF676" s="55"/>
      <c r="BG676" s="55"/>
      <c r="BH676" s="55"/>
      <c r="BI676" s="55"/>
      <c r="BJ676" s="55"/>
      <c r="BK676" s="55"/>
      <c r="BL676" s="55"/>
      <c r="BM676" s="55"/>
      <c r="BN676" s="55"/>
      <c r="BO676" s="55"/>
      <c r="BP676" s="55"/>
      <c r="BQ676" s="55"/>
      <c r="BR676" s="62"/>
      <c r="BS676" s="62"/>
      <c r="BT676" s="63"/>
      <c r="BU676" s="64"/>
      <c r="BV676" s="64"/>
      <c r="BW676" s="64"/>
      <c r="BX676" s="65"/>
      <c r="BY676" s="65"/>
      <c r="BZ676" s="65"/>
    </row>
    <row r="677" spans="1:78" s="58" customFormat="1" ht="15.5" x14ac:dyDescent="0.35">
      <c r="A677"/>
      <c r="B677"/>
      <c r="C677"/>
      <c r="D677"/>
      <c r="E677"/>
      <c r="F677"/>
      <c r="G677"/>
      <c r="H677"/>
      <c r="I677"/>
      <c r="J677"/>
      <c r="K677"/>
      <c r="L677"/>
      <c r="M677"/>
      <c r="N677" s="87"/>
      <c r="O677" s="87"/>
      <c r="P677" s="87"/>
      <c r="Q677" s="87"/>
      <c r="R677" s="87"/>
      <c r="S677"/>
      <c r="T677"/>
      <c r="U677" s="87"/>
      <c r="V677"/>
      <c r="W677" s="87"/>
      <c r="X677"/>
      <c r="Y677"/>
      <c r="Z677"/>
      <c r="AA677"/>
      <c r="AB677"/>
      <c r="AC677"/>
      <c r="AD677"/>
      <c r="AE677"/>
      <c r="AF677"/>
      <c r="AG677"/>
      <c r="AH677"/>
      <c r="AI677"/>
      <c r="AJ677"/>
      <c r="AK677"/>
      <c r="AL677"/>
      <c r="AM677"/>
      <c r="AN677"/>
      <c r="AO677"/>
      <c r="AP677"/>
      <c r="AQ677"/>
      <c r="AR677"/>
      <c r="AS677"/>
      <c r="AT677" s="59"/>
      <c r="AU677" s="59"/>
      <c r="AV677" s="59"/>
      <c r="AW677" s="59"/>
      <c r="AX677" s="52"/>
      <c r="AY677" s="52"/>
      <c r="AZ677" s="59"/>
      <c r="BA677" s="59"/>
      <c r="BB677" s="59"/>
      <c r="BC677" s="61"/>
      <c r="BD677" s="55"/>
      <c r="BE677" s="55"/>
      <c r="BF677" s="55"/>
      <c r="BG677" s="55"/>
      <c r="BH677" s="55"/>
      <c r="BI677" s="55"/>
      <c r="BJ677" s="55"/>
      <c r="BK677" s="55"/>
      <c r="BL677" s="55"/>
      <c r="BM677" s="55"/>
      <c r="BN677" s="55"/>
      <c r="BO677" s="55"/>
      <c r="BP677" s="55"/>
      <c r="BQ677" s="55"/>
      <c r="BR677" s="62"/>
      <c r="BS677" s="62"/>
      <c r="BT677" s="63"/>
      <c r="BU677" s="64"/>
      <c r="BV677" s="64"/>
      <c r="BW677" s="64"/>
      <c r="BX677" s="65"/>
      <c r="BY677" s="65"/>
      <c r="BZ677" s="65"/>
    </row>
    <row r="678" spans="1:78" ht="15.5" x14ac:dyDescent="0.35">
      <c r="A678"/>
      <c r="B678"/>
      <c r="C678"/>
      <c r="D678"/>
      <c r="E678"/>
      <c r="F678"/>
      <c r="G678"/>
      <c r="H678"/>
      <c r="I678"/>
      <c r="J678"/>
      <c r="K678"/>
      <c r="L678"/>
      <c r="M678"/>
      <c r="N678" s="87"/>
      <c r="O678" s="87"/>
      <c r="P678" s="87"/>
      <c r="Q678" s="87"/>
      <c r="R678" s="87"/>
      <c r="S678"/>
      <c r="T678"/>
      <c r="U678" s="87"/>
      <c r="V678"/>
      <c r="W678" s="87"/>
      <c r="X678"/>
      <c r="Y678"/>
      <c r="Z678"/>
      <c r="AA678"/>
      <c r="AB678"/>
      <c r="AC678"/>
      <c r="AD678"/>
      <c r="AE678"/>
      <c r="AF678"/>
      <c r="AG678"/>
      <c r="AH678"/>
      <c r="AI678"/>
      <c r="AJ678"/>
      <c r="AK678"/>
      <c r="AL678"/>
      <c r="AM678"/>
      <c r="AN678"/>
      <c r="AO678"/>
      <c r="AP678"/>
      <c r="AQ678"/>
      <c r="AR678"/>
      <c r="AS678"/>
      <c r="AZ678" s="59"/>
      <c r="BA678" s="59"/>
      <c r="BB678" s="59"/>
      <c r="BC678" s="61"/>
      <c r="BD678" s="55"/>
      <c r="BE678" s="55"/>
      <c r="BF678" s="55"/>
      <c r="BG678" s="55"/>
      <c r="BH678" s="55"/>
      <c r="BI678" s="55"/>
      <c r="BJ678" s="55"/>
      <c r="BK678" s="55"/>
      <c r="BL678" s="55"/>
      <c r="BM678" s="55"/>
      <c r="BN678" s="55"/>
      <c r="BO678" s="55"/>
      <c r="BP678" s="55"/>
      <c r="BQ678" s="55"/>
      <c r="BR678" s="62"/>
      <c r="BS678" s="62"/>
      <c r="BT678" s="63"/>
      <c r="BU678" s="64"/>
      <c r="BV678" s="64"/>
      <c r="BW678" s="64"/>
      <c r="BX678" s="65"/>
      <c r="BY678" s="65"/>
      <c r="BZ678" s="65"/>
    </row>
    <row r="679" spans="1:78" ht="15.5" x14ac:dyDescent="0.35">
      <c r="A679"/>
      <c r="B679"/>
      <c r="C679"/>
      <c r="D679"/>
      <c r="E679"/>
      <c r="F679"/>
      <c r="G679"/>
      <c r="H679"/>
      <c r="I679"/>
      <c r="J679"/>
      <c r="K679"/>
      <c r="L679"/>
      <c r="M679"/>
      <c r="N679" s="87"/>
      <c r="O679" s="87"/>
      <c r="P679" s="87"/>
      <c r="Q679" s="87"/>
      <c r="R679" s="87"/>
      <c r="S679"/>
      <c r="T679"/>
      <c r="U679" s="87"/>
      <c r="V679"/>
      <c r="W679" s="87"/>
      <c r="X679"/>
      <c r="Y679"/>
      <c r="Z679"/>
      <c r="AA679"/>
      <c r="AB679"/>
      <c r="AC679"/>
      <c r="AD679"/>
      <c r="AE679"/>
      <c r="AF679"/>
      <c r="AG679"/>
      <c r="AH679"/>
      <c r="AI679"/>
      <c r="AJ679"/>
      <c r="AK679"/>
      <c r="AL679"/>
      <c r="AM679"/>
      <c r="AN679"/>
      <c r="AO679"/>
      <c r="AP679"/>
      <c r="AQ679"/>
      <c r="AR679"/>
      <c r="AS679"/>
      <c r="AZ679" s="59"/>
      <c r="BA679" s="59"/>
      <c r="BB679" s="59"/>
      <c r="BC679" s="61"/>
      <c r="BD679" s="55"/>
      <c r="BE679" s="55"/>
      <c r="BF679" s="55"/>
      <c r="BG679" s="55"/>
      <c r="BH679" s="55"/>
      <c r="BI679" s="55"/>
      <c r="BJ679" s="55"/>
      <c r="BK679" s="55"/>
      <c r="BL679" s="55"/>
      <c r="BM679" s="55"/>
      <c r="BN679" s="55"/>
      <c r="BO679" s="55"/>
      <c r="BP679" s="55"/>
      <c r="BQ679" s="55"/>
      <c r="BR679" s="62"/>
      <c r="BS679" s="62"/>
      <c r="BT679" s="63"/>
      <c r="BU679" s="64"/>
      <c r="BV679" s="64"/>
      <c r="BW679" s="64"/>
      <c r="BX679" s="65"/>
      <c r="BY679" s="65"/>
      <c r="BZ679" s="65"/>
    </row>
    <row r="680" spans="1:78" ht="15.5" x14ac:dyDescent="0.35">
      <c r="A680"/>
      <c r="B680"/>
      <c r="C680"/>
      <c r="D680"/>
      <c r="E680"/>
      <c r="F680"/>
      <c r="G680"/>
      <c r="H680"/>
      <c r="I680"/>
      <c r="J680"/>
      <c r="K680"/>
      <c r="L680"/>
      <c r="M680"/>
      <c r="N680" s="87"/>
      <c r="O680" s="87"/>
      <c r="P680" s="87"/>
      <c r="Q680" s="87"/>
      <c r="R680" s="87"/>
      <c r="S680"/>
      <c r="T680"/>
      <c r="U680" s="87"/>
      <c r="V680"/>
      <c r="W680" s="87"/>
      <c r="X680"/>
      <c r="Y680"/>
      <c r="Z680"/>
      <c r="AA680"/>
      <c r="AB680"/>
      <c r="AC680"/>
      <c r="AD680"/>
      <c r="AE680"/>
      <c r="AF680"/>
      <c r="AG680"/>
      <c r="AH680"/>
      <c r="AI680"/>
      <c r="AJ680"/>
      <c r="AK680"/>
      <c r="AL680"/>
      <c r="AM680"/>
      <c r="AN680"/>
      <c r="AO680"/>
      <c r="AP680"/>
      <c r="AQ680"/>
      <c r="AR680"/>
      <c r="AS680"/>
      <c r="AZ680" s="59"/>
      <c r="BA680" s="59"/>
      <c r="BB680" s="59"/>
      <c r="BC680" s="61"/>
      <c r="BD680" s="55"/>
      <c r="BE680" s="55"/>
      <c r="BF680" s="55"/>
      <c r="BG680" s="55"/>
      <c r="BH680" s="55"/>
      <c r="BI680" s="55"/>
      <c r="BJ680" s="55"/>
      <c r="BK680" s="55"/>
      <c r="BL680" s="55"/>
      <c r="BM680" s="55"/>
      <c r="BN680" s="55"/>
      <c r="BO680" s="55"/>
      <c r="BP680" s="55"/>
      <c r="BQ680" s="55"/>
      <c r="BR680" s="62"/>
      <c r="BS680" s="62"/>
      <c r="BT680" s="63"/>
      <c r="BU680" s="64"/>
      <c r="BV680" s="64"/>
      <c r="BW680" s="64"/>
      <c r="BX680" s="65"/>
      <c r="BY680" s="65"/>
      <c r="BZ680" s="65"/>
    </row>
    <row r="681" spans="1:78" ht="15.5" x14ac:dyDescent="0.35">
      <c r="A681"/>
      <c r="B681"/>
      <c r="C681"/>
      <c r="D681"/>
      <c r="E681"/>
      <c r="F681"/>
      <c r="G681"/>
      <c r="H681"/>
      <c r="I681"/>
      <c r="J681"/>
      <c r="K681"/>
      <c r="L681"/>
      <c r="M681"/>
      <c r="N681" s="87"/>
      <c r="O681" s="87"/>
      <c r="P681" s="87"/>
      <c r="Q681" s="87"/>
      <c r="R681" s="87"/>
      <c r="S681"/>
      <c r="T681"/>
      <c r="U681" s="87"/>
      <c r="V681"/>
      <c r="W681" s="87"/>
      <c r="X681"/>
      <c r="Y681"/>
      <c r="Z681"/>
      <c r="AA681"/>
      <c r="AB681"/>
      <c r="AC681"/>
      <c r="AD681"/>
      <c r="AE681"/>
      <c r="AF681"/>
      <c r="AG681"/>
      <c r="AH681"/>
      <c r="AI681"/>
      <c r="AJ681"/>
      <c r="AK681"/>
      <c r="AL681"/>
      <c r="AM681"/>
      <c r="AN681"/>
      <c r="AO681"/>
      <c r="AP681"/>
      <c r="AQ681"/>
      <c r="AR681"/>
      <c r="AS681"/>
      <c r="AZ681" s="59"/>
      <c r="BA681" s="59"/>
      <c r="BB681" s="59"/>
      <c r="BC681" s="61"/>
      <c r="BD681" s="55"/>
      <c r="BE681" s="55"/>
      <c r="BF681" s="55"/>
      <c r="BG681" s="55"/>
      <c r="BH681" s="55"/>
      <c r="BI681" s="55"/>
      <c r="BJ681" s="55"/>
      <c r="BK681" s="55"/>
      <c r="BL681" s="55"/>
      <c r="BM681" s="55"/>
      <c r="BN681" s="55"/>
      <c r="BO681" s="55"/>
      <c r="BP681" s="55"/>
      <c r="BQ681" s="55"/>
      <c r="BR681" s="62"/>
      <c r="BS681" s="62"/>
      <c r="BT681" s="63"/>
      <c r="BU681" s="64"/>
      <c r="BV681" s="64"/>
      <c r="BW681" s="64"/>
      <c r="BX681" s="65"/>
      <c r="BY681" s="65"/>
      <c r="BZ681" s="65"/>
    </row>
    <row r="682" spans="1:78" ht="15.5" x14ac:dyDescent="0.35">
      <c r="A682"/>
      <c r="B682"/>
      <c r="C682"/>
      <c r="D682"/>
      <c r="E682"/>
      <c r="F682"/>
      <c r="G682"/>
      <c r="H682"/>
      <c r="I682"/>
      <c r="J682"/>
      <c r="K682"/>
      <c r="L682"/>
      <c r="M682"/>
      <c r="N682" s="87"/>
      <c r="O682" s="87"/>
      <c r="P682" s="87"/>
      <c r="Q682" s="87"/>
      <c r="R682" s="87"/>
      <c r="S682"/>
      <c r="T682"/>
      <c r="U682" s="87"/>
      <c r="V682"/>
      <c r="W682" s="87"/>
      <c r="X682"/>
      <c r="Y682"/>
      <c r="Z682"/>
      <c r="AA682"/>
      <c r="AB682"/>
      <c r="AC682"/>
      <c r="AD682"/>
      <c r="AE682"/>
      <c r="AF682"/>
      <c r="AG682"/>
      <c r="AH682"/>
      <c r="AI682"/>
      <c r="AJ682"/>
      <c r="AK682"/>
      <c r="AL682"/>
      <c r="AM682"/>
      <c r="AN682"/>
      <c r="AO682"/>
      <c r="AP682"/>
      <c r="AQ682"/>
      <c r="AR682"/>
      <c r="AS682"/>
      <c r="AZ682" s="59"/>
      <c r="BA682" s="59"/>
      <c r="BB682" s="59"/>
      <c r="BC682" s="61"/>
      <c r="BD682" s="55"/>
      <c r="BE682" s="55"/>
      <c r="BF682" s="55"/>
      <c r="BG682" s="55"/>
      <c r="BH682" s="55"/>
      <c r="BI682" s="55"/>
      <c r="BJ682" s="55"/>
      <c r="BK682" s="55"/>
      <c r="BL682" s="55"/>
      <c r="BM682" s="55"/>
      <c r="BN682" s="55"/>
      <c r="BO682" s="55"/>
      <c r="BP682" s="55"/>
      <c r="BQ682" s="55"/>
      <c r="BR682" s="62"/>
      <c r="BS682" s="62"/>
      <c r="BT682" s="63"/>
      <c r="BU682" s="64"/>
      <c r="BV682" s="64"/>
      <c r="BW682" s="64"/>
      <c r="BX682" s="65"/>
      <c r="BY682" s="65"/>
      <c r="BZ682" s="65"/>
    </row>
    <row r="683" spans="1:78" ht="15.5" x14ac:dyDescent="0.35">
      <c r="A683"/>
      <c r="B683"/>
      <c r="C683"/>
      <c r="D683"/>
      <c r="E683"/>
      <c r="F683"/>
      <c r="G683"/>
      <c r="H683"/>
      <c r="I683"/>
      <c r="J683"/>
      <c r="K683"/>
      <c r="L683"/>
      <c r="M683"/>
      <c r="N683" s="87"/>
      <c r="O683" s="87"/>
      <c r="P683" s="87"/>
      <c r="Q683" s="87"/>
      <c r="R683" s="87"/>
      <c r="S683"/>
      <c r="T683"/>
      <c r="U683" s="87"/>
      <c r="V683"/>
      <c r="W683" s="87"/>
      <c r="X683"/>
      <c r="Y683"/>
      <c r="Z683"/>
      <c r="AA683"/>
      <c r="AB683"/>
      <c r="AC683"/>
      <c r="AD683"/>
      <c r="AE683"/>
      <c r="AF683"/>
      <c r="AG683"/>
      <c r="AH683"/>
      <c r="AI683"/>
      <c r="AJ683"/>
      <c r="AK683"/>
      <c r="AL683"/>
      <c r="AM683"/>
      <c r="AN683"/>
      <c r="AO683"/>
      <c r="AP683"/>
      <c r="AQ683"/>
      <c r="AR683"/>
      <c r="AS683"/>
      <c r="AZ683" s="59"/>
      <c r="BA683" s="59"/>
      <c r="BB683" s="59"/>
      <c r="BC683" s="61"/>
      <c r="BD683" s="55"/>
      <c r="BE683" s="55"/>
      <c r="BF683" s="55"/>
      <c r="BG683" s="55"/>
      <c r="BH683" s="55"/>
      <c r="BI683" s="55"/>
      <c r="BJ683" s="55"/>
      <c r="BK683" s="55"/>
      <c r="BL683" s="55"/>
      <c r="BM683" s="55"/>
      <c r="BN683" s="55"/>
      <c r="BO683" s="55"/>
      <c r="BP683" s="55"/>
      <c r="BQ683" s="55"/>
      <c r="BR683" s="62"/>
      <c r="BS683" s="62"/>
      <c r="BT683" s="63"/>
      <c r="BU683" s="64"/>
      <c r="BV683" s="64"/>
      <c r="BW683" s="64"/>
      <c r="BX683" s="65"/>
      <c r="BY683" s="65"/>
      <c r="BZ683" s="65"/>
    </row>
    <row r="684" spans="1:78" ht="15.5" x14ac:dyDescent="0.35">
      <c r="A684"/>
      <c r="B684"/>
      <c r="C684"/>
      <c r="D684"/>
      <c r="E684"/>
      <c r="F684"/>
      <c r="G684"/>
      <c r="H684"/>
      <c r="I684"/>
      <c r="J684"/>
      <c r="K684"/>
      <c r="L684"/>
      <c r="M684"/>
      <c r="N684" s="87"/>
      <c r="O684" s="87"/>
      <c r="P684" s="87"/>
      <c r="Q684" s="87"/>
      <c r="R684" s="87"/>
      <c r="S684"/>
      <c r="T684"/>
      <c r="U684" s="87"/>
      <c r="V684"/>
      <c r="W684" s="87"/>
      <c r="X684"/>
      <c r="Y684"/>
      <c r="Z684"/>
      <c r="AA684"/>
      <c r="AB684"/>
      <c r="AC684"/>
      <c r="AD684"/>
      <c r="AE684"/>
      <c r="AF684"/>
      <c r="AG684"/>
      <c r="AH684"/>
      <c r="AI684"/>
      <c r="AJ684"/>
      <c r="AK684"/>
      <c r="AL684"/>
      <c r="AM684"/>
      <c r="AN684"/>
      <c r="AO684"/>
      <c r="AP684"/>
      <c r="AQ684"/>
      <c r="AR684"/>
      <c r="AS684"/>
      <c r="AZ684" s="59"/>
      <c r="BA684" s="59"/>
      <c r="BB684" s="59"/>
      <c r="BC684" s="61"/>
      <c r="BD684" s="55"/>
      <c r="BE684" s="55"/>
      <c r="BF684" s="55"/>
      <c r="BG684" s="55"/>
      <c r="BH684" s="55"/>
      <c r="BI684" s="55"/>
      <c r="BJ684" s="55"/>
      <c r="BK684" s="55"/>
      <c r="BL684" s="55"/>
      <c r="BM684" s="55"/>
      <c r="BN684" s="55"/>
      <c r="BO684" s="55"/>
      <c r="BP684" s="55"/>
      <c r="BQ684" s="55"/>
      <c r="BR684" s="62"/>
      <c r="BS684" s="62"/>
      <c r="BT684" s="63"/>
      <c r="BU684" s="64"/>
      <c r="BV684" s="64"/>
      <c r="BW684" s="64"/>
      <c r="BX684" s="65"/>
      <c r="BY684" s="65"/>
      <c r="BZ684" s="65"/>
    </row>
    <row r="685" spans="1:78" ht="15.5" x14ac:dyDescent="0.35">
      <c r="A685"/>
      <c r="B685"/>
      <c r="C685"/>
      <c r="D685"/>
      <c r="E685"/>
      <c r="F685"/>
      <c r="G685"/>
      <c r="H685"/>
      <c r="I685"/>
      <c r="J685"/>
      <c r="K685"/>
      <c r="L685"/>
      <c r="M685"/>
      <c r="N685" s="87"/>
      <c r="O685" s="87"/>
      <c r="P685" s="87"/>
      <c r="Q685" s="87"/>
      <c r="R685" s="87"/>
      <c r="S685"/>
      <c r="T685"/>
      <c r="U685" s="87"/>
      <c r="V685"/>
      <c r="W685" s="87"/>
      <c r="X685"/>
      <c r="Y685"/>
      <c r="Z685"/>
      <c r="AA685"/>
      <c r="AB685"/>
      <c r="AC685"/>
      <c r="AD685"/>
      <c r="AE685"/>
      <c r="AF685"/>
      <c r="AG685"/>
      <c r="AH685"/>
      <c r="AI685"/>
      <c r="AJ685"/>
      <c r="AK685"/>
      <c r="AL685"/>
      <c r="AM685"/>
      <c r="AN685"/>
      <c r="AO685"/>
      <c r="AP685"/>
      <c r="AQ685"/>
      <c r="AR685"/>
      <c r="AS685"/>
      <c r="AZ685" s="59"/>
      <c r="BA685" s="59"/>
      <c r="BB685" s="59"/>
      <c r="BC685" s="61"/>
      <c r="BD685" s="55"/>
      <c r="BE685" s="55"/>
      <c r="BF685" s="55"/>
      <c r="BG685" s="55"/>
      <c r="BH685" s="55"/>
      <c r="BI685" s="55"/>
      <c r="BJ685" s="55"/>
      <c r="BK685" s="55"/>
      <c r="BL685" s="55"/>
      <c r="BM685" s="55"/>
      <c r="BN685" s="55"/>
      <c r="BO685" s="55"/>
      <c r="BP685" s="55"/>
      <c r="BQ685" s="55"/>
      <c r="BR685" s="62"/>
      <c r="BS685" s="62"/>
      <c r="BT685" s="63"/>
      <c r="BU685" s="64"/>
      <c r="BV685" s="64"/>
      <c r="BW685" s="64"/>
      <c r="BX685" s="65"/>
      <c r="BY685" s="65"/>
      <c r="BZ685" s="65"/>
    </row>
    <row r="686" spans="1:78" ht="15.5" x14ac:dyDescent="0.35">
      <c r="A686"/>
      <c r="B686"/>
      <c r="C686"/>
      <c r="D686"/>
      <c r="E686"/>
      <c r="F686"/>
      <c r="G686"/>
      <c r="H686"/>
      <c r="I686"/>
      <c r="J686"/>
      <c r="K686"/>
      <c r="L686"/>
      <c r="M686"/>
      <c r="N686" s="87"/>
      <c r="O686" s="87"/>
      <c r="P686" s="87"/>
      <c r="Q686" s="87"/>
      <c r="R686" s="87"/>
      <c r="S686"/>
      <c r="T686"/>
      <c r="U686" s="87"/>
      <c r="V686"/>
      <c r="W686" s="87"/>
      <c r="X686"/>
      <c r="Y686"/>
      <c r="Z686"/>
      <c r="AA686"/>
      <c r="AB686"/>
      <c r="AC686"/>
      <c r="AD686"/>
      <c r="AE686"/>
      <c r="AF686"/>
      <c r="AG686"/>
      <c r="AH686"/>
      <c r="AI686"/>
      <c r="AJ686"/>
      <c r="AK686"/>
      <c r="AL686"/>
      <c r="AM686"/>
      <c r="AN686"/>
      <c r="AO686"/>
      <c r="AP686"/>
      <c r="AQ686"/>
      <c r="AR686"/>
      <c r="AS686"/>
      <c r="AZ686" s="59"/>
      <c r="BA686" s="59"/>
      <c r="BB686" s="59"/>
      <c r="BC686" s="61"/>
      <c r="BD686" s="55"/>
      <c r="BE686" s="55"/>
      <c r="BF686" s="55"/>
      <c r="BG686" s="55"/>
      <c r="BH686" s="55"/>
      <c r="BI686" s="55"/>
      <c r="BJ686" s="55"/>
      <c r="BK686" s="55"/>
      <c r="BL686" s="55"/>
      <c r="BM686" s="55"/>
      <c r="BN686" s="55"/>
      <c r="BO686" s="55"/>
      <c r="BP686" s="55"/>
      <c r="BQ686" s="55"/>
      <c r="BR686" s="62"/>
      <c r="BS686" s="62"/>
      <c r="BT686" s="63"/>
      <c r="BU686" s="64"/>
      <c r="BV686" s="64"/>
      <c r="BW686" s="64"/>
      <c r="BX686" s="65"/>
      <c r="BY686" s="65"/>
      <c r="BZ686" s="65"/>
    </row>
    <row r="687" spans="1:78" ht="15.5" x14ac:dyDescent="0.35">
      <c r="A687"/>
      <c r="B687"/>
      <c r="C687"/>
      <c r="D687"/>
      <c r="E687"/>
      <c r="F687"/>
      <c r="G687"/>
      <c r="H687"/>
      <c r="I687"/>
      <c r="J687"/>
      <c r="K687"/>
      <c r="L687"/>
      <c r="M687"/>
      <c r="N687" s="87"/>
      <c r="O687" s="87"/>
      <c r="P687" s="87"/>
      <c r="Q687" s="87"/>
      <c r="R687" s="87"/>
      <c r="S687"/>
      <c r="T687"/>
      <c r="U687" s="87"/>
      <c r="V687"/>
      <c r="W687" s="87"/>
      <c r="X687"/>
      <c r="Y687"/>
      <c r="Z687"/>
      <c r="AA687"/>
      <c r="AB687"/>
      <c r="AC687"/>
      <c r="AD687"/>
      <c r="AE687"/>
      <c r="AF687"/>
      <c r="AG687"/>
      <c r="AH687"/>
      <c r="AI687"/>
      <c r="AJ687"/>
      <c r="AK687"/>
      <c r="AL687"/>
      <c r="AM687"/>
      <c r="AN687"/>
      <c r="AO687"/>
      <c r="AP687"/>
      <c r="AQ687"/>
      <c r="AR687"/>
      <c r="AS687"/>
      <c r="AZ687" s="59"/>
      <c r="BA687" s="59"/>
      <c r="BB687" s="59"/>
      <c r="BC687" s="61"/>
      <c r="BD687" s="55"/>
      <c r="BE687" s="55"/>
      <c r="BF687" s="55"/>
      <c r="BG687" s="55"/>
      <c r="BH687" s="55"/>
      <c r="BI687" s="55"/>
      <c r="BJ687" s="55"/>
      <c r="BK687" s="55"/>
      <c r="BL687" s="55"/>
      <c r="BM687" s="55"/>
      <c r="BN687" s="55"/>
      <c r="BO687" s="55"/>
      <c r="BP687" s="55"/>
      <c r="BQ687" s="55"/>
      <c r="BR687" s="62"/>
      <c r="BS687" s="62"/>
      <c r="BT687" s="63"/>
      <c r="BU687" s="64"/>
      <c r="BV687" s="64"/>
      <c r="BW687" s="64"/>
      <c r="BX687" s="65"/>
      <c r="BY687" s="65"/>
      <c r="BZ687" s="65"/>
    </row>
    <row r="688" spans="1:78" ht="15.5" x14ac:dyDescent="0.35">
      <c r="A688"/>
      <c r="B688"/>
      <c r="C688"/>
      <c r="D688"/>
      <c r="E688"/>
      <c r="F688"/>
      <c r="G688"/>
      <c r="H688"/>
      <c r="I688"/>
      <c r="J688"/>
      <c r="K688"/>
      <c r="L688"/>
      <c r="M688"/>
      <c r="N688" s="87"/>
      <c r="O688" s="87"/>
      <c r="P688" s="87"/>
      <c r="Q688" s="87"/>
      <c r="R688" s="87"/>
      <c r="S688"/>
      <c r="T688"/>
      <c r="U688" s="87"/>
      <c r="V688"/>
      <c r="W688" s="87"/>
      <c r="X688"/>
      <c r="Y688"/>
      <c r="Z688"/>
      <c r="AA688"/>
      <c r="AB688"/>
      <c r="AC688"/>
      <c r="AD688"/>
      <c r="AE688"/>
      <c r="AF688"/>
      <c r="AG688"/>
      <c r="AH688"/>
      <c r="AI688"/>
      <c r="AJ688"/>
      <c r="AK688"/>
      <c r="AL688"/>
      <c r="AM688"/>
      <c r="AN688"/>
      <c r="AO688"/>
      <c r="AP688"/>
      <c r="AQ688"/>
      <c r="AR688"/>
      <c r="AS688"/>
      <c r="AZ688" s="59"/>
      <c r="BA688" s="59"/>
      <c r="BB688" s="59"/>
      <c r="BC688" s="61"/>
      <c r="BD688" s="55"/>
      <c r="BE688" s="55"/>
      <c r="BF688" s="55"/>
      <c r="BG688" s="55"/>
      <c r="BH688" s="55"/>
      <c r="BI688" s="55"/>
      <c r="BJ688" s="55"/>
      <c r="BK688" s="55"/>
      <c r="BL688" s="55"/>
      <c r="BM688" s="55"/>
      <c r="BN688" s="55"/>
      <c r="BO688" s="55"/>
      <c r="BP688" s="55"/>
      <c r="BQ688" s="55"/>
      <c r="BR688" s="62"/>
      <c r="BS688" s="62"/>
      <c r="BT688" s="63"/>
      <c r="BU688" s="64"/>
      <c r="BV688" s="64"/>
      <c r="BW688" s="64"/>
      <c r="BX688" s="65"/>
      <c r="BY688" s="65"/>
      <c r="BZ688" s="65"/>
    </row>
    <row r="689" spans="1:78" ht="15.5" x14ac:dyDescent="0.35">
      <c r="A689"/>
      <c r="B689"/>
      <c r="C689"/>
      <c r="D689"/>
      <c r="E689"/>
      <c r="F689"/>
      <c r="G689"/>
      <c r="H689"/>
      <c r="I689"/>
      <c r="J689"/>
      <c r="K689"/>
      <c r="L689"/>
      <c r="M689"/>
      <c r="N689" s="87"/>
      <c r="O689" s="87"/>
      <c r="P689" s="87"/>
      <c r="Q689" s="87"/>
      <c r="R689" s="87"/>
      <c r="S689"/>
      <c r="T689"/>
      <c r="U689" s="87"/>
      <c r="V689"/>
      <c r="W689" s="87"/>
      <c r="X689"/>
      <c r="Y689"/>
      <c r="Z689"/>
      <c r="AA689"/>
      <c r="AB689"/>
      <c r="AC689"/>
      <c r="AD689"/>
      <c r="AE689"/>
      <c r="AF689"/>
      <c r="AG689"/>
      <c r="AH689"/>
      <c r="AI689"/>
      <c r="AJ689"/>
      <c r="AK689"/>
      <c r="AL689"/>
      <c r="AM689"/>
      <c r="AN689"/>
      <c r="AO689"/>
      <c r="AP689"/>
      <c r="AQ689"/>
      <c r="AR689"/>
      <c r="AS689"/>
      <c r="AZ689" s="59"/>
      <c r="BA689" s="59"/>
      <c r="BB689" s="59"/>
      <c r="BC689" s="61"/>
      <c r="BD689" s="55"/>
      <c r="BE689" s="55"/>
      <c r="BF689" s="55"/>
      <c r="BG689" s="55"/>
      <c r="BH689" s="55"/>
      <c r="BI689" s="55"/>
      <c r="BJ689" s="55"/>
      <c r="BK689" s="55"/>
      <c r="BL689" s="55"/>
      <c r="BM689" s="55"/>
      <c r="BN689" s="55"/>
      <c r="BO689" s="55"/>
      <c r="BP689" s="55"/>
      <c r="BQ689" s="55"/>
      <c r="BR689" s="62"/>
      <c r="BS689" s="62"/>
      <c r="BT689" s="63"/>
      <c r="BU689" s="64"/>
      <c r="BV689" s="64"/>
      <c r="BW689" s="64"/>
      <c r="BX689" s="65"/>
      <c r="BY689" s="65"/>
      <c r="BZ689" s="65"/>
    </row>
    <row r="690" spans="1:78" ht="15.5" x14ac:dyDescent="0.35">
      <c r="A690"/>
      <c r="B690"/>
      <c r="C690"/>
      <c r="D690"/>
      <c r="E690"/>
      <c r="F690"/>
      <c r="G690"/>
      <c r="H690"/>
      <c r="I690"/>
      <c r="J690"/>
      <c r="K690"/>
      <c r="L690"/>
      <c r="M690"/>
      <c r="N690" s="87"/>
      <c r="O690" s="87"/>
      <c r="P690" s="87"/>
      <c r="Q690" s="87"/>
      <c r="R690" s="87"/>
      <c r="S690"/>
      <c r="T690"/>
      <c r="U690" s="87">
        <v>0</v>
      </c>
      <c r="V690"/>
      <c r="W690" s="87"/>
      <c r="X690"/>
      <c r="Y690"/>
      <c r="Z690"/>
      <c r="AA690"/>
      <c r="AB690"/>
      <c r="AC690"/>
      <c r="AD690"/>
      <c r="AE690"/>
      <c r="AF690"/>
      <c r="AG690"/>
      <c r="AH690"/>
      <c r="AI690"/>
      <c r="AJ690"/>
      <c r="AK690"/>
      <c r="AL690"/>
      <c r="AM690"/>
      <c r="AN690"/>
      <c r="AO690"/>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ref="BC667:BC730" si="60">SUM(AT690:BB690)</f>
        <v>0</v>
      </c>
      <c r="BD690" s="55" t="str">
        <f t="shared" ref="BD635:BD698" si="61">IF(ISERROR(SEARCHB(" "&amp;BD$1&amp;" "," "&amp;$L690&amp;" "))=TRUE,"",BD$1)</f>
        <v/>
      </c>
      <c r="BE690" s="55" t="str">
        <f t="shared" ref="BE682:BP691" si="62">IF(ISERROR(SEARCHB(" "&amp;BE$1&amp;" "," "&amp;$L690&amp;" "))=TRUE,"",BE$1)</f>
        <v/>
      </c>
      <c r="BF690" s="55" t="str">
        <f t="shared" si="62"/>
        <v/>
      </c>
      <c r="BG690" s="55" t="str">
        <f t="shared" si="62"/>
        <v/>
      </c>
      <c r="BH690" s="55" t="str">
        <f t="shared" si="62"/>
        <v/>
      </c>
      <c r="BI690" s="55" t="str">
        <f t="shared" si="62"/>
        <v/>
      </c>
      <c r="BJ690" s="55" t="str">
        <f t="shared" si="62"/>
        <v/>
      </c>
      <c r="BK690" s="55" t="str">
        <f t="shared" si="62"/>
        <v/>
      </c>
      <c r="BL690" s="55" t="str">
        <f t="shared" si="62"/>
        <v/>
      </c>
      <c r="BM690" s="55" t="str">
        <f t="shared" si="62"/>
        <v/>
      </c>
      <c r="BN690" s="55" t="str">
        <f t="shared" si="62"/>
        <v/>
      </c>
      <c r="BO690" s="55" t="str">
        <f t="shared" si="62"/>
        <v/>
      </c>
      <c r="BP690" s="55" t="str">
        <f t="shared" si="62"/>
        <v/>
      </c>
      <c r="BQ690" s="55" t="str">
        <f t="shared" ref="BQ649:BQ712" si="63">IF(ISERROR(SEARCHB(" "&amp;BQ$1&amp;" "," "&amp;$L690&amp;" "))=TRUE,"",BQ$1)</f>
        <v/>
      </c>
      <c r="BR690" s="62" t="str">
        <f t="shared" ref="BR667:BR730" si="64">IF(BD690&amp;BE690&amp;BF690&amp;BG690&amp;BH690&amp;BI690&amp;BJ690&amp;BK690&amp;BP690&amp;BQ690="","Base",BD690&amp;BE690&amp;BF690&amp;BG690&amp;BH690&amp;BI690&amp;BJ690&amp;BK690&amp;BP690&amp;BQ690)</f>
        <v>Base</v>
      </c>
      <c r="BS690" s="62" t="str">
        <f t="shared" ref="BS667:BS730" si="65">IF(BL690&amp;BM690&amp;BN690&amp;BO690="","",BL690&amp;BM690&amp;BN690&amp;BO690)</f>
        <v/>
      </c>
      <c r="BT690" s="63">
        <f t="shared" ref="BT642:BT705" si="66">J690-I690+1</f>
        <v>1</v>
      </c>
      <c r="BU690" s="64">
        <f t="shared" ref="BU667:BU730" si="67">BT690*0.06-1</f>
        <v>-0.94</v>
      </c>
      <c r="BV690" s="64">
        <f t="shared" ref="BV667:BV730" si="68">BT690*0.12-1</f>
        <v>-0.88</v>
      </c>
      <c r="BW690" s="64">
        <f t="shared" ref="BW667:BW730" si="69">(BT690-1)*0.84</f>
        <v>0</v>
      </c>
      <c r="BX690" s="65">
        <f t="shared" ref="BX642:BX705" si="70">BU690+I690</f>
        <v>-0.94</v>
      </c>
      <c r="BY690" s="65">
        <f t="shared" ref="BY642:BY705" si="71">BV690+I690</f>
        <v>-0.88</v>
      </c>
      <c r="BZ690" s="65">
        <f t="shared" ref="BZ642:BZ705" si="72">IF(WEEKDAY(BW690+I690)=1,BW690+I690+1,IF(WEEKDAY(BW690+I690)=7,BW690+I690+2,BW690+I690))</f>
        <v>2</v>
      </c>
    </row>
    <row r="691" spans="1:78" ht="15.5" x14ac:dyDescent="0.35">
      <c r="A691"/>
      <c r="B691"/>
      <c r="C691"/>
      <c r="D691"/>
      <c r="E691"/>
      <c r="F691"/>
      <c r="G691"/>
      <c r="H691"/>
      <c r="I691"/>
      <c r="J691"/>
      <c r="K691"/>
      <c r="L691"/>
      <c r="M691"/>
      <c r="N691" s="87"/>
      <c r="O691" s="87"/>
      <c r="P691" s="87"/>
      <c r="Q691" s="87"/>
      <c r="R691" s="87"/>
      <c r="S691"/>
      <c r="T691"/>
      <c r="U691" s="87">
        <v>0</v>
      </c>
      <c r="V691"/>
      <c r="W691" s="87"/>
      <c r="X691"/>
      <c r="Y691"/>
      <c r="Z691"/>
      <c r="AA691"/>
      <c r="AB691"/>
      <c r="AC691"/>
      <c r="AD691"/>
      <c r="AE691"/>
      <c r="AF691"/>
      <c r="AG691"/>
      <c r="AH691"/>
      <c r="AI691"/>
      <c r="AJ691"/>
      <c r="AK691"/>
      <c r="AL691"/>
      <c r="AM691"/>
      <c r="AN691"/>
      <c r="AO691"/>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60"/>
        <v>0</v>
      </c>
      <c r="BD691" s="55" t="str">
        <f t="shared" si="61"/>
        <v/>
      </c>
      <c r="BE691" s="55" t="str">
        <f t="shared" si="62"/>
        <v/>
      </c>
      <c r="BF691" s="55" t="str">
        <f t="shared" si="62"/>
        <v/>
      </c>
      <c r="BG691" s="55" t="str">
        <f t="shared" si="62"/>
        <v/>
      </c>
      <c r="BH691" s="55" t="str">
        <f t="shared" si="62"/>
        <v/>
      </c>
      <c r="BI691" s="55" t="str">
        <f t="shared" si="62"/>
        <v/>
      </c>
      <c r="BJ691" s="55" t="str">
        <f t="shared" si="62"/>
        <v/>
      </c>
      <c r="BK691" s="55" t="str">
        <f t="shared" si="62"/>
        <v/>
      </c>
      <c r="BL691" s="55" t="str">
        <f t="shared" si="62"/>
        <v/>
      </c>
      <c r="BM691" s="55" t="str">
        <f t="shared" si="62"/>
        <v/>
      </c>
      <c r="BN691" s="55" t="str">
        <f t="shared" si="62"/>
        <v/>
      </c>
      <c r="BO691" s="55" t="str">
        <f t="shared" si="62"/>
        <v/>
      </c>
      <c r="BP691" s="55" t="str">
        <f t="shared" si="62"/>
        <v/>
      </c>
      <c r="BQ691" s="55" t="str">
        <f t="shared" si="63"/>
        <v/>
      </c>
      <c r="BR691" s="62" t="str">
        <f t="shared" si="64"/>
        <v>Base</v>
      </c>
      <c r="BS691" s="62" t="str">
        <f t="shared" si="65"/>
        <v/>
      </c>
      <c r="BT691" s="63">
        <f t="shared" si="66"/>
        <v>1</v>
      </c>
      <c r="BU691" s="64">
        <f t="shared" si="67"/>
        <v>-0.94</v>
      </c>
      <c r="BV691" s="64">
        <f t="shared" si="68"/>
        <v>-0.88</v>
      </c>
      <c r="BW691" s="64">
        <f t="shared" si="69"/>
        <v>0</v>
      </c>
      <c r="BX691" s="65">
        <f t="shared" si="70"/>
        <v>-0.94</v>
      </c>
      <c r="BY691" s="65">
        <f t="shared" si="71"/>
        <v>-0.88</v>
      </c>
      <c r="BZ691" s="65">
        <f t="shared" si="72"/>
        <v>2</v>
      </c>
    </row>
    <row r="692" spans="1:78" ht="15.5" x14ac:dyDescent="0.35">
      <c r="A692"/>
      <c r="B692"/>
      <c r="C692"/>
      <c r="D692"/>
      <c r="E692"/>
      <c r="F692"/>
      <c r="G692"/>
      <c r="H692"/>
      <c r="I692"/>
      <c r="J692"/>
      <c r="K692"/>
      <c r="L692"/>
      <c r="M692"/>
      <c r="N692" s="87"/>
      <c r="O692" s="87"/>
      <c r="P692" s="87"/>
      <c r="Q692" s="87"/>
      <c r="R692" s="87"/>
      <c r="S692"/>
      <c r="T692"/>
      <c r="U692" s="87"/>
      <c r="V692"/>
      <c r="W692" s="87"/>
      <c r="X692"/>
      <c r="Y692"/>
      <c r="Z692"/>
      <c r="AA692"/>
      <c r="AB692"/>
      <c r="AC692"/>
      <c r="AD692"/>
      <c r="AE692"/>
      <c r="AF692"/>
      <c r="AG692"/>
      <c r="AH692"/>
      <c r="AI692"/>
      <c r="AJ692"/>
      <c r="AK692"/>
      <c r="AL692"/>
      <c r="AM692"/>
      <c r="AN692"/>
      <c r="AO692"/>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60"/>
        <v>0</v>
      </c>
      <c r="BD692" s="55" t="str">
        <f t="shared" si="61"/>
        <v/>
      </c>
      <c r="BE692" s="55" t="str">
        <f t="shared" ref="BE692:BP701" si="73">IF(ISERROR(SEARCHB(" "&amp;BE$1&amp;" "," "&amp;$L692&amp;" "))=TRUE,"",BE$1)</f>
        <v/>
      </c>
      <c r="BF692" s="55" t="str">
        <f t="shared" si="73"/>
        <v/>
      </c>
      <c r="BG692" s="55" t="str">
        <f t="shared" si="73"/>
        <v/>
      </c>
      <c r="BH692" s="55" t="str">
        <f t="shared" si="73"/>
        <v/>
      </c>
      <c r="BI692" s="55" t="str">
        <f t="shared" si="73"/>
        <v/>
      </c>
      <c r="BJ692" s="55" t="str">
        <f t="shared" si="73"/>
        <v/>
      </c>
      <c r="BK692" s="55" t="str">
        <f t="shared" si="73"/>
        <v/>
      </c>
      <c r="BL692" s="55" t="str">
        <f t="shared" si="73"/>
        <v/>
      </c>
      <c r="BM692" s="55" t="str">
        <f t="shared" si="73"/>
        <v/>
      </c>
      <c r="BN692" s="55" t="str">
        <f t="shared" si="73"/>
        <v/>
      </c>
      <c r="BO692" s="55" t="str">
        <f t="shared" si="73"/>
        <v/>
      </c>
      <c r="BP692" s="55" t="str">
        <f t="shared" si="73"/>
        <v/>
      </c>
      <c r="BQ692" s="55" t="str">
        <f t="shared" si="63"/>
        <v/>
      </c>
      <c r="BR692" s="62" t="str">
        <f t="shared" si="64"/>
        <v>Base</v>
      </c>
      <c r="BS692" s="62" t="str">
        <f t="shared" si="65"/>
        <v/>
      </c>
      <c r="BT692" s="63">
        <f t="shared" si="66"/>
        <v>1</v>
      </c>
      <c r="BU692" s="64">
        <f t="shared" si="67"/>
        <v>-0.94</v>
      </c>
      <c r="BV692" s="64">
        <f t="shared" si="68"/>
        <v>-0.88</v>
      </c>
      <c r="BW692" s="64">
        <f t="shared" si="69"/>
        <v>0</v>
      </c>
      <c r="BX692" s="65">
        <f t="shared" si="70"/>
        <v>-0.94</v>
      </c>
      <c r="BY692" s="65">
        <f t="shared" si="71"/>
        <v>-0.88</v>
      </c>
      <c r="BZ692" s="65">
        <f t="shared" si="72"/>
        <v>2</v>
      </c>
    </row>
    <row r="693" spans="1:78" ht="15.5" x14ac:dyDescent="0.35">
      <c r="A693"/>
      <c r="B693"/>
      <c r="C693"/>
      <c r="D693"/>
      <c r="E693"/>
      <c r="F693"/>
      <c r="G693"/>
      <c r="H693"/>
      <c r="I693"/>
      <c r="J693"/>
      <c r="K693"/>
      <c r="L693"/>
      <c r="M693"/>
      <c r="N693" s="87"/>
      <c r="O693" s="87"/>
      <c r="P693" s="87"/>
      <c r="Q693" s="87"/>
      <c r="R693" s="87"/>
      <c r="S693"/>
      <c r="T693"/>
      <c r="U693" s="87"/>
      <c r="V693"/>
      <c r="W693" s="87"/>
      <c r="X693"/>
      <c r="Y693"/>
      <c r="Z693"/>
      <c r="AA693"/>
      <c r="AB693"/>
      <c r="AC693"/>
      <c r="AD693"/>
      <c r="AE693"/>
      <c r="AF693"/>
      <c r="AG693"/>
      <c r="AH693"/>
      <c r="AI693"/>
      <c r="AJ693"/>
      <c r="AK693"/>
      <c r="AL693"/>
      <c r="AM693"/>
      <c r="AN693"/>
      <c r="AO69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60"/>
        <v>0</v>
      </c>
      <c r="BD693" s="55" t="str">
        <f t="shared" si="61"/>
        <v/>
      </c>
      <c r="BE693" s="55" t="str">
        <f t="shared" si="73"/>
        <v/>
      </c>
      <c r="BF693" s="55" t="str">
        <f t="shared" si="73"/>
        <v/>
      </c>
      <c r="BG693" s="55" t="str">
        <f t="shared" si="73"/>
        <v/>
      </c>
      <c r="BH693" s="55" t="str">
        <f t="shared" si="73"/>
        <v/>
      </c>
      <c r="BI693" s="55" t="str">
        <f t="shared" si="73"/>
        <v/>
      </c>
      <c r="BJ693" s="55" t="str">
        <f t="shared" si="73"/>
        <v/>
      </c>
      <c r="BK693" s="55" t="str">
        <f t="shared" si="73"/>
        <v/>
      </c>
      <c r="BL693" s="55" t="str">
        <f t="shared" si="73"/>
        <v/>
      </c>
      <c r="BM693" s="55" t="str">
        <f t="shared" si="73"/>
        <v/>
      </c>
      <c r="BN693" s="55" t="str">
        <f t="shared" si="73"/>
        <v/>
      </c>
      <c r="BO693" s="55" t="str">
        <f t="shared" si="73"/>
        <v/>
      </c>
      <c r="BP693" s="55" t="str">
        <f t="shared" si="73"/>
        <v/>
      </c>
      <c r="BQ693" s="55" t="str">
        <f t="shared" si="63"/>
        <v/>
      </c>
      <c r="BR693" s="62" t="str">
        <f t="shared" si="64"/>
        <v>Base</v>
      </c>
      <c r="BS693" s="62" t="str">
        <f t="shared" si="65"/>
        <v/>
      </c>
      <c r="BT693" s="63">
        <f t="shared" si="66"/>
        <v>1</v>
      </c>
      <c r="BU693" s="64">
        <f t="shared" si="67"/>
        <v>-0.94</v>
      </c>
      <c r="BV693" s="64">
        <f t="shared" si="68"/>
        <v>-0.88</v>
      </c>
      <c r="BW693" s="64">
        <f t="shared" si="69"/>
        <v>0</v>
      </c>
      <c r="BX693" s="65">
        <f t="shared" si="70"/>
        <v>-0.94</v>
      </c>
      <c r="BY693" s="65">
        <f t="shared" si="71"/>
        <v>-0.88</v>
      </c>
      <c r="BZ693" s="65">
        <f t="shared" si="72"/>
        <v>2</v>
      </c>
    </row>
    <row r="694" spans="1:78" ht="15.5" x14ac:dyDescent="0.35">
      <c r="A694"/>
      <c r="B694"/>
      <c r="C694"/>
      <c r="D694"/>
      <c r="E694"/>
      <c r="F694"/>
      <c r="G694"/>
      <c r="H694"/>
      <c r="I694"/>
      <c r="J694"/>
      <c r="K694"/>
      <c r="L694"/>
      <c r="M694"/>
      <c r="N694" s="87"/>
      <c r="O694" s="87"/>
      <c r="P694" s="87"/>
      <c r="Q694" s="87"/>
      <c r="R694" s="87"/>
      <c r="S694"/>
      <c r="T694"/>
      <c r="U694" s="87"/>
      <c r="V694"/>
      <c r="W694" s="87"/>
      <c r="X694"/>
      <c r="Y694"/>
      <c r="Z694"/>
      <c r="AA694"/>
      <c r="AB694"/>
      <c r="AC694"/>
      <c r="AD694"/>
      <c r="AE694"/>
      <c r="AF694"/>
      <c r="AG694"/>
      <c r="AH694"/>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60"/>
        <v>0</v>
      </c>
      <c r="BD694" s="55" t="str">
        <f t="shared" si="61"/>
        <v/>
      </c>
      <c r="BE694" s="55" t="str">
        <f t="shared" si="73"/>
        <v/>
      </c>
      <c r="BF694" s="55" t="str">
        <f t="shared" si="73"/>
        <v/>
      </c>
      <c r="BG694" s="55" t="str">
        <f t="shared" si="73"/>
        <v/>
      </c>
      <c r="BH694" s="55" t="str">
        <f t="shared" si="73"/>
        <v/>
      </c>
      <c r="BI694" s="55" t="str">
        <f t="shared" si="73"/>
        <v/>
      </c>
      <c r="BJ694" s="55" t="str">
        <f t="shared" si="73"/>
        <v/>
      </c>
      <c r="BK694" s="55" t="str">
        <f t="shared" si="73"/>
        <v/>
      </c>
      <c r="BL694" s="55" t="str">
        <f t="shared" si="73"/>
        <v/>
      </c>
      <c r="BM694" s="55" t="str">
        <f t="shared" si="73"/>
        <v/>
      </c>
      <c r="BN694" s="55" t="str">
        <f t="shared" si="73"/>
        <v/>
      </c>
      <c r="BO694" s="55" t="str">
        <f t="shared" si="73"/>
        <v/>
      </c>
      <c r="BP694" s="55" t="str">
        <f t="shared" si="73"/>
        <v/>
      </c>
      <c r="BQ694" s="55" t="str">
        <f t="shared" si="63"/>
        <v/>
      </c>
      <c r="BR694" s="62" t="str">
        <f t="shared" si="64"/>
        <v>Base</v>
      </c>
      <c r="BS694" s="62" t="str">
        <f t="shared" si="65"/>
        <v/>
      </c>
      <c r="BT694" s="63">
        <f t="shared" si="66"/>
        <v>1</v>
      </c>
      <c r="BU694" s="64">
        <f t="shared" si="67"/>
        <v>-0.94</v>
      </c>
      <c r="BV694" s="64">
        <f t="shared" si="68"/>
        <v>-0.88</v>
      </c>
      <c r="BW694" s="64">
        <f t="shared" si="69"/>
        <v>0</v>
      </c>
      <c r="BX694" s="65">
        <f t="shared" si="70"/>
        <v>-0.94</v>
      </c>
      <c r="BY694" s="65">
        <f t="shared" si="71"/>
        <v>-0.88</v>
      </c>
      <c r="BZ694" s="65">
        <f t="shared" si="72"/>
        <v>2</v>
      </c>
    </row>
    <row r="695" spans="1:78" ht="15.5" x14ac:dyDescent="0.35">
      <c r="A695"/>
      <c r="B695"/>
      <c r="C695"/>
      <c r="D695"/>
      <c r="E695"/>
      <c r="F695"/>
      <c r="G695"/>
      <c r="H695"/>
      <c r="I695"/>
      <c r="J695"/>
      <c r="K695"/>
      <c r="L695"/>
      <c r="M695"/>
      <c r="N695" s="87"/>
      <c r="O695" s="87"/>
      <c r="P695" s="87"/>
      <c r="Q695" s="87"/>
      <c r="R695" s="87"/>
      <c r="S695"/>
      <c r="T695"/>
      <c r="U695" s="87"/>
      <c r="V695"/>
      <c r="W695" s="87"/>
      <c r="X695"/>
      <c r="Y695"/>
      <c r="Z695"/>
      <c r="AA695"/>
      <c r="AB695"/>
      <c r="AC695"/>
      <c r="AD695"/>
      <c r="AE695"/>
      <c r="AF695"/>
      <c r="AG695"/>
      <c r="AH695"/>
      <c r="AI695"/>
      <c r="AJ695"/>
      <c r="AK695"/>
      <c r="AL695"/>
      <c r="AM695"/>
      <c r="AN695"/>
      <c r="AO695"/>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60"/>
        <v>0</v>
      </c>
      <c r="BD695" s="55" t="str">
        <f t="shared" si="61"/>
        <v/>
      </c>
      <c r="BE695" s="55" t="str">
        <f t="shared" si="73"/>
        <v/>
      </c>
      <c r="BF695" s="55" t="str">
        <f t="shared" si="73"/>
        <v/>
      </c>
      <c r="BG695" s="55" t="str">
        <f t="shared" si="73"/>
        <v/>
      </c>
      <c r="BH695" s="55" t="str">
        <f t="shared" si="73"/>
        <v/>
      </c>
      <c r="BI695" s="55" t="str">
        <f t="shared" si="73"/>
        <v/>
      </c>
      <c r="BJ695" s="55" t="str">
        <f t="shared" si="73"/>
        <v/>
      </c>
      <c r="BK695" s="55" t="str">
        <f t="shared" si="73"/>
        <v/>
      </c>
      <c r="BL695" s="55" t="str">
        <f t="shared" si="73"/>
        <v/>
      </c>
      <c r="BM695" s="55" t="str">
        <f t="shared" si="73"/>
        <v/>
      </c>
      <c r="BN695" s="55" t="str">
        <f t="shared" si="73"/>
        <v/>
      </c>
      <c r="BO695" s="55" t="str">
        <f t="shared" si="73"/>
        <v/>
      </c>
      <c r="BP695" s="55" t="str">
        <f t="shared" si="73"/>
        <v/>
      </c>
      <c r="BQ695" s="55" t="str">
        <f t="shared" si="63"/>
        <v/>
      </c>
      <c r="BR695" s="62" t="str">
        <f t="shared" si="64"/>
        <v>Base</v>
      </c>
      <c r="BS695" s="62" t="str">
        <f t="shared" si="65"/>
        <v/>
      </c>
      <c r="BT695" s="63">
        <f t="shared" si="66"/>
        <v>1</v>
      </c>
      <c r="BU695" s="64">
        <f t="shared" si="67"/>
        <v>-0.94</v>
      </c>
      <c r="BV695" s="64">
        <f t="shared" si="68"/>
        <v>-0.88</v>
      </c>
      <c r="BW695" s="64">
        <f t="shared" si="69"/>
        <v>0</v>
      </c>
      <c r="BX695" s="65">
        <f t="shared" si="70"/>
        <v>-0.94</v>
      </c>
      <c r="BY695" s="65">
        <f t="shared" si="71"/>
        <v>-0.88</v>
      </c>
      <c r="BZ695" s="65">
        <f t="shared" si="72"/>
        <v>2</v>
      </c>
    </row>
    <row r="696" spans="1:78" ht="15.5" x14ac:dyDescent="0.35">
      <c r="A696"/>
      <c r="B696"/>
      <c r="C696"/>
      <c r="D696"/>
      <c r="E696"/>
      <c r="F696"/>
      <c r="G696"/>
      <c r="H696"/>
      <c r="I696"/>
      <c r="J696"/>
      <c r="K696"/>
      <c r="L696"/>
      <c r="M696"/>
      <c r="N696" s="87"/>
      <c r="O696" s="87"/>
      <c r="P696" s="87"/>
      <c r="Q696" s="87"/>
      <c r="R696" s="87"/>
      <c r="S696"/>
      <c r="T696"/>
      <c r="U696" s="87"/>
      <c r="V696"/>
      <c r="W696" s="87"/>
      <c r="X696"/>
      <c r="Y696"/>
      <c r="Z696"/>
      <c r="AA696"/>
      <c r="AB696"/>
      <c r="AC696"/>
      <c r="AD696"/>
      <c r="AE696"/>
      <c r="AF696"/>
      <c r="AG696"/>
      <c r="AH696"/>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60"/>
        <v>0</v>
      </c>
      <c r="BD696" s="55" t="str">
        <f t="shared" si="61"/>
        <v/>
      </c>
      <c r="BE696" s="55" t="str">
        <f t="shared" si="73"/>
        <v/>
      </c>
      <c r="BF696" s="55" t="str">
        <f t="shared" si="73"/>
        <v/>
      </c>
      <c r="BG696" s="55" t="str">
        <f t="shared" si="73"/>
        <v/>
      </c>
      <c r="BH696" s="55" t="str">
        <f t="shared" si="73"/>
        <v/>
      </c>
      <c r="BI696" s="55" t="str">
        <f t="shared" si="73"/>
        <v/>
      </c>
      <c r="BJ696" s="55" t="str">
        <f t="shared" si="73"/>
        <v/>
      </c>
      <c r="BK696" s="55" t="str">
        <f t="shared" si="73"/>
        <v/>
      </c>
      <c r="BL696" s="55" t="str">
        <f t="shared" si="73"/>
        <v/>
      </c>
      <c r="BM696" s="55" t="str">
        <f t="shared" si="73"/>
        <v/>
      </c>
      <c r="BN696" s="55" t="str">
        <f t="shared" si="73"/>
        <v/>
      </c>
      <c r="BO696" s="55" t="str">
        <f t="shared" si="73"/>
        <v/>
      </c>
      <c r="BP696" s="55" t="str">
        <f t="shared" si="73"/>
        <v/>
      </c>
      <c r="BQ696" s="55" t="str">
        <f t="shared" si="63"/>
        <v/>
      </c>
      <c r="BR696" s="62" t="str">
        <f t="shared" si="64"/>
        <v>Base</v>
      </c>
      <c r="BS696" s="62" t="str">
        <f t="shared" si="65"/>
        <v/>
      </c>
      <c r="BT696" s="63">
        <f t="shared" si="66"/>
        <v>1</v>
      </c>
      <c r="BU696" s="64">
        <f t="shared" si="67"/>
        <v>-0.94</v>
      </c>
      <c r="BV696" s="64">
        <f t="shared" si="68"/>
        <v>-0.88</v>
      </c>
      <c r="BW696" s="64">
        <f t="shared" si="69"/>
        <v>0</v>
      </c>
      <c r="BX696" s="65">
        <f t="shared" si="70"/>
        <v>-0.94</v>
      </c>
      <c r="BY696" s="65">
        <f t="shared" si="71"/>
        <v>-0.88</v>
      </c>
      <c r="BZ696" s="65">
        <f t="shared" si="72"/>
        <v>2</v>
      </c>
    </row>
    <row r="697" spans="1:78" ht="15.5" x14ac:dyDescent="0.35">
      <c r="A697"/>
      <c r="B697"/>
      <c r="C697"/>
      <c r="D697"/>
      <c r="E697"/>
      <c r="F697"/>
      <c r="G697"/>
      <c r="H697"/>
      <c r="I697"/>
      <c r="J697"/>
      <c r="K697"/>
      <c r="L697"/>
      <c r="M697"/>
      <c r="N697" s="87"/>
      <c r="O697" s="87"/>
      <c r="P697" s="87"/>
      <c r="Q697" s="87"/>
      <c r="R697" s="87"/>
      <c r="S697"/>
      <c r="T697"/>
      <c r="U697" s="87"/>
      <c r="V697"/>
      <c r="W697" s="87"/>
      <c r="X697"/>
      <c r="Y697"/>
      <c r="Z697"/>
      <c r="AA697"/>
      <c r="AB697"/>
      <c r="AC697"/>
      <c r="AD697"/>
      <c r="AE697"/>
      <c r="AF697"/>
      <c r="AG697"/>
      <c r="AH697"/>
      <c r="AI697"/>
      <c r="AJ697"/>
      <c r="AK697"/>
      <c r="AL697"/>
      <c r="AM697"/>
      <c r="AN697"/>
      <c r="AO697"/>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60"/>
        <v>0</v>
      </c>
      <c r="BD697" s="55" t="str">
        <f t="shared" si="61"/>
        <v/>
      </c>
      <c r="BE697" s="55" t="str">
        <f t="shared" si="73"/>
        <v/>
      </c>
      <c r="BF697" s="55" t="str">
        <f t="shared" si="73"/>
        <v/>
      </c>
      <c r="BG697" s="55" t="str">
        <f t="shared" si="73"/>
        <v/>
      </c>
      <c r="BH697" s="55" t="str">
        <f t="shared" si="73"/>
        <v/>
      </c>
      <c r="BI697" s="55" t="str">
        <f t="shared" si="73"/>
        <v/>
      </c>
      <c r="BJ697" s="55" t="str">
        <f t="shared" si="73"/>
        <v/>
      </c>
      <c r="BK697" s="55" t="str">
        <f t="shared" si="73"/>
        <v/>
      </c>
      <c r="BL697" s="55" t="str">
        <f t="shared" si="73"/>
        <v/>
      </c>
      <c r="BM697" s="55" t="str">
        <f t="shared" si="73"/>
        <v/>
      </c>
      <c r="BN697" s="55" t="str">
        <f t="shared" si="73"/>
        <v/>
      </c>
      <c r="BO697" s="55" t="str">
        <f t="shared" si="73"/>
        <v/>
      </c>
      <c r="BP697" s="55" t="str">
        <f t="shared" si="73"/>
        <v/>
      </c>
      <c r="BQ697" s="55" t="str">
        <f t="shared" si="63"/>
        <v/>
      </c>
      <c r="BR697" s="62" t="str">
        <f t="shared" si="64"/>
        <v>Base</v>
      </c>
      <c r="BS697" s="62" t="str">
        <f t="shared" si="65"/>
        <v/>
      </c>
      <c r="BT697" s="63">
        <f t="shared" si="66"/>
        <v>1</v>
      </c>
      <c r="BU697" s="64">
        <f t="shared" si="67"/>
        <v>-0.94</v>
      </c>
      <c r="BV697" s="64">
        <f t="shared" si="68"/>
        <v>-0.88</v>
      </c>
      <c r="BW697" s="64">
        <f t="shared" si="69"/>
        <v>0</v>
      </c>
      <c r="BX697" s="65">
        <f t="shared" si="70"/>
        <v>-0.94</v>
      </c>
      <c r="BY697" s="65">
        <f t="shared" si="71"/>
        <v>-0.88</v>
      </c>
      <c r="BZ697" s="65">
        <f t="shared" si="72"/>
        <v>2</v>
      </c>
    </row>
    <row r="698" spans="1:78" ht="15.5" x14ac:dyDescent="0.35">
      <c r="A698"/>
      <c r="B698"/>
      <c r="C698"/>
      <c r="D698"/>
      <c r="E698"/>
      <c r="F698"/>
      <c r="G698"/>
      <c r="H698"/>
      <c r="I698"/>
      <c r="J698"/>
      <c r="K698"/>
      <c r="L698"/>
      <c r="M698"/>
      <c r="N698" s="87"/>
      <c r="O698" s="87"/>
      <c r="P698" s="87"/>
      <c r="Q698" s="87"/>
      <c r="R698" s="87"/>
      <c r="S698"/>
      <c r="T698"/>
      <c r="U698" s="87"/>
      <c r="V698"/>
      <c r="W698" s="87"/>
      <c r="X698"/>
      <c r="Y698"/>
      <c r="Z698"/>
      <c r="AA698"/>
      <c r="AB698"/>
      <c r="AC698"/>
      <c r="AD698"/>
      <c r="AE698"/>
      <c r="AF698"/>
      <c r="AG698"/>
      <c r="AH698"/>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60"/>
        <v>0</v>
      </c>
      <c r="BD698" s="55" t="str">
        <f t="shared" si="61"/>
        <v/>
      </c>
      <c r="BE698" s="55" t="str">
        <f t="shared" si="73"/>
        <v/>
      </c>
      <c r="BF698" s="55" t="str">
        <f t="shared" si="73"/>
        <v/>
      </c>
      <c r="BG698" s="55" t="str">
        <f t="shared" si="73"/>
        <v/>
      </c>
      <c r="BH698" s="55" t="str">
        <f t="shared" si="73"/>
        <v/>
      </c>
      <c r="BI698" s="55" t="str">
        <f t="shared" si="73"/>
        <v/>
      </c>
      <c r="BJ698" s="55" t="str">
        <f t="shared" si="73"/>
        <v/>
      </c>
      <c r="BK698" s="55" t="str">
        <f t="shared" si="73"/>
        <v/>
      </c>
      <c r="BL698" s="55" t="str">
        <f t="shared" si="73"/>
        <v/>
      </c>
      <c r="BM698" s="55" t="str">
        <f t="shared" si="73"/>
        <v/>
      </c>
      <c r="BN698" s="55" t="str">
        <f t="shared" si="73"/>
        <v/>
      </c>
      <c r="BO698" s="55" t="str">
        <f t="shared" si="73"/>
        <v/>
      </c>
      <c r="BP698" s="55" t="str">
        <f t="shared" si="73"/>
        <v/>
      </c>
      <c r="BQ698" s="55" t="str">
        <f t="shared" si="63"/>
        <v/>
      </c>
      <c r="BR698" s="62" t="str">
        <f t="shared" si="64"/>
        <v>Base</v>
      </c>
      <c r="BS698" s="62" t="str">
        <f t="shared" si="65"/>
        <v/>
      </c>
      <c r="BT698" s="63">
        <f t="shared" si="66"/>
        <v>1</v>
      </c>
      <c r="BU698" s="64">
        <f t="shared" si="67"/>
        <v>-0.94</v>
      </c>
      <c r="BV698" s="64">
        <f t="shared" si="68"/>
        <v>-0.88</v>
      </c>
      <c r="BW698" s="64">
        <f t="shared" si="69"/>
        <v>0</v>
      </c>
      <c r="BX698" s="65">
        <f t="shared" si="70"/>
        <v>-0.94</v>
      </c>
      <c r="BY698" s="65">
        <f t="shared" si="71"/>
        <v>-0.88</v>
      </c>
      <c r="BZ698" s="65">
        <f t="shared" si="72"/>
        <v>2</v>
      </c>
    </row>
    <row r="699" spans="1:78" ht="15.5" x14ac:dyDescent="0.35">
      <c r="A699"/>
      <c r="B699"/>
      <c r="C699"/>
      <c r="D699"/>
      <c r="E699"/>
      <c r="F699"/>
      <c r="G699"/>
      <c r="H699"/>
      <c r="I699"/>
      <c r="J699"/>
      <c r="K699"/>
      <c r="L699"/>
      <c r="M699"/>
      <c r="N699" s="87"/>
      <c r="O699" s="87"/>
      <c r="P699" s="87"/>
      <c r="Q699" s="87"/>
      <c r="R699" s="87"/>
      <c r="S699"/>
      <c r="T699"/>
      <c r="U699" s="87"/>
      <c r="V699"/>
      <c r="W699" s="87"/>
      <c r="X699"/>
      <c r="Y699"/>
      <c r="Z699"/>
      <c r="AA699"/>
      <c r="AB699"/>
      <c r="AC699"/>
      <c r="AD699"/>
      <c r="AE699"/>
      <c r="AF699"/>
      <c r="AG699"/>
      <c r="AH699"/>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60"/>
        <v>0</v>
      </c>
      <c r="BD699" s="55" t="str">
        <f t="shared" ref="BD699:BD759" si="74">IF(ISERROR(SEARCHB(" "&amp;BD$1&amp;" "," "&amp;$L699&amp;" "))=TRUE,"",BD$1)</f>
        <v/>
      </c>
      <c r="BE699" s="55" t="str">
        <f t="shared" si="73"/>
        <v/>
      </c>
      <c r="BF699" s="55" t="str">
        <f t="shared" si="73"/>
        <v/>
      </c>
      <c r="BG699" s="55" t="str">
        <f t="shared" si="73"/>
        <v/>
      </c>
      <c r="BH699" s="55" t="str">
        <f t="shared" si="73"/>
        <v/>
      </c>
      <c r="BI699" s="55" t="str">
        <f t="shared" si="73"/>
        <v/>
      </c>
      <c r="BJ699" s="55" t="str">
        <f t="shared" si="73"/>
        <v/>
      </c>
      <c r="BK699" s="55" t="str">
        <f t="shared" si="73"/>
        <v/>
      </c>
      <c r="BL699" s="55" t="str">
        <f t="shared" si="73"/>
        <v/>
      </c>
      <c r="BM699" s="55" t="str">
        <f t="shared" si="73"/>
        <v/>
      </c>
      <c r="BN699" s="55" t="str">
        <f t="shared" si="73"/>
        <v/>
      </c>
      <c r="BO699" s="55" t="str">
        <f t="shared" si="73"/>
        <v/>
      </c>
      <c r="BP699" s="55" t="str">
        <f t="shared" si="73"/>
        <v/>
      </c>
      <c r="BQ699" s="55" t="str">
        <f t="shared" si="63"/>
        <v/>
      </c>
      <c r="BR699" s="62" t="str">
        <f t="shared" si="64"/>
        <v>Base</v>
      </c>
      <c r="BS699" s="62" t="str">
        <f t="shared" si="65"/>
        <v/>
      </c>
      <c r="BT699" s="63">
        <f t="shared" si="66"/>
        <v>1</v>
      </c>
      <c r="BU699" s="64">
        <f t="shared" si="67"/>
        <v>-0.94</v>
      </c>
      <c r="BV699" s="64">
        <f t="shared" si="68"/>
        <v>-0.88</v>
      </c>
      <c r="BW699" s="64">
        <f t="shared" si="69"/>
        <v>0</v>
      </c>
      <c r="BX699" s="65">
        <f t="shared" si="70"/>
        <v>-0.94</v>
      </c>
      <c r="BY699" s="65">
        <f t="shared" si="71"/>
        <v>-0.88</v>
      </c>
      <c r="BZ699" s="65">
        <f t="shared" si="72"/>
        <v>2</v>
      </c>
    </row>
    <row r="700" spans="1:78" ht="15.5" x14ac:dyDescent="0.35">
      <c r="A700"/>
      <c r="B700"/>
      <c r="C700"/>
      <c r="D700"/>
      <c r="E700"/>
      <c r="F700"/>
      <c r="G700"/>
      <c r="H700"/>
      <c r="I700"/>
      <c r="J700"/>
      <c r="K700"/>
      <c r="L700"/>
      <c r="M700"/>
      <c r="N700" s="87"/>
      <c r="O700" s="87"/>
      <c r="P700" s="87"/>
      <c r="Q700" s="87"/>
      <c r="R700" s="87"/>
      <c r="S700"/>
      <c r="T700"/>
      <c r="U700" s="87"/>
      <c r="V700"/>
      <c r="W700" s="87"/>
      <c r="X700"/>
      <c r="Y700"/>
      <c r="Z700"/>
      <c r="AA700"/>
      <c r="AB700"/>
      <c r="AC700"/>
      <c r="AD700"/>
      <c r="AE700"/>
      <c r="AF700"/>
      <c r="AG700"/>
      <c r="AH700"/>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60"/>
        <v>0</v>
      </c>
      <c r="BD700" s="55" t="str">
        <f t="shared" si="74"/>
        <v/>
      </c>
      <c r="BE700" s="55" t="str">
        <f t="shared" si="73"/>
        <v/>
      </c>
      <c r="BF700" s="55" t="str">
        <f t="shared" si="73"/>
        <v/>
      </c>
      <c r="BG700" s="55" t="str">
        <f t="shared" si="73"/>
        <v/>
      </c>
      <c r="BH700" s="55" t="str">
        <f t="shared" si="73"/>
        <v/>
      </c>
      <c r="BI700" s="55" t="str">
        <f t="shared" si="73"/>
        <v/>
      </c>
      <c r="BJ700" s="55" t="str">
        <f t="shared" si="73"/>
        <v/>
      </c>
      <c r="BK700" s="55" t="str">
        <f t="shared" si="73"/>
        <v/>
      </c>
      <c r="BL700" s="55" t="str">
        <f t="shared" si="73"/>
        <v/>
      </c>
      <c r="BM700" s="55" t="str">
        <f t="shared" si="73"/>
        <v/>
      </c>
      <c r="BN700" s="55" t="str">
        <f t="shared" si="73"/>
        <v/>
      </c>
      <c r="BO700" s="55" t="str">
        <f t="shared" si="73"/>
        <v/>
      </c>
      <c r="BP700" s="55" t="str">
        <f t="shared" si="73"/>
        <v/>
      </c>
      <c r="BQ700" s="55" t="str">
        <f t="shared" si="63"/>
        <v/>
      </c>
      <c r="BR700" s="62" t="str">
        <f t="shared" si="64"/>
        <v>Base</v>
      </c>
      <c r="BS700" s="62" t="str">
        <f t="shared" si="65"/>
        <v/>
      </c>
      <c r="BT700" s="63">
        <f t="shared" si="66"/>
        <v>1</v>
      </c>
      <c r="BU700" s="64">
        <f t="shared" si="67"/>
        <v>-0.94</v>
      </c>
      <c r="BV700" s="64">
        <f t="shared" si="68"/>
        <v>-0.88</v>
      </c>
      <c r="BW700" s="64">
        <f t="shared" si="69"/>
        <v>0</v>
      </c>
      <c r="BX700" s="65">
        <f t="shared" si="70"/>
        <v>-0.94</v>
      </c>
      <c r="BY700" s="65">
        <f t="shared" si="71"/>
        <v>-0.88</v>
      </c>
      <c r="BZ700" s="65">
        <f t="shared" si="72"/>
        <v>2</v>
      </c>
    </row>
    <row r="701" spans="1:78" ht="15.5" x14ac:dyDescent="0.35">
      <c r="A701"/>
      <c r="B701"/>
      <c r="C701"/>
      <c r="D701"/>
      <c r="E701"/>
      <c r="F701"/>
      <c r="G701"/>
      <c r="H701"/>
      <c r="I701"/>
      <c r="J701"/>
      <c r="K701"/>
      <c r="L701"/>
      <c r="M701"/>
      <c r="N701" s="87"/>
      <c r="O701" s="87"/>
      <c r="P701" s="87"/>
      <c r="Q701" s="87"/>
      <c r="R701" s="87"/>
      <c r="S701"/>
      <c r="T701"/>
      <c r="U701" s="87"/>
      <c r="V701"/>
      <c r="W701" s="87"/>
      <c r="X701"/>
      <c r="Y701"/>
      <c r="Z701"/>
      <c r="AA701"/>
      <c r="AB701"/>
      <c r="AC701"/>
      <c r="AD701"/>
      <c r="AE701"/>
      <c r="AF701"/>
      <c r="AG701"/>
      <c r="AH701"/>
      <c r="AI701"/>
      <c r="AJ701"/>
      <c r="AK701"/>
      <c r="AL701"/>
      <c r="AM701"/>
      <c r="AN701"/>
      <c r="AO701"/>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60"/>
        <v>0</v>
      </c>
      <c r="BD701" s="55" t="str">
        <f t="shared" si="74"/>
        <v/>
      </c>
      <c r="BE701" s="55" t="str">
        <f t="shared" si="73"/>
        <v/>
      </c>
      <c r="BF701" s="55" t="str">
        <f t="shared" si="73"/>
        <v/>
      </c>
      <c r="BG701" s="55" t="str">
        <f t="shared" si="73"/>
        <v/>
      </c>
      <c r="BH701" s="55" t="str">
        <f t="shared" si="73"/>
        <v/>
      </c>
      <c r="BI701" s="55" t="str">
        <f t="shared" si="73"/>
        <v/>
      </c>
      <c r="BJ701" s="55" t="str">
        <f t="shared" si="73"/>
        <v/>
      </c>
      <c r="BK701" s="55" t="str">
        <f t="shared" si="73"/>
        <v/>
      </c>
      <c r="BL701" s="55" t="str">
        <f t="shared" si="73"/>
        <v/>
      </c>
      <c r="BM701" s="55" t="str">
        <f t="shared" si="73"/>
        <v/>
      </c>
      <c r="BN701" s="55" t="str">
        <f t="shared" si="73"/>
        <v/>
      </c>
      <c r="BO701" s="55" t="str">
        <f t="shared" si="73"/>
        <v/>
      </c>
      <c r="BP701" s="55" t="str">
        <f t="shared" si="73"/>
        <v/>
      </c>
      <c r="BQ701" s="55" t="str">
        <f t="shared" si="63"/>
        <v/>
      </c>
      <c r="BR701" s="62" t="str">
        <f t="shared" si="64"/>
        <v>Base</v>
      </c>
      <c r="BS701" s="62" t="str">
        <f t="shared" si="65"/>
        <v/>
      </c>
      <c r="BT701" s="63">
        <f t="shared" si="66"/>
        <v>1</v>
      </c>
      <c r="BU701" s="64">
        <f t="shared" si="67"/>
        <v>-0.94</v>
      </c>
      <c r="BV701" s="64">
        <f t="shared" si="68"/>
        <v>-0.88</v>
      </c>
      <c r="BW701" s="64">
        <f t="shared" si="69"/>
        <v>0</v>
      </c>
      <c r="BX701" s="65">
        <f t="shared" si="70"/>
        <v>-0.94</v>
      </c>
      <c r="BY701" s="65">
        <f t="shared" si="71"/>
        <v>-0.88</v>
      </c>
      <c r="BZ701" s="65">
        <f t="shared" si="72"/>
        <v>2</v>
      </c>
    </row>
    <row r="702" spans="1:78" ht="15.5" x14ac:dyDescent="0.35">
      <c r="A702"/>
      <c r="B702"/>
      <c r="C702"/>
      <c r="D702"/>
      <c r="E702"/>
      <c r="F702"/>
      <c r="G702"/>
      <c r="H702"/>
      <c r="I702"/>
      <c r="J702"/>
      <c r="K702"/>
      <c r="L702"/>
      <c r="M702"/>
      <c r="N702" s="87"/>
      <c r="O702" s="87"/>
      <c r="P702" s="87"/>
      <c r="Q702" s="87"/>
      <c r="R702" s="87"/>
      <c r="S702"/>
      <c r="T702"/>
      <c r="U702" s="87"/>
      <c r="V702"/>
      <c r="W702" s="87"/>
      <c r="X702"/>
      <c r="Y702"/>
      <c r="Z702"/>
      <c r="AA702"/>
      <c r="AB702"/>
      <c r="AC702"/>
      <c r="AD702"/>
      <c r="AE702"/>
      <c r="AF702"/>
      <c r="AG702"/>
      <c r="AH702"/>
      <c r="AI702"/>
      <c r="AJ702"/>
      <c r="AK702"/>
      <c r="AL702"/>
      <c r="AM702"/>
      <c r="AN702"/>
      <c r="AO702"/>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60"/>
        <v>0</v>
      </c>
      <c r="BD702" s="55" t="str">
        <f t="shared" si="74"/>
        <v/>
      </c>
      <c r="BE702" s="55" t="str">
        <f t="shared" ref="BE702:BP711" si="75">IF(ISERROR(SEARCHB(" "&amp;BE$1&amp;" "," "&amp;$L702&amp;" "))=TRUE,"",BE$1)</f>
        <v/>
      </c>
      <c r="BF702" s="55" t="str">
        <f t="shared" si="75"/>
        <v/>
      </c>
      <c r="BG702" s="55" t="str">
        <f t="shared" si="75"/>
        <v/>
      </c>
      <c r="BH702" s="55" t="str">
        <f t="shared" si="75"/>
        <v/>
      </c>
      <c r="BI702" s="55" t="str">
        <f t="shared" si="75"/>
        <v/>
      </c>
      <c r="BJ702" s="55" t="str">
        <f t="shared" si="75"/>
        <v/>
      </c>
      <c r="BK702" s="55" t="str">
        <f t="shared" si="75"/>
        <v/>
      </c>
      <c r="BL702" s="55" t="str">
        <f t="shared" si="75"/>
        <v/>
      </c>
      <c r="BM702" s="55" t="str">
        <f t="shared" si="75"/>
        <v/>
      </c>
      <c r="BN702" s="55" t="str">
        <f t="shared" si="75"/>
        <v/>
      </c>
      <c r="BO702" s="55" t="str">
        <f t="shared" si="75"/>
        <v/>
      </c>
      <c r="BP702" s="55" t="str">
        <f t="shared" si="75"/>
        <v/>
      </c>
      <c r="BQ702" s="55" t="str">
        <f t="shared" si="63"/>
        <v/>
      </c>
      <c r="BR702" s="62" t="str">
        <f t="shared" si="64"/>
        <v>Base</v>
      </c>
      <c r="BS702" s="62" t="str">
        <f t="shared" si="65"/>
        <v/>
      </c>
      <c r="BT702" s="63">
        <f t="shared" si="66"/>
        <v>1</v>
      </c>
      <c r="BU702" s="64">
        <f t="shared" si="67"/>
        <v>-0.94</v>
      </c>
      <c r="BV702" s="64">
        <f t="shared" si="68"/>
        <v>-0.88</v>
      </c>
      <c r="BW702" s="64">
        <f t="shared" si="69"/>
        <v>0</v>
      </c>
      <c r="BX702" s="65">
        <f t="shared" si="70"/>
        <v>-0.94</v>
      </c>
      <c r="BY702" s="65">
        <f t="shared" si="71"/>
        <v>-0.88</v>
      </c>
      <c r="BZ702" s="65">
        <f t="shared" si="72"/>
        <v>2</v>
      </c>
    </row>
    <row r="703" spans="1:78" ht="15.5" x14ac:dyDescent="0.35">
      <c r="A703"/>
      <c r="B703"/>
      <c r="C703"/>
      <c r="D703"/>
      <c r="E703"/>
      <c r="F703"/>
      <c r="G703"/>
      <c r="H703"/>
      <c r="I703"/>
      <c r="J703"/>
      <c r="K703"/>
      <c r="L703"/>
      <c r="M703"/>
      <c r="N703" s="87"/>
      <c r="O703" s="87"/>
      <c r="P703" s="87"/>
      <c r="Q703" s="87"/>
      <c r="R703" s="87"/>
      <c r="S703"/>
      <c r="T703"/>
      <c r="U703" s="87"/>
      <c r="V703"/>
      <c r="W703" s="87"/>
      <c r="X703"/>
      <c r="Y703"/>
      <c r="Z703"/>
      <c r="AA703"/>
      <c r="AB703"/>
      <c r="AC703"/>
      <c r="AD703"/>
      <c r="AE703"/>
      <c r="AF703"/>
      <c r="AG703"/>
      <c r="AH70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60"/>
        <v>0</v>
      </c>
      <c r="BD703" s="55" t="str">
        <f t="shared" si="74"/>
        <v/>
      </c>
      <c r="BE703" s="55" t="str">
        <f t="shared" si="75"/>
        <v/>
      </c>
      <c r="BF703" s="55" t="str">
        <f t="shared" si="75"/>
        <v/>
      </c>
      <c r="BG703" s="55" t="str">
        <f t="shared" si="75"/>
        <v/>
      </c>
      <c r="BH703" s="55" t="str">
        <f t="shared" si="75"/>
        <v/>
      </c>
      <c r="BI703" s="55" t="str">
        <f t="shared" si="75"/>
        <v/>
      </c>
      <c r="BJ703" s="55" t="str">
        <f t="shared" si="75"/>
        <v/>
      </c>
      <c r="BK703" s="55" t="str">
        <f t="shared" si="75"/>
        <v/>
      </c>
      <c r="BL703" s="55" t="str">
        <f t="shared" si="75"/>
        <v/>
      </c>
      <c r="BM703" s="55" t="str">
        <f t="shared" si="75"/>
        <v/>
      </c>
      <c r="BN703" s="55" t="str">
        <f t="shared" si="75"/>
        <v/>
      </c>
      <c r="BO703" s="55" t="str">
        <f t="shared" si="75"/>
        <v/>
      </c>
      <c r="BP703" s="55" t="str">
        <f t="shared" si="75"/>
        <v/>
      </c>
      <c r="BQ703" s="55" t="str">
        <f t="shared" si="63"/>
        <v/>
      </c>
      <c r="BR703" s="62" t="str">
        <f t="shared" si="64"/>
        <v>Base</v>
      </c>
      <c r="BS703" s="62" t="str">
        <f t="shared" si="65"/>
        <v/>
      </c>
      <c r="BT703" s="63">
        <f t="shared" si="66"/>
        <v>1</v>
      </c>
      <c r="BU703" s="64">
        <f t="shared" si="67"/>
        <v>-0.94</v>
      </c>
      <c r="BV703" s="64">
        <f t="shared" si="68"/>
        <v>-0.88</v>
      </c>
      <c r="BW703" s="64">
        <f t="shared" si="69"/>
        <v>0</v>
      </c>
      <c r="BX703" s="65">
        <f t="shared" si="70"/>
        <v>-0.94</v>
      </c>
      <c r="BY703" s="65">
        <f t="shared" si="71"/>
        <v>-0.88</v>
      </c>
      <c r="BZ703" s="65">
        <f t="shared" si="72"/>
        <v>2</v>
      </c>
    </row>
    <row r="704" spans="1:78" ht="15.5" x14ac:dyDescent="0.35">
      <c r="A704"/>
      <c r="B704"/>
      <c r="C704"/>
      <c r="D704"/>
      <c r="E704"/>
      <c r="F704"/>
      <c r="G704"/>
      <c r="H704"/>
      <c r="I704"/>
      <c r="J704"/>
      <c r="K704"/>
      <c r="L704"/>
      <c r="M704"/>
      <c r="N704" s="87"/>
      <c r="O704" s="87"/>
      <c r="P704" s="87"/>
      <c r="Q704" s="87"/>
      <c r="R704" s="87"/>
      <c r="S704"/>
      <c r="T704"/>
      <c r="U704" s="87"/>
      <c r="V704"/>
      <c r="W704" s="87"/>
      <c r="X704"/>
      <c r="Y704"/>
      <c r="Z704"/>
      <c r="AA704"/>
      <c r="AB704"/>
      <c r="AC704"/>
      <c r="AD704"/>
      <c r="AE704"/>
      <c r="AF704"/>
      <c r="AG704"/>
      <c r="AH704"/>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60"/>
        <v>0</v>
      </c>
      <c r="BD704" s="55" t="str">
        <f t="shared" si="74"/>
        <v/>
      </c>
      <c r="BE704" s="55" t="str">
        <f t="shared" si="75"/>
        <v/>
      </c>
      <c r="BF704" s="55" t="str">
        <f t="shared" si="75"/>
        <v/>
      </c>
      <c r="BG704" s="55" t="str">
        <f t="shared" si="75"/>
        <v/>
      </c>
      <c r="BH704" s="55" t="str">
        <f t="shared" si="75"/>
        <v/>
      </c>
      <c r="BI704" s="55" t="str">
        <f t="shared" si="75"/>
        <v/>
      </c>
      <c r="BJ704" s="55" t="str">
        <f t="shared" si="75"/>
        <v/>
      </c>
      <c r="BK704" s="55" t="str">
        <f t="shared" si="75"/>
        <v/>
      </c>
      <c r="BL704" s="55" t="str">
        <f t="shared" si="75"/>
        <v/>
      </c>
      <c r="BM704" s="55" t="str">
        <f t="shared" si="75"/>
        <v/>
      </c>
      <c r="BN704" s="55" t="str">
        <f t="shared" si="75"/>
        <v/>
      </c>
      <c r="BO704" s="55" t="str">
        <f t="shared" si="75"/>
        <v/>
      </c>
      <c r="BP704" s="55" t="str">
        <f t="shared" si="75"/>
        <v/>
      </c>
      <c r="BQ704" s="55" t="str">
        <f t="shared" si="63"/>
        <v/>
      </c>
      <c r="BR704" s="62" t="str">
        <f t="shared" si="64"/>
        <v>Base</v>
      </c>
      <c r="BS704" s="62" t="str">
        <f t="shared" si="65"/>
        <v/>
      </c>
      <c r="BT704" s="63">
        <f t="shared" si="66"/>
        <v>1</v>
      </c>
      <c r="BU704" s="64">
        <f t="shared" si="67"/>
        <v>-0.94</v>
      </c>
      <c r="BV704" s="64">
        <f t="shared" si="68"/>
        <v>-0.88</v>
      </c>
      <c r="BW704" s="64">
        <f t="shared" si="69"/>
        <v>0</v>
      </c>
      <c r="BX704" s="65">
        <f t="shared" si="70"/>
        <v>-0.94</v>
      </c>
      <c r="BY704" s="65">
        <f t="shared" si="71"/>
        <v>-0.88</v>
      </c>
      <c r="BZ704" s="65">
        <f t="shared" si="72"/>
        <v>2</v>
      </c>
    </row>
    <row r="705" spans="1:78" ht="15.5" x14ac:dyDescent="0.35">
      <c r="A705"/>
      <c r="B705"/>
      <c r="C705"/>
      <c r="D705"/>
      <c r="E705"/>
      <c r="F705"/>
      <c r="G705"/>
      <c r="H705"/>
      <c r="I705"/>
      <c r="J705"/>
      <c r="K705"/>
      <c r="L705"/>
      <c r="M705"/>
      <c r="N705" s="87"/>
      <c r="O705" s="87"/>
      <c r="P705" s="87"/>
      <c r="Q705" s="87"/>
      <c r="R705" s="87"/>
      <c r="S705"/>
      <c r="T705"/>
      <c r="U705" s="87"/>
      <c r="V705"/>
      <c r="W705" s="87"/>
      <c r="X705"/>
      <c r="Y705"/>
      <c r="Z705"/>
      <c r="AA705"/>
      <c r="AB705"/>
      <c r="AC705"/>
      <c r="AD705"/>
      <c r="AE705"/>
      <c r="AF705"/>
      <c r="AG705"/>
      <c r="AH705"/>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60"/>
        <v>0</v>
      </c>
      <c r="BD705" s="55" t="str">
        <f t="shared" si="74"/>
        <v/>
      </c>
      <c r="BE705" s="55" t="str">
        <f t="shared" si="75"/>
        <v/>
      </c>
      <c r="BF705" s="55" t="str">
        <f t="shared" si="75"/>
        <v/>
      </c>
      <c r="BG705" s="55" t="str">
        <f t="shared" si="75"/>
        <v/>
      </c>
      <c r="BH705" s="55" t="str">
        <f t="shared" si="75"/>
        <v/>
      </c>
      <c r="BI705" s="55" t="str">
        <f t="shared" si="75"/>
        <v/>
      </c>
      <c r="BJ705" s="55" t="str">
        <f t="shared" si="75"/>
        <v/>
      </c>
      <c r="BK705" s="55" t="str">
        <f t="shared" si="75"/>
        <v/>
      </c>
      <c r="BL705" s="55" t="str">
        <f t="shared" si="75"/>
        <v/>
      </c>
      <c r="BM705" s="55" t="str">
        <f t="shared" si="75"/>
        <v/>
      </c>
      <c r="BN705" s="55" t="str">
        <f t="shared" si="75"/>
        <v/>
      </c>
      <c r="BO705" s="55" t="str">
        <f t="shared" si="75"/>
        <v/>
      </c>
      <c r="BP705" s="55" t="str">
        <f t="shared" si="75"/>
        <v/>
      </c>
      <c r="BQ705" s="55" t="str">
        <f t="shared" si="63"/>
        <v/>
      </c>
      <c r="BR705" s="62" t="str">
        <f t="shared" si="64"/>
        <v>Base</v>
      </c>
      <c r="BS705" s="62" t="str">
        <f t="shared" si="65"/>
        <v/>
      </c>
      <c r="BT705" s="63">
        <f t="shared" si="66"/>
        <v>1</v>
      </c>
      <c r="BU705" s="64">
        <f t="shared" si="67"/>
        <v>-0.94</v>
      </c>
      <c r="BV705" s="64">
        <f t="shared" si="68"/>
        <v>-0.88</v>
      </c>
      <c r="BW705" s="64">
        <f t="shared" si="69"/>
        <v>0</v>
      </c>
      <c r="BX705" s="65">
        <f t="shared" si="70"/>
        <v>-0.94</v>
      </c>
      <c r="BY705" s="65">
        <f t="shared" si="71"/>
        <v>-0.88</v>
      </c>
      <c r="BZ705" s="65">
        <f t="shared" si="72"/>
        <v>2</v>
      </c>
    </row>
    <row r="706" spans="1:78" ht="15.5" x14ac:dyDescent="0.35">
      <c r="A706"/>
      <c r="B706"/>
      <c r="C706"/>
      <c r="D706"/>
      <c r="E706"/>
      <c r="F706"/>
      <c r="G706"/>
      <c r="H706"/>
      <c r="I706"/>
      <c r="J706"/>
      <c r="K706"/>
      <c r="L706"/>
      <c r="M706"/>
      <c r="N706" s="87"/>
      <c r="O706" s="87"/>
      <c r="P706" s="87"/>
      <c r="Q706" s="87"/>
      <c r="R706" s="87"/>
      <c r="S706"/>
      <c r="T706"/>
      <c r="U706" s="87"/>
      <c r="V706"/>
      <c r="W706" s="87"/>
      <c r="X706"/>
      <c r="Y706"/>
      <c r="Z706"/>
      <c r="AA706"/>
      <c r="AB706"/>
      <c r="AC706"/>
      <c r="AD706"/>
      <c r="AE706"/>
      <c r="AF706"/>
      <c r="AG706"/>
      <c r="AH706"/>
      <c r="AI706"/>
      <c r="AJ706"/>
      <c r="AK706"/>
      <c r="AL706"/>
      <c r="AM706"/>
      <c r="AN706"/>
      <c r="AO706"/>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60"/>
        <v>0</v>
      </c>
      <c r="BD706" s="55" t="str">
        <f t="shared" si="74"/>
        <v/>
      </c>
      <c r="BE706" s="55" t="str">
        <f t="shared" si="75"/>
        <v/>
      </c>
      <c r="BF706" s="55" t="str">
        <f t="shared" si="75"/>
        <v/>
      </c>
      <c r="BG706" s="55" t="str">
        <f t="shared" si="75"/>
        <v/>
      </c>
      <c r="BH706" s="55" t="str">
        <f t="shared" si="75"/>
        <v/>
      </c>
      <c r="BI706" s="55" t="str">
        <f t="shared" si="75"/>
        <v/>
      </c>
      <c r="BJ706" s="55" t="str">
        <f t="shared" si="75"/>
        <v/>
      </c>
      <c r="BK706" s="55" t="str">
        <f t="shared" si="75"/>
        <v/>
      </c>
      <c r="BL706" s="55" t="str">
        <f t="shared" si="75"/>
        <v/>
      </c>
      <c r="BM706" s="55" t="str">
        <f t="shared" si="75"/>
        <v/>
      </c>
      <c r="BN706" s="55" t="str">
        <f t="shared" si="75"/>
        <v/>
      </c>
      <c r="BO706" s="55" t="str">
        <f t="shared" si="75"/>
        <v/>
      </c>
      <c r="BP706" s="55" t="str">
        <f t="shared" si="75"/>
        <v/>
      </c>
      <c r="BQ706" s="55" t="str">
        <f t="shared" si="63"/>
        <v/>
      </c>
      <c r="BR706" s="62" t="str">
        <f t="shared" si="64"/>
        <v>Base</v>
      </c>
      <c r="BS706" s="62" t="str">
        <f t="shared" si="65"/>
        <v/>
      </c>
      <c r="BT706" s="63">
        <f t="shared" ref="BT706:BT735" si="76">J706-I706+1</f>
        <v>1</v>
      </c>
      <c r="BU706" s="64">
        <f t="shared" si="67"/>
        <v>-0.94</v>
      </c>
      <c r="BV706" s="64">
        <f t="shared" si="68"/>
        <v>-0.88</v>
      </c>
      <c r="BW706" s="64">
        <f t="shared" si="69"/>
        <v>0</v>
      </c>
      <c r="BX706" s="65">
        <f t="shared" ref="BX706:BX735" si="77">BU706+I706</f>
        <v>-0.94</v>
      </c>
      <c r="BY706" s="65">
        <f t="shared" ref="BY706:BY735" si="78">BV706+I706</f>
        <v>-0.88</v>
      </c>
      <c r="BZ706" s="65">
        <f t="shared" ref="BZ706:BZ735" si="79">IF(WEEKDAY(BW706+I706)=1,BW706+I706+1,IF(WEEKDAY(BW706+I706)=7,BW706+I706+2,BW706+I706))</f>
        <v>2</v>
      </c>
    </row>
    <row r="707" spans="1:78" ht="15.5" x14ac:dyDescent="0.35">
      <c r="A707"/>
      <c r="B707"/>
      <c r="C707"/>
      <c r="D707"/>
      <c r="E707"/>
      <c r="F707"/>
      <c r="G707"/>
      <c r="H707"/>
      <c r="I707"/>
      <c r="J707"/>
      <c r="K707"/>
      <c r="L707"/>
      <c r="M707"/>
      <c r="N707" s="87"/>
      <c r="O707" s="87"/>
      <c r="P707" s="87"/>
      <c r="Q707" s="87"/>
      <c r="R707" s="87"/>
      <c r="S707"/>
      <c r="T707"/>
      <c r="U707" s="87"/>
      <c r="V707"/>
      <c r="W707" s="87"/>
      <c r="X707"/>
      <c r="Y707"/>
      <c r="Z707"/>
      <c r="AA707"/>
      <c r="AB707"/>
      <c r="AC707"/>
      <c r="AD707"/>
      <c r="AE707"/>
      <c r="AF707"/>
      <c r="AG707"/>
      <c r="AH707"/>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60"/>
        <v>0</v>
      </c>
      <c r="BD707" s="55" t="str">
        <f t="shared" si="74"/>
        <v/>
      </c>
      <c r="BE707" s="55" t="str">
        <f t="shared" si="75"/>
        <v/>
      </c>
      <c r="BF707" s="55" t="str">
        <f t="shared" si="75"/>
        <v/>
      </c>
      <c r="BG707" s="55" t="str">
        <f t="shared" si="75"/>
        <v/>
      </c>
      <c r="BH707" s="55" t="str">
        <f t="shared" si="75"/>
        <v/>
      </c>
      <c r="BI707" s="55" t="str">
        <f t="shared" si="75"/>
        <v/>
      </c>
      <c r="BJ707" s="55" t="str">
        <f t="shared" si="75"/>
        <v/>
      </c>
      <c r="BK707" s="55" t="str">
        <f t="shared" si="75"/>
        <v/>
      </c>
      <c r="BL707" s="55" t="str">
        <f t="shared" si="75"/>
        <v/>
      </c>
      <c r="BM707" s="55" t="str">
        <f t="shared" si="75"/>
        <v/>
      </c>
      <c r="BN707" s="55" t="str">
        <f t="shared" si="75"/>
        <v/>
      </c>
      <c r="BO707" s="55" t="str">
        <f t="shared" si="75"/>
        <v/>
      </c>
      <c r="BP707" s="55" t="str">
        <f t="shared" si="75"/>
        <v/>
      </c>
      <c r="BQ707" s="55" t="str">
        <f t="shared" si="63"/>
        <v/>
      </c>
      <c r="BR707" s="62" t="str">
        <f t="shared" si="64"/>
        <v>Base</v>
      </c>
      <c r="BS707" s="62" t="str">
        <f t="shared" si="65"/>
        <v/>
      </c>
      <c r="BT707" s="63">
        <f t="shared" si="76"/>
        <v>1</v>
      </c>
      <c r="BU707" s="64">
        <f t="shared" si="67"/>
        <v>-0.94</v>
      </c>
      <c r="BV707" s="64">
        <f t="shared" si="68"/>
        <v>-0.88</v>
      </c>
      <c r="BW707" s="64">
        <f t="shared" si="69"/>
        <v>0</v>
      </c>
      <c r="BX707" s="65">
        <f t="shared" si="77"/>
        <v>-0.94</v>
      </c>
      <c r="BY707" s="65">
        <f t="shared" si="78"/>
        <v>-0.88</v>
      </c>
      <c r="BZ707" s="65">
        <f t="shared" si="79"/>
        <v>2</v>
      </c>
    </row>
    <row r="708" spans="1:78" ht="15.5" x14ac:dyDescent="0.35">
      <c r="A708"/>
      <c r="B708"/>
      <c r="C708"/>
      <c r="D708"/>
      <c r="E708"/>
      <c r="F708"/>
      <c r="G708"/>
      <c r="H708"/>
      <c r="I708"/>
      <c r="J708"/>
      <c r="K708"/>
      <c r="L708"/>
      <c r="M708"/>
      <c r="N708" s="87"/>
      <c r="O708" s="87"/>
      <c r="P708" s="87"/>
      <c r="Q708" s="87"/>
      <c r="R708" s="87"/>
      <c r="S708"/>
      <c r="T708"/>
      <c r="U708" s="87"/>
      <c r="V708"/>
      <c r="W708" s="87"/>
      <c r="X708"/>
      <c r="Y708"/>
      <c r="Z708"/>
      <c r="AA708"/>
      <c r="AB708"/>
      <c r="AC708"/>
      <c r="AD708"/>
      <c r="AE708"/>
      <c r="AF708"/>
      <c r="AG708"/>
      <c r="AH708"/>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60"/>
        <v>0</v>
      </c>
      <c r="BD708" s="55" t="str">
        <f t="shared" si="74"/>
        <v/>
      </c>
      <c r="BE708" s="55" t="str">
        <f t="shared" si="75"/>
        <v/>
      </c>
      <c r="BF708" s="55" t="str">
        <f t="shared" si="75"/>
        <v/>
      </c>
      <c r="BG708" s="55" t="str">
        <f t="shared" si="75"/>
        <v/>
      </c>
      <c r="BH708" s="55" t="str">
        <f t="shared" si="75"/>
        <v/>
      </c>
      <c r="BI708" s="55" t="str">
        <f t="shared" si="75"/>
        <v/>
      </c>
      <c r="BJ708" s="55" t="str">
        <f t="shared" si="75"/>
        <v/>
      </c>
      <c r="BK708" s="55" t="str">
        <f t="shared" si="75"/>
        <v/>
      </c>
      <c r="BL708" s="55" t="str">
        <f t="shared" si="75"/>
        <v/>
      </c>
      <c r="BM708" s="55" t="str">
        <f t="shared" si="75"/>
        <v/>
      </c>
      <c r="BN708" s="55" t="str">
        <f t="shared" si="75"/>
        <v/>
      </c>
      <c r="BO708" s="55" t="str">
        <f t="shared" si="75"/>
        <v/>
      </c>
      <c r="BP708" s="55" t="str">
        <f t="shared" si="75"/>
        <v/>
      </c>
      <c r="BQ708" s="55" t="str">
        <f t="shared" si="63"/>
        <v/>
      </c>
      <c r="BR708" s="62" t="str">
        <f t="shared" si="64"/>
        <v>Base</v>
      </c>
      <c r="BS708" s="62" t="str">
        <f t="shared" si="65"/>
        <v/>
      </c>
      <c r="BT708" s="63">
        <f t="shared" si="76"/>
        <v>1</v>
      </c>
      <c r="BU708" s="64">
        <f t="shared" si="67"/>
        <v>-0.94</v>
      </c>
      <c r="BV708" s="64">
        <f t="shared" si="68"/>
        <v>-0.88</v>
      </c>
      <c r="BW708" s="64">
        <f t="shared" si="69"/>
        <v>0</v>
      </c>
      <c r="BX708" s="65">
        <f t="shared" si="77"/>
        <v>-0.94</v>
      </c>
      <c r="BY708" s="65">
        <f t="shared" si="78"/>
        <v>-0.88</v>
      </c>
      <c r="BZ708" s="65">
        <f t="shared" si="79"/>
        <v>2</v>
      </c>
    </row>
    <row r="709" spans="1:78" ht="15.5" x14ac:dyDescent="0.35">
      <c r="A709"/>
      <c r="B709"/>
      <c r="C709"/>
      <c r="D709"/>
      <c r="E709"/>
      <c r="F709"/>
      <c r="G709"/>
      <c r="H709"/>
      <c r="I709"/>
      <c r="J709"/>
      <c r="K709"/>
      <c r="L709"/>
      <c r="M709"/>
      <c r="N709" s="87"/>
      <c r="O709" s="87"/>
      <c r="P709" s="87"/>
      <c r="Q709" s="87"/>
      <c r="R709" s="87"/>
      <c r="S709"/>
      <c r="T709"/>
      <c r="U709" s="87"/>
      <c r="V709"/>
      <c r="W709" s="87"/>
      <c r="X709"/>
      <c r="Y709"/>
      <c r="Z709"/>
      <c r="AA709"/>
      <c r="AB709"/>
      <c r="AC709"/>
      <c r="AD709"/>
      <c r="AE709"/>
      <c r="AF709"/>
      <c r="AG709"/>
      <c r="AH709"/>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60"/>
        <v>0</v>
      </c>
      <c r="BD709" s="55" t="str">
        <f t="shared" si="74"/>
        <v/>
      </c>
      <c r="BE709" s="55" t="str">
        <f t="shared" si="75"/>
        <v/>
      </c>
      <c r="BF709" s="55" t="str">
        <f t="shared" si="75"/>
        <v/>
      </c>
      <c r="BG709" s="55" t="str">
        <f t="shared" si="75"/>
        <v/>
      </c>
      <c r="BH709" s="55" t="str">
        <f t="shared" si="75"/>
        <v/>
      </c>
      <c r="BI709" s="55" t="str">
        <f t="shared" si="75"/>
        <v/>
      </c>
      <c r="BJ709" s="55" t="str">
        <f t="shared" si="75"/>
        <v/>
      </c>
      <c r="BK709" s="55" t="str">
        <f t="shared" si="75"/>
        <v/>
      </c>
      <c r="BL709" s="55" t="str">
        <f t="shared" si="75"/>
        <v/>
      </c>
      <c r="BM709" s="55" t="str">
        <f t="shared" si="75"/>
        <v/>
      </c>
      <c r="BN709" s="55" t="str">
        <f t="shared" si="75"/>
        <v/>
      </c>
      <c r="BO709" s="55" t="str">
        <f t="shared" si="75"/>
        <v/>
      </c>
      <c r="BP709" s="55" t="str">
        <f t="shared" si="75"/>
        <v/>
      </c>
      <c r="BQ709" s="55" t="str">
        <f t="shared" si="63"/>
        <v/>
      </c>
      <c r="BR709" s="62" t="str">
        <f t="shared" si="64"/>
        <v>Base</v>
      </c>
      <c r="BS709" s="62" t="str">
        <f t="shared" si="65"/>
        <v/>
      </c>
      <c r="BT709" s="63">
        <f t="shared" si="76"/>
        <v>1</v>
      </c>
      <c r="BU709" s="64">
        <f t="shared" si="67"/>
        <v>-0.94</v>
      </c>
      <c r="BV709" s="64">
        <f t="shared" si="68"/>
        <v>-0.88</v>
      </c>
      <c r="BW709" s="64">
        <f t="shared" si="69"/>
        <v>0</v>
      </c>
      <c r="BX709" s="65">
        <f t="shared" si="77"/>
        <v>-0.94</v>
      </c>
      <c r="BY709" s="65">
        <f t="shared" si="78"/>
        <v>-0.88</v>
      </c>
      <c r="BZ709" s="65">
        <f t="shared" si="79"/>
        <v>2</v>
      </c>
    </row>
    <row r="710" spans="1:78" ht="15.5" x14ac:dyDescent="0.35">
      <c r="A710"/>
      <c r="B710"/>
      <c r="C710"/>
      <c r="D710"/>
      <c r="E710"/>
      <c r="F710"/>
      <c r="G710"/>
      <c r="H710"/>
      <c r="I710"/>
      <c r="J710"/>
      <c r="K710"/>
      <c r="L710"/>
      <c r="M710"/>
      <c r="N710" s="87"/>
      <c r="O710" s="87"/>
      <c r="P710" s="87"/>
      <c r="Q710" s="87"/>
      <c r="R710" s="87"/>
      <c r="S710"/>
      <c r="T710"/>
      <c r="U710" s="87"/>
      <c r="V710"/>
      <c r="W710" s="87"/>
      <c r="X710"/>
      <c r="Y710"/>
      <c r="Z710"/>
      <c r="AA710"/>
      <c r="AB710"/>
      <c r="AC710"/>
      <c r="AD710"/>
      <c r="AE710"/>
      <c r="AF710"/>
      <c r="AG710"/>
      <c r="AH710"/>
      <c r="AI710"/>
      <c r="AJ710"/>
      <c r="AK710"/>
      <c r="AL710"/>
      <c r="AM710"/>
      <c r="AN710"/>
      <c r="AO710"/>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60"/>
        <v>0</v>
      </c>
      <c r="BD710" s="55" t="str">
        <f t="shared" si="74"/>
        <v/>
      </c>
      <c r="BE710" s="55" t="str">
        <f t="shared" si="75"/>
        <v/>
      </c>
      <c r="BF710" s="55" t="str">
        <f t="shared" si="75"/>
        <v/>
      </c>
      <c r="BG710" s="55" t="str">
        <f t="shared" si="75"/>
        <v/>
      </c>
      <c r="BH710" s="55" t="str">
        <f t="shared" si="75"/>
        <v/>
      </c>
      <c r="BI710" s="55" t="str">
        <f t="shared" si="75"/>
        <v/>
      </c>
      <c r="BJ710" s="55" t="str">
        <f t="shared" si="75"/>
        <v/>
      </c>
      <c r="BK710" s="55" t="str">
        <f t="shared" si="75"/>
        <v/>
      </c>
      <c r="BL710" s="55" t="str">
        <f t="shared" si="75"/>
        <v/>
      </c>
      <c r="BM710" s="55" t="str">
        <f t="shared" si="75"/>
        <v/>
      </c>
      <c r="BN710" s="55" t="str">
        <f t="shared" si="75"/>
        <v/>
      </c>
      <c r="BO710" s="55" t="str">
        <f t="shared" si="75"/>
        <v/>
      </c>
      <c r="BP710" s="55" t="str">
        <f t="shared" si="75"/>
        <v/>
      </c>
      <c r="BQ710" s="55" t="str">
        <f t="shared" si="63"/>
        <v/>
      </c>
      <c r="BR710" s="62" t="str">
        <f t="shared" si="64"/>
        <v>Base</v>
      </c>
      <c r="BS710" s="62" t="str">
        <f t="shared" si="65"/>
        <v/>
      </c>
      <c r="BT710" s="63">
        <f t="shared" si="76"/>
        <v>1</v>
      </c>
      <c r="BU710" s="64">
        <f t="shared" si="67"/>
        <v>-0.94</v>
      </c>
      <c r="BV710" s="64">
        <f t="shared" si="68"/>
        <v>-0.88</v>
      </c>
      <c r="BW710" s="64">
        <f t="shared" si="69"/>
        <v>0</v>
      </c>
      <c r="BX710" s="65">
        <f t="shared" si="77"/>
        <v>-0.94</v>
      </c>
      <c r="BY710" s="65">
        <f t="shared" si="78"/>
        <v>-0.88</v>
      </c>
      <c r="BZ710" s="65">
        <f t="shared" si="79"/>
        <v>2</v>
      </c>
    </row>
    <row r="711" spans="1:78" ht="15.5" x14ac:dyDescent="0.35">
      <c r="A711"/>
      <c r="B711"/>
      <c r="C711"/>
      <c r="D711"/>
      <c r="E711"/>
      <c r="F711"/>
      <c r="G711"/>
      <c r="H711"/>
      <c r="I711"/>
      <c r="J711"/>
      <c r="K711"/>
      <c r="L711"/>
      <c r="M711"/>
      <c r="N711" s="87"/>
      <c r="O711" s="87"/>
      <c r="P711" s="87"/>
      <c r="Q711" s="87"/>
      <c r="R711" s="87"/>
      <c r="S711"/>
      <c r="T711"/>
      <c r="U711" s="87"/>
      <c r="V711"/>
      <c r="W711" s="87"/>
      <c r="X711"/>
      <c r="Y711"/>
      <c r="Z711"/>
      <c r="AA711"/>
      <c r="AB711"/>
      <c r="AC711"/>
      <c r="AD711"/>
      <c r="AE711"/>
      <c r="AF711"/>
      <c r="AG711"/>
      <c r="AH711"/>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60"/>
        <v>0</v>
      </c>
      <c r="BD711" s="55" t="str">
        <f t="shared" si="74"/>
        <v/>
      </c>
      <c r="BE711" s="55" t="str">
        <f t="shared" si="75"/>
        <v/>
      </c>
      <c r="BF711" s="55" t="str">
        <f t="shared" si="75"/>
        <v/>
      </c>
      <c r="BG711" s="55" t="str">
        <f t="shared" si="75"/>
        <v/>
      </c>
      <c r="BH711" s="55" t="str">
        <f t="shared" si="75"/>
        <v/>
      </c>
      <c r="BI711" s="55" t="str">
        <f t="shared" si="75"/>
        <v/>
      </c>
      <c r="BJ711" s="55" t="str">
        <f t="shared" si="75"/>
        <v/>
      </c>
      <c r="BK711" s="55" t="str">
        <f t="shared" si="75"/>
        <v/>
      </c>
      <c r="BL711" s="55" t="str">
        <f t="shared" si="75"/>
        <v/>
      </c>
      <c r="BM711" s="55" t="str">
        <f t="shared" si="75"/>
        <v/>
      </c>
      <c r="BN711" s="55" t="str">
        <f t="shared" si="75"/>
        <v/>
      </c>
      <c r="BO711" s="55" t="str">
        <f t="shared" si="75"/>
        <v/>
      </c>
      <c r="BP711" s="55" t="str">
        <f t="shared" si="75"/>
        <v/>
      </c>
      <c r="BQ711" s="55" t="str">
        <f t="shared" si="63"/>
        <v/>
      </c>
      <c r="BR711" s="62" t="str">
        <f t="shared" si="64"/>
        <v>Base</v>
      </c>
      <c r="BS711" s="62" t="str">
        <f t="shared" si="65"/>
        <v/>
      </c>
      <c r="BT711" s="63">
        <f t="shared" si="76"/>
        <v>1</v>
      </c>
      <c r="BU711" s="64">
        <f t="shared" si="67"/>
        <v>-0.94</v>
      </c>
      <c r="BV711" s="64">
        <f t="shared" si="68"/>
        <v>-0.88</v>
      </c>
      <c r="BW711" s="64">
        <f t="shared" si="69"/>
        <v>0</v>
      </c>
      <c r="BX711" s="65">
        <f t="shared" si="77"/>
        <v>-0.94</v>
      </c>
      <c r="BY711" s="65">
        <f t="shared" si="78"/>
        <v>-0.88</v>
      </c>
      <c r="BZ711" s="65">
        <f t="shared" si="79"/>
        <v>2</v>
      </c>
    </row>
    <row r="712" spans="1:78" ht="15.5" x14ac:dyDescent="0.35">
      <c r="A712"/>
      <c r="B712"/>
      <c r="C712"/>
      <c r="D712"/>
      <c r="E712"/>
      <c r="F712"/>
      <c r="G712"/>
      <c r="H712"/>
      <c r="I712"/>
      <c r="J712"/>
      <c r="K712"/>
      <c r="L712"/>
      <c r="M712"/>
      <c r="N712" s="87"/>
      <c r="O712" s="87"/>
      <c r="P712" s="87"/>
      <c r="Q712" s="87"/>
      <c r="R712" s="87"/>
      <c r="S712"/>
      <c r="T712"/>
      <c r="U712" s="87"/>
      <c r="V712"/>
      <c r="W712" s="87"/>
      <c r="X712"/>
      <c r="Y712"/>
      <c r="Z712"/>
      <c r="AA712"/>
      <c r="AB712"/>
      <c r="AC712"/>
      <c r="AD712"/>
      <c r="AE712"/>
      <c r="AF712"/>
      <c r="AG712"/>
      <c r="AH712"/>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60"/>
        <v>0</v>
      </c>
      <c r="BD712" s="55" t="str">
        <f t="shared" si="74"/>
        <v/>
      </c>
      <c r="BE712" s="55" t="str">
        <f t="shared" ref="BE712:BP721" si="80">IF(ISERROR(SEARCHB(" "&amp;BE$1&amp;" "," "&amp;$L712&amp;" "))=TRUE,"",BE$1)</f>
        <v/>
      </c>
      <c r="BF712" s="55" t="str">
        <f t="shared" si="80"/>
        <v/>
      </c>
      <c r="BG712" s="55" t="str">
        <f t="shared" si="80"/>
        <v/>
      </c>
      <c r="BH712" s="55" t="str">
        <f t="shared" si="80"/>
        <v/>
      </c>
      <c r="BI712" s="55" t="str">
        <f t="shared" si="80"/>
        <v/>
      </c>
      <c r="BJ712" s="55" t="str">
        <f t="shared" si="80"/>
        <v/>
      </c>
      <c r="BK712" s="55" t="str">
        <f t="shared" si="80"/>
        <v/>
      </c>
      <c r="BL712" s="55" t="str">
        <f t="shared" si="80"/>
        <v/>
      </c>
      <c r="BM712" s="55" t="str">
        <f t="shared" si="80"/>
        <v/>
      </c>
      <c r="BN712" s="55" t="str">
        <f t="shared" si="80"/>
        <v/>
      </c>
      <c r="BO712" s="55" t="str">
        <f t="shared" si="80"/>
        <v/>
      </c>
      <c r="BP712" s="55" t="str">
        <f t="shared" si="80"/>
        <v/>
      </c>
      <c r="BQ712" s="55" t="str">
        <f t="shared" si="63"/>
        <v/>
      </c>
      <c r="BR712" s="62" t="str">
        <f t="shared" si="64"/>
        <v>Base</v>
      </c>
      <c r="BS712" s="62" t="str">
        <f t="shared" si="65"/>
        <v/>
      </c>
      <c r="BT712" s="63">
        <f t="shared" si="76"/>
        <v>1</v>
      </c>
      <c r="BU712" s="64">
        <f t="shared" si="67"/>
        <v>-0.94</v>
      </c>
      <c r="BV712" s="64">
        <f t="shared" si="68"/>
        <v>-0.88</v>
      </c>
      <c r="BW712" s="64">
        <f t="shared" si="69"/>
        <v>0</v>
      </c>
      <c r="BX712" s="65">
        <f t="shared" si="77"/>
        <v>-0.94</v>
      </c>
      <c r="BY712" s="65">
        <f t="shared" si="78"/>
        <v>-0.88</v>
      </c>
      <c r="BZ712" s="65">
        <f t="shared" si="79"/>
        <v>2</v>
      </c>
    </row>
    <row r="713" spans="1:78" ht="15.5" x14ac:dyDescent="0.35">
      <c r="A713"/>
      <c r="B713"/>
      <c r="C713"/>
      <c r="D713"/>
      <c r="E713"/>
      <c r="F713"/>
      <c r="G713"/>
      <c r="H713"/>
      <c r="I713"/>
      <c r="J713"/>
      <c r="K713"/>
      <c r="L713"/>
      <c r="M713"/>
      <c r="N713" s="87"/>
      <c r="O713" s="87"/>
      <c r="P713" s="87"/>
      <c r="Q713" s="87"/>
      <c r="R713" s="87"/>
      <c r="S713"/>
      <c r="T713"/>
      <c r="U713" s="87"/>
      <c r="V713"/>
      <c r="W713" s="87"/>
      <c r="X713"/>
      <c r="Y713"/>
      <c r="Z713"/>
      <c r="AA713"/>
      <c r="AB713"/>
      <c r="AC713"/>
      <c r="AD713"/>
      <c r="AE713"/>
      <c r="AF713"/>
      <c r="AG713"/>
      <c r="AH713"/>
      <c r="AI713"/>
      <c r="AJ713"/>
      <c r="AK713"/>
      <c r="AL713"/>
      <c r="AM713"/>
      <c r="AN713"/>
      <c r="AO7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60"/>
        <v>0</v>
      </c>
      <c r="BD713" s="55" t="str">
        <f t="shared" si="74"/>
        <v/>
      </c>
      <c r="BE713" s="55" t="str">
        <f t="shared" si="80"/>
        <v/>
      </c>
      <c r="BF713" s="55" t="str">
        <f t="shared" si="80"/>
        <v/>
      </c>
      <c r="BG713" s="55" t="str">
        <f t="shared" si="80"/>
        <v/>
      </c>
      <c r="BH713" s="55" t="str">
        <f t="shared" si="80"/>
        <v/>
      </c>
      <c r="BI713" s="55" t="str">
        <f t="shared" si="80"/>
        <v/>
      </c>
      <c r="BJ713" s="55" t="str">
        <f t="shared" si="80"/>
        <v/>
      </c>
      <c r="BK713" s="55" t="str">
        <f t="shared" si="80"/>
        <v/>
      </c>
      <c r="BL713" s="55" t="str">
        <f t="shared" si="80"/>
        <v/>
      </c>
      <c r="BM713" s="55" t="str">
        <f t="shared" si="80"/>
        <v/>
      </c>
      <c r="BN713" s="55" t="str">
        <f t="shared" si="80"/>
        <v/>
      </c>
      <c r="BO713" s="55" t="str">
        <f t="shared" si="80"/>
        <v/>
      </c>
      <c r="BP713" s="55" t="str">
        <f t="shared" si="80"/>
        <v/>
      </c>
      <c r="BQ713" s="55" t="str">
        <f t="shared" ref="BQ713:BQ735" si="81">IF(ISERROR(SEARCHB(" "&amp;BQ$1&amp;" "," "&amp;$L713&amp;" "))=TRUE,"",BQ$1)</f>
        <v/>
      </c>
      <c r="BR713" s="62" t="str">
        <f t="shared" si="64"/>
        <v>Base</v>
      </c>
      <c r="BS713" s="62" t="str">
        <f t="shared" si="65"/>
        <v/>
      </c>
      <c r="BT713" s="63">
        <f t="shared" si="76"/>
        <v>1</v>
      </c>
      <c r="BU713" s="64">
        <f t="shared" si="67"/>
        <v>-0.94</v>
      </c>
      <c r="BV713" s="64">
        <f t="shared" si="68"/>
        <v>-0.88</v>
      </c>
      <c r="BW713" s="64">
        <f t="shared" si="69"/>
        <v>0</v>
      </c>
      <c r="BX713" s="65">
        <f t="shared" si="77"/>
        <v>-0.94</v>
      </c>
      <c r="BY713" s="65">
        <f t="shared" si="78"/>
        <v>-0.88</v>
      </c>
      <c r="BZ713" s="65">
        <f t="shared" si="79"/>
        <v>2</v>
      </c>
    </row>
    <row r="714" spans="1:78" ht="15.5" x14ac:dyDescent="0.35">
      <c r="A714"/>
      <c r="B714"/>
      <c r="C714"/>
      <c r="D714"/>
      <c r="E714"/>
      <c r="F714"/>
      <c r="G714"/>
      <c r="H714"/>
      <c r="I714"/>
      <c r="J714"/>
      <c r="K714"/>
      <c r="L714"/>
      <c r="M714"/>
      <c r="N714" s="87"/>
      <c r="O714" s="87"/>
      <c r="P714" s="87"/>
      <c r="Q714" s="87"/>
      <c r="R714" s="87"/>
      <c r="S714"/>
      <c r="T714"/>
      <c r="U714" s="87"/>
      <c r="V714"/>
      <c r="W714" s="87"/>
      <c r="X714"/>
      <c r="Y714"/>
      <c r="Z714"/>
      <c r="AA714"/>
      <c r="AB714"/>
      <c r="AC714"/>
      <c r="AD714"/>
      <c r="AE714"/>
      <c r="AF714"/>
      <c r="AG714"/>
      <c r="AH714"/>
      <c r="AI714"/>
      <c r="AJ714"/>
      <c r="AK714"/>
      <c r="AL714"/>
      <c r="AM714"/>
      <c r="AN714"/>
      <c r="AO714"/>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60"/>
        <v>0</v>
      </c>
      <c r="BD714" s="55" t="str">
        <f t="shared" si="74"/>
        <v/>
      </c>
      <c r="BE714" s="55" t="str">
        <f t="shared" si="80"/>
        <v/>
      </c>
      <c r="BF714" s="55" t="str">
        <f t="shared" si="80"/>
        <v/>
      </c>
      <c r="BG714" s="55" t="str">
        <f t="shared" si="80"/>
        <v/>
      </c>
      <c r="BH714" s="55" t="str">
        <f t="shared" si="80"/>
        <v/>
      </c>
      <c r="BI714" s="55" t="str">
        <f t="shared" si="80"/>
        <v/>
      </c>
      <c r="BJ714" s="55" t="str">
        <f t="shared" si="80"/>
        <v/>
      </c>
      <c r="BK714" s="55" t="str">
        <f t="shared" si="80"/>
        <v/>
      </c>
      <c r="BL714" s="55" t="str">
        <f t="shared" si="80"/>
        <v/>
      </c>
      <c r="BM714" s="55" t="str">
        <f t="shared" si="80"/>
        <v/>
      </c>
      <c r="BN714" s="55" t="str">
        <f t="shared" si="80"/>
        <v/>
      </c>
      <c r="BO714" s="55" t="str">
        <f t="shared" si="80"/>
        <v/>
      </c>
      <c r="BP714" s="55" t="str">
        <f t="shared" si="80"/>
        <v/>
      </c>
      <c r="BQ714" s="55" t="str">
        <f t="shared" si="81"/>
        <v/>
      </c>
      <c r="BR714" s="62" t="str">
        <f t="shared" si="64"/>
        <v>Base</v>
      </c>
      <c r="BS714" s="62" t="str">
        <f t="shared" si="65"/>
        <v/>
      </c>
      <c r="BT714" s="63">
        <f t="shared" si="76"/>
        <v>1</v>
      </c>
      <c r="BU714" s="64">
        <f t="shared" si="67"/>
        <v>-0.94</v>
      </c>
      <c r="BV714" s="64">
        <f t="shared" si="68"/>
        <v>-0.88</v>
      </c>
      <c r="BW714" s="64">
        <f t="shared" si="69"/>
        <v>0</v>
      </c>
      <c r="BX714" s="65">
        <f t="shared" si="77"/>
        <v>-0.94</v>
      </c>
      <c r="BY714" s="65">
        <f t="shared" si="78"/>
        <v>-0.88</v>
      </c>
      <c r="BZ714" s="65">
        <f t="shared" si="79"/>
        <v>2</v>
      </c>
    </row>
    <row r="715" spans="1:78" ht="15.5" x14ac:dyDescent="0.35">
      <c r="A715"/>
      <c r="B715"/>
      <c r="C715"/>
      <c r="D715"/>
      <c r="E715"/>
      <c r="F715"/>
      <c r="G715"/>
      <c r="H715"/>
      <c r="I715"/>
      <c r="J715"/>
      <c r="K715"/>
      <c r="L715"/>
      <c r="M715"/>
      <c r="N715" s="87"/>
      <c r="O715" s="87"/>
      <c r="P715" s="87"/>
      <c r="Q715" s="87"/>
      <c r="R715" s="87"/>
      <c r="S715"/>
      <c r="T715"/>
      <c r="U715" s="87"/>
      <c r="V715"/>
      <c r="W715" s="87"/>
      <c r="X715"/>
      <c r="Y715"/>
      <c r="Z715"/>
      <c r="AA715"/>
      <c r="AB715"/>
      <c r="AC715"/>
      <c r="AD715"/>
      <c r="AE715"/>
      <c r="AF715"/>
      <c r="AG715"/>
      <c r="AH715"/>
      <c r="AI715"/>
      <c r="AJ715"/>
      <c r="AK715"/>
      <c r="AL715"/>
      <c r="AM715"/>
      <c r="AN715"/>
      <c r="AO715"/>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60"/>
        <v>0</v>
      </c>
      <c r="BD715" s="55" t="str">
        <f t="shared" si="74"/>
        <v/>
      </c>
      <c r="BE715" s="55" t="str">
        <f t="shared" si="80"/>
        <v/>
      </c>
      <c r="BF715" s="55" t="str">
        <f t="shared" si="80"/>
        <v/>
      </c>
      <c r="BG715" s="55" t="str">
        <f t="shared" si="80"/>
        <v/>
      </c>
      <c r="BH715" s="55" t="str">
        <f t="shared" si="80"/>
        <v/>
      </c>
      <c r="BI715" s="55" t="str">
        <f t="shared" si="80"/>
        <v/>
      </c>
      <c r="BJ715" s="55" t="str">
        <f t="shared" si="80"/>
        <v/>
      </c>
      <c r="BK715" s="55" t="str">
        <f t="shared" si="80"/>
        <v/>
      </c>
      <c r="BL715" s="55" t="str">
        <f t="shared" si="80"/>
        <v/>
      </c>
      <c r="BM715" s="55" t="str">
        <f t="shared" si="80"/>
        <v/>
      </c>
      <c r="BN715" s="55" t="str">
        <f t="shared" si="80"/>
        <v/>
      </c>
      <c r="BO715" s="55" t="str">
        <f t="shared" si="80"/>
        <v/>
      </c>
      <c r="BP715" s="55" t="str">
        <f t="shared" si="80"/>
        <v/>
      </c>
      <c r="BQ715" s="55" t="str">
        <f t="shared" si="81"/>
        <v/>
      </c>
      <c r="BR715" s="62" t="str">
        <f t="shared" si="64"/>
        <v>Base</v>
      </c>
      <c r="BS715" s="62" t="str">
        <f t="shared" si="65"/>
        <v/>
      </c>
      <c r="BT715" s="63">
        <f t="shared" si="76"/>
        <v>1</v>
      </c>
      <c r="BU715" s="64">
        <f t="shared" si="67"/>
        <v>-0.94</v>
      </c>
      <c r="BV715" s="64">
        <f t="shared" si="68"/>
        <v>-0.88</v>
      </c>
      <c r="BW715" s="64">
        <f t="shared" si="69"/>
        <v>0</v>
      </c>
      <c r="BX715" s="65">
        <f t="shared" si="77"/>
        <v>-0.94</v>
      </c>
      <c r="BY715" s="65">
        <f t="shared" si="78"/>
        <v>-0.88</v>
      </c>
      <c r="BZ715" s="65">
        <f t="shared" si="79"/>
        <v>2</v>
      </c>
    </row>
    <row r="716" spans="1:78" ht="15.5" x14ac:dyDescent="0.35">
      <c r="A716"/>
      <c r="B716"/>
      <c r="C716"/>
      <c r="D716"/>
      <c r="E716"/>
      <c r="F716"/>
      <c r="G716"/>
      <c r="H716"/>
      <c r="I716"/>
      <c r="J716"/>
      <c r="K716"/>
      <c r="L716"/>
      <c r="M716"/>
      <c r="N716" s="87"/>
      <c r="O716" s="87"/>
      <c r="P716" s="87"/>
      <c r="Q716" s="87"/>
      <c r="R716" s="87"/>
      <c r="S716"/>
      <c r="T716"/>
      <c r="U716" s="87"/>
      <c r="V716"/>
      <c r="W716" s="87"/>
      <c r="X716"/>
      <c r="Y716"/>
      <c r="Z716"/>
      <c r="AA716"/>
      <c r="AB716"/>
      <c r="AC716"/>
      <c r="AD716"/>
      <c r="AE716"/>
      <c r="AF716"/>
      <c r="AG716"/>
      <c r="AH716"/>
      <c r="AI716"/>
      <c r="AJ716"/>
      <c r="AK716"/>
      <c r="AL716"/>
      <c r="AM716"/>
      <c r="AN716"/>
      <c r="AO716"/>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60"/>
        <v>0</v>
      </c>
      <c r="BD716" s="55" t="str">
        <f t="shared" si="74"/>
        <v/>
      </c>
      <c r="BE716" s="55" t="str">
        <f t="shared" si="80"/>
        <v/>
      </c>
      <c r="BF716" s="55" t="str">
        <f t="shared" si="80"/>
        <v/>
      </c>
      <c r="BG716" s="55" t="str">
        <f t="shared" si="80"/>
        <v/>
      </c>
      <c r="BH716" s="55" t="str">
        <f t="shared" si="80"/>
        <v/>
      </c>
      <c r="BI716" s="55" t="str">
        <f t="shared" si="80"/>
        <v/>
      </c>
      <c r="BJ716" s="55" t="str">
        <f t="shared" si="80"/>
        <v/>
      </c>
      <c r="BK716" s="55" t="str">
        <f t="shared" si="80"/>
        <v/>
      </c>
      <c r="BL716" s="55" t="str">
        <f t="shared" si="80"/>
        <v/>
      </c>
      <c r="BM716" s="55" t="str">
        <f t="shared" si="80"/>
        <v/>
      </c>
      <c r="BN716" s="55" t="str">
        <f t="shared" si="80"/>
        <v/>
      </c>
      <c r="BO716" s="55" t="str">
        <f t="shared" si="80"/>
        <v/>
      </c>
      <c r="BP716" s="55" t="str">
        <f t="shared" si="80"/>
        <v/>
      </c>
      <c r="BQ716" s="55" t="str">
        <f t="shared" si="81"/>
        <v/>
      </c>
      <c r="BR716" s="62" t="str">
        <f t="shared" si="64"/>
        <v>Base</v>
      </c>
      <c r="BS716" s="62" t="str">
        <f t="shared" si="65"/>
        <v/>
      </c>
      <c r="BT716" s="63">
        <f t="shared" si="76"/>
        <v>1</v>
      </c>
      <c r="BU716" s="64">
        <f t="shared" si="67"/>
        <v>-0.94</v>
      </c>
      <c r="BV716" s="64">
        <f t="shared" si="68"/>
        <v>-0.88</v>
      </c>
      <c r="BW716" s="64">
        <f t="shared" si="69"/>
        <v>0</v>
      </c>
      <c r="BX716" s="65">
        <f t="shared" si="77"/>
        <v>-0.94</v>
      </c>
      <c r="BY716" s="65">
        <f t="shared" si="78"/>
        <v>-0.88</v>
      </c>
      <c r="BZ716" s="65">
        <f t="shared" si="79"/>
        <v>2</v>
      </c>
    </row>
    <row r="717" spans="1:78" ht="15.5" x14ac:dyDescent="0.35">
      <c r="A717"/>
      <c r="B717"/>
      <c r="C717"/>
      <c r="D717"/>
      <c r="E717"/>
      <c r="F717"/>
      <c r="G717"/>
      <c r="H717"/>
      <c r="I717"/>
      <c r="J717"/>
      <c r="K717"/>
      <c r="L717"/>
      <c r="M717"/>
      <c r="N717" s="87"/>
      <c r="O717" s="87"/>
      <c r="P717" s="87"/>
      <c r="Q717" s="87"/>
      <c r="R717" s="87"/>
      <c r="S717"/>
      <c r="T717"/>
      <c r="U717" s="87"/>
      <c r="V717"/>
      <c r="W717" s="87"/>
      <c r="X717"/>
      <c r="Y717"/>
      <c r="Z717"/>
      <c r="AA717"/>
      <c r="AB717"/>
      <c r="AC717"/>
      <c r="AD717"/>
      <c r="AE717"/>
      <c r="AF717"/>
      <c r="AG717"/>
      <c r="AH717"/>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60"/>
        <v>0</v>
      </c>
      <c r="BD717" s="55" t="str">
        <f t="shared" si="74"/>
        <v/>
      </c>
      <c r="BE717" s="55" t="str">
        <f t="shared" si="80"/>
        <v/>
      </c>
      <c r="BF717" s="55" t="str">
        <f t="shared" si="80"/>
        <v/>
      </c>
      <c r="BG717" s="55" t="str">
        <f t="shared" si="80"/>
        <v/>
      </c>
      <c r="BH717" s="55" t="str">
        <f t="shared" si="80"/>
        <v/>
      </c>
      <c r="BI717" s="55" t="str">
        <f t="shared" si="80"/>
        <v/>
      </c>
      <c r="BJ717" s="55" t="str">
        <f t="shared" si="80"/>
        <v/>
      </c>
      <c r="BK717" s="55" t="str">
        <f t="shared" si="80"/>
        <v/>
      </c>
      <c r="BL717" s="55" t="str">
        <f t="shared" si="80"/>
        <v/>
      </c>
      <c r="BM717" s="55" t="str">
        <f t="shared" si="80"/>
        <v/>
      </c>
      <c r="BN717" s="55" t="str">
        <f t="shared" si="80"/>
        <v/>
      </c>
      <c r="BO717" s="55" t="str">
        <f t="shared" si="80"/>
        <v/>
      </c>
      <c r="BP717" s="55" t="str">
        <f t="shared" si="80"/>
        <v/>
      </c>
      <c r="BQ717" s="55" t="str">
        <f t="shared" si="81"/>
        <v/>
      </c>
      <c r="BR717" s="62" t="str">
        <f t="shared" si="64"/>
        <v>Base</v>
      </c>
      <c r="BS717" s="62" t="str">
        <f t="shared" si="65"/>
        <v/>
      </c>
      <c r="BT717" s="63">
        <f t="shared" si="76"/>
        <v>1</v>
      </c>
      <c r="BU717" s="64">
        <f t="shared" si="67"/>
        <v>-0.94</v>
      </c>
      <c r="BV717" s="64">
        <f t="shared" si="68"/>
        <v>-0.88</v>
      </c>
      <c r="BW717" s="64">
        <f t="shared" si="69"/>
        <v>0</v>
      </c>
      <c r="BX717" s="65">
        <f t="shared" si="77"/>
        <v>-0.94</v>
      </c>
      <c r="BY717" s="65">
        <f t="shared" si="78"/>
        <v>-0.88</v>
      </c>
      <c r="BZ717" s="65">
        <f t="shared" si="79"/>
        <v>2</v>
      </c>
    </row>
    <row r="718" spans="1:78" ht="15.5" x14ac:dyDescent="0.35">
      <c r="A718"/>
      <c r="B718"/>
      <c r="C718"/>
      <c r="D718"/>
      <c r="E718"/>
      <c r="F718"/>
      <c r="G718"/>
      <c r="H718"/>
      <c r="I718"/>
      <c r="J718"/>
      <c r="K718"/>
      <c r="L718"/>
      <c r="M718"/>
      <c r="N718" s="87"/>
      <c r="O718" s="87"/>
      <c r="P718" s="87"/>
      <c r="Q718" s="87"/>
      <c r="R718" s="87"/>
      <c r="S718"/>
      <c r="T718"/>
      <c r="U718" s="87"/>
      <c r="V718"/>
      <c r="W718" s="87"/>
      <c r="X718"/>
      <c r="Y718"/>
      <c r="Z718"/>
      <c r="AA718"/>
      <c r="AB718"/>
      <c r="AC718"/>
      <c r="AD718"/>
      <c r="AE718"/>
      <c r="AF718"/>
      <c r="AG718"/>
      <c r="AH718"/>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60"/>
        <v>0</v>
      </c>
      <c r="BD718" s="55" t="str">
        <f t="shared" si="74"/>
        <v/>
      </c>
      <c r="BE718" s="55" t="str">
        <f t="shared" si="80"/>
        <v/>
      </c>
      <c r="BF718" s="55" t="str">
        <f t="shared" si="80"/>
        <v/>
      </c>
      <c r="BG718" s="55" t="str">
        <f t="shared" si="80"/>
        <v/>
      </c>
      <c r="BH718" s="55" t="str">
        <f t="shared" si="80"/>
        <v/>
      </c>
      <c r="BI718" s="55" t="str">
        <f t="shared" si="80"/>
        <v/>
      </c>
      <c r="BJ718" s="55" t="str">
        <f t="shared" si="80"/>
        <v/>
      </c>
      <c r="BK718" s="55" t="str">
        <f t="shared" si="80"/>
        <v/>
      </c>
      <c r="BL718" s="55" t="str">
        <f t="shared" si="80"/>
        <v/>
      </c>
      <c r="BM718" s="55" t="str">
        <f t="shared" si="80"/>
        <v/>
      </c>
      <c r="BN718" s="55" t="str">
        <f t="shared" si="80"/>
        <v/>
      </c>
      <c r="BO718" s="55" t="str">
        <f t="shared" si="80"/>
        <v/>
      </c>
      <c r="BP718" s="55" t="str">
        <f t="shared" si="80"/>
        <v/>
      </c>
      <c r="BQ718" s="55" t="str">
        <f t="shared" si="81"/>
        <v/>
      </c>
      <c r="BR718" s="62" t="str">
        <f t="shared" si="64"/>
        <v>Base</v>
      </c>
      <c r="BS718" s="62" t="str">
        <f t="shared" si="65"/>
        <v/>
      </c>
      <c r="BT718" s="63">
        <f t="shared" si="76"/>
        <v>1</v>
      </c>
      <c r="BU718" s="64">
        <f t="shared" si="67"/>
        <v>-0.94</v>
      </c>
      <c r="BV718" s="64">
        <f t="shared" si="68"/>
        <v>-0.88</v>
      </c>
      <c r="BW718" s="64">
        <f t="shared" si="69"/>
        <v>0</v>
      </c>
      <c r="BX718" s="65">
        <f t="shared" si="77"/>
        <v>-0.94</v>
      </c>
      <c r="BY718" s="65">
        <f t="shared" si="78"/>
        <v>-0.88</v>
      </c>
      <c r="BZ718" s="65">
        <f t="shared" si="79"/>
        <v>2</v>
      </c>
    </row>
    <row r="719" spans="1:78" ht="15.5" x14ac:dyDescent="0.35">
      <c r="A719"/>
      <c r="B719"/>
      <c r="C719"/>
      <c r="D719"/>
      <c r="E719"/>
      <c r="F719"/>
      <c r="G719"/>
      <c r="H719"/>
      <c r="I719"/>
      <c r="J719"/>
      <c r="K719"/>
      <c r="L719"/>
      <c r="M719"/>
      <c r="N719" s="87"/>
      <c r="O719" s="87"/>
      <c r="P719" s="87"/>
      <c r="Q719" s="87"/>
      <c r="R719" s="87"/>
      <c r="S719"/>
      <c r="T719"/>
      <c r="U719" s="87"/>
      <c r="V719"/>
      <c r="W719" s="87"/>
      <c r="X719"/>
      <c r="Y719"/>
      <c r="Z719"/>
      <c r="AA719"/>
      <c r="AB719"/>
      <c r="AC719"/>
      <c r="AD719"/>
      <c r="AE719"/>
      <c r="AF719"/>
      <c r="AG719"/>
      <c r="AH719"/>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60"/>
        <v>0</v>
      </c>
      <c r="BD719" s="55" t="str">
        <f t="shared" si="74"/>
        <v/>
      </c>
      <c r="BE719" s="55" t="str">
        <f t="shared" si="80"/>
        <v/>
      </c>
      <c r="BF719" s="55" t="str">
        <f t="shared" si="80"/>
        <v/>
      </c>
      <c r="BG719" s="55" t="str">
        <f t="shared" si="80"/>
        <v/>
      </c>
      <c r="BH719" s="55" t="str">
        <f t="shared" si="80"/>
        <v/>
      </c>
      <c r="BI719" s="55" t="str">
        <f t="shared" si="80"/>
        <v/>
      </c>
      <c r="BJ719" s="55" t="str">
        <f t="shared" si="80"/>
        <v/>
      </c>
      <c r="BK719" s="55" t="str">
        <f t="shared" si="80"/>
        <v/>
      </c>
      <c r="BL719" s="55" t="str">
        <f t="shared" si="80"/>
        <v/>
      </c>
      <c r="BM719" s="55" t="str">
        <f t="shared" si="80"/>
        <v/>
      </c>
      <c r="BN719" s="55" t="str">
        <f t="shared" si="80"/>
        <v/>
      </c>
      <c r="BO719" s="55" t="str">
        <f t="shared" si="80"/>
        <v/>
      </c>
      <c r="BP719" s="55" t="str">
        <f t="shared" si="80"/>
        <v/>
      </c>
      <c r="BQ719" s="55" t="str">
        <f t="shared" si="81"/>
        <v/>
      </c>
      <c r="BR719" s="62" t="str">
        <f t="shared" si="64"/>
        <v>Base</v>
      </c>
      <c r="BS719" s="62" t="str">
        <f t="shared" si="65"/>
        <v/>
      </c>
      <c r="BT719" s="63">
        <f t="shared" si="76"/>
        <v>1</v>
      </c>
      <c r="BU719" s="64">
        <f t="shared" si="67"/>
        <v>-0.94</v>
      </c>
      <c r="BV719" s="64">
        <f t="shared" si="68"/>
        <v>-0.88</v>
      </c>
      <c r="BW719" s="64">
        <f t="shared" si="69"/>
        <v>0</v>
      </c>
      <c r="BX719" s="65">
        <f t="shared" si="77"/>
        <v>-0.94</v>
      </c>
      <c r="BY719" s="65">
        <f t="shared" si="78"/>
        <v>-0.88</v>
      </c>
      <c r="BZ719" s="65">
        <f t="shared" si="79"/>
        <v>2</v>
      </c>
    </row>
    <row r="720" spans="1:78" ht="15.5" x14ac:dyDescent="0.35">
      <c r="A720"/>
      <c r="B720"/>
      <c r="C720"/>
      <c r="D720"/>
      <c r="E720"/>
      <c r="F720"/>
      <c r="G720"/>
      <c r="H720"/>
      <c r="I720"/>
      <c r="J720"/>
      <c r="K720"/>
      <c r="L720"/>
      <c r="M720"/>
      <c r="N720" s="87"/>
      <c r="O720" s="87"/>
      <c r="P720" s="87"/>
      <c r="Q720" s="87"/>
      <c r="R720" s="87"/>
      <c r="S720"/>
      <c r="T720"/>
      <c r="U720" s="87"/>
      <c r="V720"/>
      <c r="W720" s="87"/>
      <c r="X720"/>
      <c r="Y720"/>
      <c r="Z720"/>
      <c r="AA720"/>
      <c r="AB720"/>
      <c r="AC720"/>
      <c r="AD720"/>
      <c r="AE720"/>
      <c r="AF720"/>
      <c r="AG720"/>
      <c r="AH720"/>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60"/>
        <v>0</v>
      </c>
      <c r="BD720" s="55" t="str">
        <f t="shared" si="74"/>
        <v/>
      </c>
      <c r="BE720" s="55" t="str">
        <f t="shared" si="80"/>
        <v/>
      </c>
      <c r="BF720" s="55" t="str">
        <f t="shared" si="80"/>
        <v/>
      </c>
      <c r="BG720" s="55" t="str">
        <f t="shared" si="80"/>
        <v/>
      </c>
      <c r="BH720" s="55" t="str">
        <f t="shared" si="80"/>
        <v/>
      </c>
      <c r="BI720" s="55" t="str">
        <f t="shared" si="80"/>
        <v/>
      </c>
      <c r="BJ720" s="55" t="str">
        <f t="shared" si="80"/>
        <v/>
      </c>
      <c r="BK720" s="55" t="str">
        <f t="shared" si="80"/>
        <v/>
      </c>
      <c r="BL720" s="55" t="str">
        <f t="shared" si="80"/>
        <v/>
      </c>
      <c r="BM720" s="55" t="str">
        <f t="shared" si="80"/>
        <v/>
      </c>
      <c r="BN720" s="55" t="str">
        <f t="shared" si="80"/>
        <v/>
      </c>
      <c r="BO720" s="55" t="str">
        <f t="shared" si="80"/>
        <v/>
      </c>
      <c r="BP720" s="55" t="str">
        <f t="shared" si="80"/>
        <v/>
      </c>
      <c r="BQ720" s="55" t="str">
        <f t="shared" si="81"/>
        <v/>
      </c>
      <c r="BR720" s="62" t="str">
        <f t="shared" si="64"/>
        <v>Base</v>
      </c>
      <c r="BS720" s="62" t="str">
        <f t="shared" si="65"/>
        <v/>
      </c>
      <c r="BT720" s="63">
        <f t="shared" si="76"/>
        <v>1</v>
      </c>
      <c r="BU720" s="64">
        <f t="shared" si="67"/>
        <v>-0.94</v>
      </c>
      <c r="BV720" s="64">
        <f t="shared" si="68"/>
        <v>-0.88</v>
      </c>
      <c r="BW720" s="64">
        <f t="shared" si="69"/>
        <v>0</v>
      </c>
      <c r="BX720" s="65">
        <f t="shared" si="77"/>
        <v>-0.94</v>
      </c>
      <c r="BY720" s="65">
        <f t="shared" si="78"/>
        <v>-0.88</v>
      </c>
      <c r="BZ720" s="65">
        <f t="shared" si="79"/>
        <v>2</v>
      </c>
    </row>
    <row r="721" spans="1:78" ht="15.5" x14ac:dyDescent="0.35">
      <c r="A721"/>
      <c r="B721"/>
      <c r="C721"/>
      <c r="D721"/>
      <c r="E721"/>
      <c r="F721"/>
      <c r="G721"/>
      <c r="H721"/>
      <c r="I721"/>
      <c r="J721"/>
      <c r="K721"/>
      <c r="L721"/>
      <c r="M721"/>
      <c r="N721" s="87"/>
      <c r="O721" s="87"/>
      <c r="P721" s="87"/>
      <c r="Q721" s="87"/>
      <c r="R721" s="87"/>
      <c r="S721"/>
      <c r="T721"/>
      <c r="U721" s="87"/>
      <c r="V721"/>
      <c r="W721" s="87"/>
      <c r="X721"/>
      <c r="Y721"/>
      <c r="Z721"/>
      <c r="AA721"/>
      <c r="AB721"/>
      <c r="AC721"/>
      <c r="AD721"/>
      <c r="AE721"/>
      <c r="AF721"/>
      <c r="AG721"/>
      <c r="AH721"/>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60"/>
        <v>0</v>
      </c>
      <c r="BD721" s="55" t="str">
        <f t="shared" si="74"/>
        <v/>
      </c>
      <c r="BE721" s="55" t="str">
        <f t="shared" si="80"/>
        <v/>
      </c>
      <c r="BF721" s="55" t="str">
        <f t="shared" si="80"/>
        <v/>
      </c>
      <c r="BG721" s="55" t="str">
        <f t="shared" si="80"/>
        <v/>
      </c>
      <c r="BH721" s="55" t="str">
        <f t="shared" si="80"/>
        <v/>
      </c>
      <c r="BI721" s="55" t="str">
        <f t="shared" si="80"/>
        <v/>
      </c>
      <c r="BJ721" s="55" t="str">
        <f t="shared" si="80"/>
        <v/>
      </c>
      <c r="BK721" s="55" t="str">
        <f t="shared" si="80"/>
        <v/>
      </c>
      <c r="BL721" s="55" t="str">
        <f t="shared" si="80"/>
        <v/>
      </c>
      <c r="BM721" s="55" t="str">
        <f t="shared" si="80"/>
        <v/>
      </c>
      <c r="BN721" s="55" t="str">
        <f t="shared" si="80"/>
        <v/>
      </c>
      <c r="BO721" s="55" t="str">
        <f t="shared" si="80"/>
        <v/>
      </c>
      <c r="BP721" s="55" t="str">
        <f t="shared" si="80"/>
        <v/>
      </c>
      <c r="BQ721" s="55" t="str">
        <f t="shared" si="81"/>
        <v/>
      </c>
      <c r="BR721" s="62" t="str">
        <f t="shared" si="64"/>
        <v>Base</v>
      </c>
      <c r="BS721" s="62" t="str">
        <f t="shared" si="65"/>
        <v/>
      </c>
      <c r="BT721" s="63">
        <f t="shared" si="76"/>
        <v>1</v>
      </c>
      <c r="BU721" s="64">
        <f t="shared" si="67"/>
        <v>-0.94</v>
      </c>
      <c r="BV721" s="64">
        <f t="shared" si="68"/>
        <v>-0.88</v>
      </c>
      <c r="BW721" s="64">
        <f t="shared" si="69"/>
        <v>0</v>
      </c>
      <c r="BX721" s="65">
        <f t="shared" si="77"/>
        <v>-0.94</v>
      </c>
      <c r="BY721" s="65">
        <f t="shared" si="78"/>
        <v>-0.88</v>
      </c>
      <c r="BZ721" s="65">
        <f t="shared" si="79"/>
        <v>2</v>
      </c>
    </row>
    <row r="722" spans="1:78" ht="15.5" x14ac:dyDescent="0.35">
      <c r="A722"/>
      <c r="B722"/>
      <c r="C722"/>
      <c r="D722"/>
      <c r="E722"/>
      <c r="F722"/>
      <c r="G722"/>
      <c r="H722"/>
      <c r="I722"/>
      <c r="J722"/>
      <c r="K722"/>
      <c r="L722"/>
      <c r="M722"/>
      <c r="N722" s="87"/>
      <c r="O722" s="87"/>
      <c r="P722" s="87"/>
      <c r="Q722" s="87"/>
      <c r="R722" s="87"/>
      <c r="S722"/>
      <c r="T722"/>
      <c r="U722" s="87"/>
      <c r="V722"/>
      <c r="W722" s="87"/>
      <c r="X722"/>
      <c r="Y722"/>
      <c r="Z722"/>
      <c r="AA722"/>
      <c r="AB722"/>
      <c r="AC722"/>
      <c r="AD722"/>
      <c r="AE722"/>
      <c r="AF722"/>
      <c r="AG722"/>
      <c r="AH722"/>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60"/>
        <v>0</v>
      </c>
      <c r="BD722" s="55" t="str">
        <f t="shared" si="74"/>
        <v/>
      </c>
      <c r="BE722" s="55" t="str">
        <f t="shared" ref="BE722:BP731" si="82">IF(ISERROR(SEARCHB(" "&amp;BE$1&amp;" "," "&amp;$L722&amp;" "))=TRUE,"",BE$1)</f>
        <v/>
      </c>
      <c r="BF722" s="55" t="str">
        <f t="shared" si="82"/>
        <v/>
      </c>
      <c r="BG722" s="55" t="str">
        <f t="shared" si="82"/>
        <v/>
      </c>
      <c r="BH722" s="55" t="str">
        <f t="shared" si="82"/>
        <v/>
      </c>
      <c r="BI722" s="55" t="str">
        <f t="shared" si="82"/>
        <v/>
      </c>
      <c r="BJ722" s="55" t="str">
        <f t="shared" si="82"/>
        <v/>
      </c>
      <c r="BK722" s="55" t="str">
        <f t="shared" si="82"/>
        <v/>
      </c>
      <c r="BL722" s="55" t="str">
        <f t="shared" si="82"/>
        <v/>
      </c>
      <c r="BM722" s="55" t="str">
        <f t="shared" si="82"/>
        <v/>
      </c>
      <c r="BN722" s="55" t="str">
        <f t="shared" si="82"/>
        <v/>
      </c>
      <c r="BO722" s="55" t="str">
        <f t="shared" si="82"/>
        <v/>
      </c>
      <c r="BP722" s="55" t="str">
        <f t="shared" si="82"/>
        <v/>
      </c>
      <c r="BQ722" s="55" t="str">
        <f t="shared" si="81"/>
        <v/>
      </c>
      <c r="BR722" s="62" t="str">
        <f t="shared" si="64"/>
        <v>Base</v>
      </c>
      <c r="BS722" s="62" t="str">
        <f t="shared" si="65"/>
        <v/>
      </c>
      <c r="BT722" s="63">
        <f t="shared" si="76"/>
        <v>1</v>
      </c>
      <c r="BU722" s="64">
        <f t="shared" si="67"/>
        <v>-0.94</v>
      </c>
      <c r="BV722" s="64">
        <f t="shared" si="68"/>
        <v>-0.88</v>
      </c>
      <c r="BW722" s="64">
        <f t="shared" si="69"/>
        <v>0</v>
      </c>
      <c r="BX722" s="65">
        <f t="shared" si="77"/>
        <v>-0.94</v>
      </c>
      <c r="BY722" s="65">
        <f t="shared" si="78"/>
        <v>-0.88</v>
      </c>
      <c r="BZ722" s="65">
        <f t="shared" si="79"/>
        <v>2</v>
      </c>
    </row>
    <row r="723" spans="1:78" ht="15.5" x14ac:dyDescent="0.35">
      <c r="A723"/>
      <c r="B723"/>
      <c r="C723"/>
      <c r="D723"/>
      <c r="E723"/>
      <c r="F723"/>
      <c r="G723"/>
      <c r="H723"/>
      <c r="I723"/>
      <c r="J723"/>
      <c r="K723"/>
      <c r="L723"/>
      <c r="M723"/>
      <c r="N723" s="87"/>
      <c r="O723" s="87"/>
      <c r="P723" s="87"/>
      <c r="Q723" s="87"/>
      <c r="R723" s="87"/>
      <c r="S723"/>
      <c r="T723"/>
      <c r="U723" s="87"/>
      <c r="V723"/>
      <c r="W723" s="87"/>
      <c r="X723"/>
      <c r="Y723"/>
      <c r="Z723"/>
      <c r="AA723"/>
      <c r="AB723"/>
      <c r="AC723"/>
      <c r="AD723"/>
      <c r="AE723"/>
      <c r="AF723"/>
      <c r="AG723"/>
      <c r="AH72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60"/>
        <v>0</v>
      </c>
      <c r="BD723" s="55" t="str">
        <f t="shared" si="74"/>
        <v/>
      </c>
      <c r="BE723" s="55" t="str">
        <f t="shared" si="82"/>
        <v/>
      </c>
      <c r="BF723" s="55" t="str">
        <f t="shared" si="82"/>
        <v/>
      </c>
      <c r="BG723" s="55" t="str">
        <f t="shared" si="82"/>
        <v/>
      </c>
      <c r="BH723" s="55" t="str">
        <f t="shared" si="82"/>
        <v/>
      </c>
      <c r="BI723" s="55" t="str">
        <f t="shared" si="82"/>
        <v/>
      </c>
      <c r="BJ723" s="55" t="str">
        <f t="shared" si="82"/>
        <v/>
      </c>
      <c r="BK723" s="55" t="str">
        <f t="shared" si="82"/>
        <v/>
      </c>
      <c r="BL723" s="55" t="str">
        <f t="shared" si="82"/>
        <v/>
      </c>
      <c r="BM723" s="55" t="str">
        <f t="shared" si="82"/>
        <v/>
      </c>
      <c r="BN723" s="55" t="str">
        <f t="shared" si="82"/>
        <v/>
      </c>
      <c r="BO723" s="55" t="str">
        <f t="shared" si="82"/>
        <v/>
      </c>
      <c r="BP723" s="55" t="str">
        <f t="shared" si="82"/>
        <v/>
      </c>
      <c r="BQ723" s="55" t="str">
        <f t="shared" si="81"/>
        <v/>
      </c>
      <c r="BR723" s="62" t="str">
        <f t="shared" si="64"/>
        <v>Base</v>
      </c>
      <c r="BS723" s="62" t="str">
        <f t="shared" si="65"/>
        <v/>
      </c>
      <c r="BT723" s="63">
        <f t="shared" si="76"/>
        <v>1</v>
      </c>
      <c r="BU723" s="64">
        <f t="shared" si="67"/>
        <v>-0.94</v>
      </c>
      <c r="BV723" s="64">
        <f t="shared" si="68"/>
        <v>-0.88</v>
      </c>
      <c r="BW723" s="64">
        <f t="shared" si="69"/>
        <v>0</v>
      </c>
      <c r="BX723" s="65">
        <f t="shared" si="77"/>
        <v>-0.94</v>
      </c>
      <c r="BY723" s="65">
        <f t="shared" si="78"/>
        <v>-0.88</v>
      </c>
      <c r="BZ723" s="65">
        <f t="shared" si="79"/>
        <v>2</v>
      </c>
    </row>
    <row r="724" spans="1:78" ht="15.5" x14ac:dyDescent="0.35">
      <c r="A724"/>
      <c r="B724"/>
      <c r="C724"/>
      <c r="D724"/>
      <c r="E724"/>
      <c r="F724"/>
      <c r="G724"/>
      <c r="H724"/>
      <c r="I724"/>
      <c r="J724"/>
      <c r="K724"/>
      <c r="L724"/>
      <c r="M724"/>
      <c r="N724" s="87"/>
      <c r="O724" s="87"/>
      <c r="P724" s="87"/>
      <c r="Q724" s="87"/>
      <c r="R724" s="87"/>
      <c r="S724"/>
      <c r="T724"/>
      <c r="U724" s="87"/>
      <c r="V724"/>
      <c r="W724" s="87"/>
      <c r="X724"/>
      <c r="Y724"/>
      <c r="Z724"/>
      <c r="AA724"/>
      <c r="AB724"/>
      <c r="AC724"/>
      <c r="AD724"/>
      <c r="AE724"/>
      <c r="AF724"/>
      <c r="AG724"/>
      <c r="AH724"/>
      <c r="AI724"/>
      <c r="AJ724"/>
      <c r="AK724"/>
      <c r="AL724"/>
      <c r="AM724"/>
      <c r="AN724"/>
      <c r="AO724"/>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60"/>
        <v>0</v>
      </c>
      <c r="BD724" s="55" t="str">
        <f t="shared" si="74"/>
        <v/>
      </c>
      <c r="BE724" s="55" t="str">
        <f t="shared" si="82"/>
        <v/>
      </c>
      <c r="BF724" s="55" t="str">
        <f t="shared" si="82"/>
        <v/>
      </c>
      <c r="BG724" s="55" t="str">
        <f t="shared" si="82"/>
        <v/>
      </c>
      <c r="BH724" s="55" t="str">
        <f t="shared" si="82"/>
        <v/>
      </c>
      <c r="BI724" s="55" t="str">
        <f t="shared" si="82"/>
        <v/>
      </c>
      <c r="BJ724" s="55" t="str">
        <f t="shared" si="82"/>
        <v/>
      </c>
      <c r="BK724" s="55" t="str">
        <f t="shared" si="82"/>
        <v/>
      </c>
      <c r="BL724" s="55" t="str">
        <f t="shared" si="82"/>
        <v/>
      </c>
      <c r="BM724" s="55" t="str">
        <f t="shared" si="82"/>
        <v/>
      </c>
      <c r="BN724" s="55" t="str">
        <f t="shared" si="82"/>
        <v/>
      </c>
      <c r="BO724" s="55" t="str">
        <f t="shared" si="82"/>
        <v/>
      </c>
      <c r="BP724" s="55" t="str">
        <f t="shared" si="82"/>
        <v/>
      </c>
      <c r="BQ724" s="55" t="str">
        <f t="shared" si="81"/>
        <v/>
      </c>
      <c r="BR724" s="62" t="str">
        <f t="shared" si="64"/>
        <v>Base</v>
      </c>
      <c r="BS724" s="62" t="str">
        <f t="shared" si="65"/>
        <v/>
      </c>
      <c r="BT724" s="63">
        <f t="shared" si="76"/>
        <v>1</v>
      </c>
      <c r="BU724" s="64">
        <f t="shared" si="67"/>
        <v>-0.94</v>
      </c>
      <c r="BV724" s="64">
        <f t="shared" si="68"/>
        <v>-0.88</v>
      </c>
      <c r="BW724" s="64">
        <f t="shared" si="69"/>
        <v>0</v>
      </c>
      <c r="BX724" s="65">
        <f t="shared" si="77"/>
        <v>-0.94</v>
      </c>
      <c r="BY724" s="65">
        <f t="shared" si="78"/>
        <v>-0.88</v>
      </c>
      <c r="BZ724" s="65">
        <f t="shared" si="79"/>
        <v>2</v>
      </c>
    </row>
    <row r="725" spans="1:78" ht="15.5" x14ac:dyDescent="0.35">
      <c r="A725"/>
      <c r="B725"/>
      <c r="C725"/>
      <c r="D725"/>
      <c r="E725"/>
      <c r="F725"/>
      <c r="G725"/>
      <c r="H725"/>
      <c r="I725"/>
      <c r="J725"/>
      <c r="K725"/>
      <c r="L725"/>
      <c r="M725"/>
      <c r="N725" s="87"/>
      <c r="O725" s="87"/>
      <c r="P725" s="87"/>
      <c r="Q725" s="87"/>
      <c r="R725" s="87"/>
      <c r="S725"/>
      <c r="T725"/>
      <c r="U725" s="87"/>
      <c r="V725"/>
      <c r="W725" s="87"/>
      <c r="X725"/>
      <c r="Y725"/>
      <c r="Z725"/>
      <c r="AA725"/>
      <c r="AB725"/>
      <c r="AC725"/>
      <c r="AD725"/>
      <c r="AE725"/>
      <c r="AF725"/>
      <c r="AG725"/>
      <c r="AH725"/>
      <c r="AI725"/>
      <c r="AJ725"/>
      <c r="AK725"/>
      <c r="AL725"/>
      <c r="AM725"/>
      <c r="AN725"/>
      <c r="AO725"/>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60"/>
        <v>0</v>
      </c>
      <c r="BD725" s="55" t="str">
        <f t="shared" si="74"/>
        <v/>
      </c>
      <c r="BE725" s="55" t="str">
        <f t="shared" si="82"/>
        <v/>
      </c>
      <c r="BF725" s="55" t="str">
        <f t="shared" si="82"/>
        <v/>
      </c>
      <c r="BG725" s="55" t="str">
        <f t="shared" si="82"/>
        <v/>
      </c>
      <c r="BH725" s="55" t="str">
        <f t="shared" si="82"/>
        <v/>
      </c>
      <c r="BI725" s="55" t="str">
        <f t="shared" si="82"/>
        <v/>
      </c>
      <c r="BJ725" s="55" t="str">
        <f t="shared" si="82"/>
        <v/>
      </c>
      <c r="BK725" s="55" t="str">
        <f t="shared" si="82"/>
        <v/>
      </c>
      <c r="BL725" s="55" t="str">
        <f t="shared" si="82"/>
        <v/>
      </c>
      <c r="BM725" s="55" t="str">
        <f t="shared" si="82"/>
        <v/>
      </c>
      <c r="BN725" s="55" t="str">
        <f t="shared" si="82"/>
        <v/>
      </c>
      <c r="BO725" s="55" t="str">
        <f t="shared" si="82"/>
        <v/>
      </c>
      <c r="BP725" s="55" t="str">
        <f t="shared" si="82"/>
        <v/>
      </c>
      <c r="BQ725" s="55" t="str">
        <f t="shared" si="81"/>
        <v/>
      </c>
      <c r="BR725" s="62" t="str">
        <f t="shared" si="64"/>
        <v>Base</v>
      </c>
      <c r="BS725" s="62" t="str">
        <f t="shared" si="65"/>
        <v/>
      </c>
      <c r="BT725" s="63">
        <f t="shared" si="76"/>
        <v>1</v>
      </c>
      <c r="BU725" s="64">
        <f t="shared" si="67"/>
        <v>-0.94</v>
      </c>
      <c r="BV725" s="64">
        <f t="shared" si="68"/>
        <v>-0.88</v>
      </c>
      <c r="BW725" s="64">
        <f t="shared" si="69"/>
        <v>0</v>
      </c>
      <c r="BX725" s="65">
        <f t="shared" si="77"/>
        <v>-0.94</v>
      </c>
      <c r="BY725" s="65">
        <f t="shared" si="78"/>
        <v>-0.88</v>
      </c>
      <c r="BZ725" s="65">
        <f t="shared" si="79"/>
        <v>2</v>
      </c>
    </row>
    <row r="726" spans="1:78" ht="15.5" x14ac:dyDescent="0.35">
      <c r="A726"/>
      <c r="B726"/>
      <c r="C726"/>
      <c r="D726"/>
      <c r="E726"/>
      <c r="F726"/>
      <c r="G726"/>
      <c r="H726"/>
      <c r="I726"/>
      <c r="J726"/>
      <c r="K726"/>
      <c r="L726"/>
      <c r="M726"/>
      <c r="N726" s="87"/>
      <c r="O726" s="87"/>
      <c r="P726" s="87"/>
      <c r="Q726" s="87"/>
      <c r="R726" s="87"/>
      <c r="S726"/>
      <c r="T726"/>
      <c r="U726" s="87"/>
      <c r="V726"/>
      <c r="W726" s="87"/>
      <c r="X726"/>
      <c r="Y726"/>
      <c r="Z726"/>
      <c r="AA726"/>
      <c r="AB726"/>
      <c r="AC726"/>
      <c r="AD726"/>
      <c r="AE726"/>
      <c r="AF726"/>
      <c r="AG726"/>
      <c r="AH726"/>
      <c r="AI726"/>
      <c r="AJ726"/>
      <c r="AK726"/>
      <c r="AL726"/>
      <c r="AM726"/>
      <c r="AN726"/>
      <c r="AO726"/>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60"/>
        <v>0</v>
      </c>
      <c r="BD726" s="55" t="str">
        <f t="shared" si="74"/>
        <v/>
      </c>
      <c r="BE726" s="55" t="str">
        <f t="shared" si="82"/>
        <v/>
      </c>
      <c r="BF726" s="55" t="str">
        <f t="shared" si="82"/>
        <v/>
      </c>
      <c r="BG726" s="55" t="str">
        <f t="shared" si="82"/>
        <v/>
      </c>
      <c r="BH726" s="55" t="str">
        <f t="shared" si="82"/>
        <v/>
      </c>
      <c r="BI726" s="55" t="str">
        <f t="shared" si="82"/>
        <v/>
      </c>
      <c r="BJ726" s="55" t="str">
        <f t="shared" si="82"/>
        <v/>
      </c>
      <c r="BK726" s="55" t="str">
        <f t="shared" si="82"/>
        <v/>
      </c>
      <c r="BL726" s="55" t="str">
        <f t="shared" si="82"/>
        <v/>
      </c>
      <c r="BM726" s="55" t="str">
        <f t="shared" si="82"/>
        <v/>
      </c>
      <c r="BN726" s="55" t="str">
        <f t="shared" si="82"/>
        <v/>
      </c>
      <c r="BO726" s="55" t="str">
        <f t="shared" si="82"/>
        <v/>
      </c>
      <c r="BP726" s="55" t="str">
        <f t="shared" si="82"/>
        <v/>
      </c>
      <c r="BQ726" s="55" t="str">
        <f t="shared" si="81"/>
        <v/>
      </c>
      <c r="BR726" s="62" t="str">
        <f t="shared" si="64"/>
        <v>Base</v>
      </c>
      <c r="BS726" s="62" t="str">
        <f t="shared" si="65"/>
        <v/>
      </c>
      <c r="BT726" s="63">
        <f t="shared" si="76"/>
        <v>1</v>
      </c>
      <c r="BU726" s="64">
        <f t="shared" si="67"/>
        <v>-0.94</v>
      </c>
      <c r="BV726" s="64">
        <f t="shared" si="68"/>
        <v>-0.88</v>
      </c>
      <c r="BW726" s="64">
        <f t="shared" si="69"/>
        <v>0</v>
      </c>
      <c r="BX726" s="65">
        <f t="shared" si="77"/>
        <v>-0.94</v>
      </c>
      <c r="BY726" s="65">
        <f t="shared" si="78"/>
        <v>-0.88</v>
      </c>
      <c r="BZ726" s="65">
        <f t="shared" si="79"/>
        <v>2</v>
      </c>
    </row>
    <row r="727" spans="1:78" ht="15.5" x14ac:dyDescent="0.35">
      <c r="A727"/>
      <c r="B727"/>
      <c r="C727"/>
      <c r="D727"/>
      <c r="E727"/>
      <c r="F727"/>
      <c r="G727"/>
      <c r="H727"/>
      <c r="I727"/>
      <c r="J727"/>
      <c r="K727"/>
      <c r="L727"/>
      <c r="M727"/>
      <c r="N727" s="87"/>
      <c r="O727" s="87"/>
      <c r="P727" s="87"/>
      <c r="Q727" s="87"/>
      <c r="R727" s="87"/>
      <c r="S727"/>
      <c r="T727"/>
      <c r="U727" s="87"/>
      <c r="V727"/>
      <c r="W727" s="87"/>
      <c r="X727"/>
      <c r="Y727"/>
      <c r="Z727"/>
      <c r="AA727"/>
      <c r="AB727"/>
      <c r="AC727"/>
      <c r="AD727"/>
      <c r="AE727"/>
      <c r="AF727"/>
      <c r="AG727"/>
      <c r="AH727"/>
      <c r="AI727"/>
      <c r="AJ727"/>
      <c r="AK727"/>
      <c r="AL727"/>
      <c r="AM727"/>
      <c r="AN727"/>
      <c r="AO727"/>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60"/>
        <v>0</v>
      </c>
      <c r="BD727" s="55" t="str">
        <f t="shared" si="74"/>
        <v/>
      </c>
      <c r="BE727" s="55" t="str">
        <f t="shared" si="82"/>
        <v/>
      </c>
      <c r="BF727" s="55" t="str">
        <f t="shared" si="82"/>
        <v/>
      </c>
      <c r="BG727" s="55" t="str">
        <f t="shared" si="82"/>
        <v/>
      </c>
      <c r="BH727" s="55" t="str">
        <f t="shared" si="82"/>
        <v/>
      </c>
      <c r="BI727" s="55" t="str">
        <f t="shared" si="82"/>
        <v/>
      </c>
      <c r="BJ727" s="55" t="str">
        <f t="shared" si="82"/>
        <v/>
      </c>
      <c r="BK727" s="55" t="str">
        <f t="shared" si="82"/>
        <v/>
      </c>
      <c r="BL727" s="55" t="str">
        <f t="shared" si="82"/>
        <v/>
      </c>
      <c r="BM727" s="55" t="str">
        <f t="shared" si="82"/>
        <v/>
      </c>
      <c r="BN727" s="55" t="str">
        <f t="shared" si="82"/>
        <v/>
      </c>
      <c r="BO727" s="55" t="str">
        <f t="shared" si="82"/>
        <v/>
      </c>
      <c r="BP727" s="55" t="str">
        <f t="shared" si="82"/>
        <v/>
      </c>
      <c r="BQ727" s="55" t="str">
        <f t="shared" si="81"/>
        <v/>
      </c>
      <c r="BR727" s="62" t="str">
        <f t="shared" si="64"/>
        <v>Base</v>
      </c>
      <c r="BS727" s="62" t="str">
        <f t="shared" si="65"/>
        <v/>
      </c>
      <c r="BT727" s="63">
        <f t="shared" si="76"/>
        <v>1</v>
      </c>
      <c r="BU727" s="64">
        <f t="shared" si="67"/>
        <v>-0.94</v>
      </c>
      <c r="BV727" s="64">
        <f t="shared" si="68"/>
        <v>-0.88</v>
      </c>
      <c r="BW727" s="64">
        <f t="shared" si="69"/>
        <v>0</v>
      </c>
      <c r="BX727" s="65">
        <f t="shared" si="77"/>
        <v>-0.94</v>
      </c>
      <c r="BY727" s="65">
        <f t="shared" si="78"/>
        <v>-0.88</v>
      </c>
      <c r="BZ727" s="65">
        <f t="shared" si="79"/>
        <v>2</v>
      </c>
    </row>
    <row r="728" spans="1:78" ht="15.5" x14ac:dyDescent="0.35">
      <c r="A728"/>
      <c r="B728"/>
      <c r="C728"/>
      <c r="D728"/>
      <c r="E728"/>
      <c r="F728"/>
      <c r="G728"/>
      <c r="H728"/>
      <c r="I728"/>
      <c r="J728"/>
      <c r="K728"/>
      <c r="L728"/>
      <c r="M728"/>
      <c r="N728" s="87"/>
      <c r="O728" s="87"/>
      <c r="P728" s="87"/>
      <c r="Q728" s="87"/>
      <c r="R728" s="87"/>
      <c r="S728"/>
      <c r="T728"/>
      <c r="U728" s="87"/>
      <c r="V728"/>
      <c r="W728" s="87"/>
      <c r="X728"/>
      <c r="Y728"/>
      <c r="Z728"/>
      <c r="AA728"/>
      <c r="AB728"/>
      <c r="AC728"/>
      <c r="AD728"/>
      <c r="AE728"/>
      <c r="AF728"/>
      <c r="AG728"/>
      <c r="AH728"/>
      <c r="AI728"/>
      <c r="AJ728"/>
      <c r="AK728"/>
      <c r="AL728"/>
      <c r="AM728"/>
      <c r="AN728"/>
      <c r="AO728"/>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60"/>
        <v>0</v>
      </c>
      <c r="BD728" s="55" t="str">
        <f t="shared" si="74"/>
        <v/>
      </c>
      <c r="BE728" s="55" t="str">
        <f t="shared" si="82"/>
        <v/>
      </c>
      <c r="BF728" s="55" t="str">
        <f t="shared" si="82"/>
        <v/>
      </c>
      <c r="BG728" s="55" t="str">
        <f t="shared" si="82"/>
        <v/>
      </c>
      <c r="BH728" s="55" t="str">
        <f t="shared" si="82"/>
        <v/>
      </c>
      <c r="BI728" s="55" t="str">
        <f t="shared" si="82"/>
        <v/>
      </c>
      <c r="BJ728" s="55" t="str">
        <f t="shared" si="82"/>
        <v/>
      </c>
      <c r="BK728" s="55" t="str">
        <f t="shared" si="82"/>
        <v/>
      </c>
      <c r="BL728" s="55" t="str">
        <f t="shared" si="82"/>
        <v/>
      </c>
      <c r="BM728" s="55" t="str">
        <f t="shared" si="82"/>
        <v/>
      </c>
      <c r="BN728" s="55" t="str">
        <f t="shared" si="82"/>
        <v/>
      </c>
      <c r="BO728" s="55" t="str">
        <f t="shared" si="82"/>
        <v/>
      </c>
      <c r="BP728" s="55" t="str">
        <f t="shared" si="82"/>
        <v/>
      </c>
      <c r="BQ728" s="55" t="str">
        <f t="shared" si="81"/>
        <v/>
      </c>
      <c r="BR728" s="62" t="str">
        <f t="shared" si="64"/>
        <v>Base</v>
      </c>
      <c r="BS728" s="62" t="str">
        <f t="shared" si="65"/>
        <v/>
      </c>
      <c r="BT728" s="63">
        <f t="shared" si="76"/>
        <v>1</v>
      </c>
      <c r="BU728" s="64">
        <f t="shared" si="67"/>
        <v>-0.94</v>
      </c>
      <c r="BV728" s="64">
        <f t="shared" si="68"/>
        <v>-0.88</v>
      </c>
      <c r="BW728" s="64">
        <f t="shared" si="69"/>
        <v>0</v>
      </c>
      <c r="BX728" s="65">
        <f t="shared" si="77"/>
        <v>-0.94</v>
      </c>
      <c r="BY728" s="65">
        <f t="shared" si="78"/>
        <v>-0.88</v>
      </c>
      <c r="BZ728" s="65">
        <f t="shared" si="79"/>
        <v>2</v>
      </c>
    </row>
    <row r="729" spans="1:78" ht="15.5" x14ac:dyDescent="0.35">
      <c r="A729"/>
      <c r="B729"/>
      <c r="C729"/>
      <c r="D729"/>
      <c r="E729"/>
      <c r="F729"/>
      <c r="G729"/>
      <c r="H729"/>
      <c r="I729"/>
      <c r="J729"/>
      <c r="K729"/>
      <c r="L729"/>
      <c r="M729"/>
      <c r="N729" s="87"/>
      <c r="O729" s="87"/>
      <c r="P729" s="87"/>
      <c r="Q729" s="87"/>
      <c r="R729" s="87"/>
      <c r="S729"/>
      <c r="T729"/>
      <c r="U729" s="87"/>
      <c r="V729"/>
      <c r="W729" s="87"/>
      <c r="X729"/>
      <c r="Y729"/>
      <c r="Z729"/>
      <c r="AA729"/>
      <c r="AB729"/>
      <c r="AC729"/>
      <c r="AD729"/>
      <c r="AE729"/>
      <c r="AF729"/>
      <c r="AG729"/>
      <c r="AH729"/>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60"/>
        <v>0</v>
      </c>
      <c r="BD729" s="55" t="str">
        <f t="shared" si="74"/>
        <v/>
      </c>
      <c r="BE729" s="55" t="str">
        <f t="shared" si="82"/>
        <v/>
      </c>
      <c r="BF729" s="55" t="str">
        <f t="shared" si="82"/>
        <v/>
      </c>
      <c r="BG729" s="55" t="str">
        <f t="shared" si="82"/>
        <v/>
      </c>
      <c r="BH729" s="55" t="str">
        <f t="shared" si="82"/>
        <v/>
      </c>
      <c r="BI729" s="55" t="str">
        <f t="shared" si="82"/>
        <v/>
      </c>
      <c r="BJ729" s="55" t="str">
        <f t="shared" si="82"/>
        <v/>
      </c>
      <c r="BK729" s="55" t="str">
        <f t="shared" si="82"/>
        <v/>
      </c>
      <c r="BL729" s="55" t="str">
        <f t="shared" si="82"/>
        <v/>
      </c>
      <c r="BM729" s="55" t="str">
        <f t="shared" si="82"/>
        <v/>
      </c>
      <c r="BN729" s="55" t="str">
        <f t="shared" si="82"/>
        <v/>
      </c>
      <c r="BO729" s="55" t="str">
        <f t="shared" si="82"/>
        <v/>
      </c>
      <c r="BP729" s="55" t="str">
        <f t="shared" si="82"/>
        <v/>
      </c>
      <c r="BQ729" s="55" t="str">
        <f t="shared" si="81"/>
        <v/>
      </c>
      <c r="BR729" s="62" t="str">
        <f t="shared" si="64"/>
        <v>Base</v>
      </c>
      <c r="BS729" s="62" t="str">
        <f t="shared" si="65"/>
        <v/>
      </c>
      <c r="BT729" s="63">
        <f t="shared" si="76"/>
        <v>1</v>
      </c>
      <c r="BU729" s="64">
        <f t="shared" si="67"/>
        <v>-0.94</v>
      </c>
      <c r="BV729" s="64">
        <f t="shared" si="68"/>
        <v>-0.88</v>
      </c>
      <c r="BW729" s="64">
        <f t="shared" si="69"/>
        <v>0</v>
      </c>
      <c r="BX729" s="65">
        <f t="shared" si="77"/>
        <v>-0.94</v>
      </c>
      <c r="BY729" s="65">
        <f t="shared" si="78"/>
        <v>-0.88</v>
      </c>
      <c r="BZ729" s="65">
        <f t="shared" si="79"/>
        <v>2</v>
      </c>
    </row>
    <row r="730" spans="1:78" ht="15.5" x14ac:dyDescent="0.35">
      <c r="A730"/>
      <c r="B730"/>
      <c r="C730"/>
      <c r="D730"/>
      <c r="E730"/>
      <c r="F730"/>
      <c r="G730"/>
      <c r="H730"/>
      <c r="I730"/>
      <c r="J730"/>
      <c r="K730"/>
      <c r="L730"/>
      <c r="M730"/>
      <c r="N730" s="87"/>
      <c r="O730" s="87"/>
      <c r="P730" s="87"/>
      <c r="Q730" s="87"/>
      <c r="R730" s="87"/>
      <c r="S730"/>
      <c r="T730"/>
      <c r="U730" s="87"/>
      <c r="V730"/>
      <c r="W730" s="87"/>
      <c r="X730"/>
      <c r="Y730"/>
      <c r="Z730"/>
      <c r="AA730"/>
      <c r="AB730"/>
      <c r="AC730"/>
      <c r="AD730"/>
      <c r="AE730"/>
      <c r="AF730"/>
      <c r="AG730"/>
      <c r="AH730"/>
      <c r="AI730"/>
      <c r="AJ730"/>
      <c r="AK730"/>
      <c r="AL730"/>
      <c r="AM730"/>
      <c r="AN730"/>
      <c r="AO730"/>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60"/>
        <v>0</v>
      </c>
      <c r="BD730" s="55" t="str">
        <f t="shared" si="74"/>
        <v/>
      </c>
      <c r="BE730" s="55" t="str">
        <f t="shared" si="82"/>
        <v/>
      </c>
      <c r="BF730" s="55" t="str">
        <f t="shared" si="82"/>
        <v/>
      </c>
      <c r="BG730" s="55" t="str">
        <f t="shared" si="82"/>
        <v/>
      </c>
      <c r="BH730" s="55" t="str">
        <f t="shared" si="82"/>
        <v/>
      </c>
      <c r="BI730" s="55" t="str">
        <f t="shared" si="82"/>
        <v/>
      </c>
      <c r="BJ730" s="55" t="str">
        <f t="shared" si="82"/>
        <v/>
      </c>
      <c r="BK730" s="55" t="str">
        <f t="shared" si="82"/>
        <v/>
      </c>
      <c r="BL730" s="55" t="str">
        <f t="shared" si="82"/>
        <v/>
      </c>
      <c r="BM730" s="55" t="str">
        <f t="shared" si="82"/>
        <v/>
      </c>
      <c r="BN730" s="55" t="str">
        <f t="shared" si="82"/>
        <v/>
      </c>
      <c r="BO730" s="55" t="str">
        <f t="shared" si="82"/>
        <v/>
      </c>
      <c r="BP730" s="55" t="str">
        <f t="shared" si="82"/>
        <v/>
      </c>
      <c r="BQ730" s="55" t="str">
        <f t="shared" si="81"/>
        <v/>
      </c>
      <c r="BR730" s="62" t="str">
        <f t="shared" si="64"/>
        <v>Base</v>
      </c>
      <c r="BS730" s="62" t="str">
        <f t="shared" si="65"/>
        <v/>
      </c>
      <c r="BT730" s="63">
        <f t="shared" si="76"/>
        <v>1</v>
      </c>
      <c r="BU730" s="64">
        <f t="shared" si="67"/>
        <v>-0.94</v>
      </c>
      <c r="BV730" s="64">
        <f t="shared" si="68"/>
        <v>-0.88</v>
      </c>
      <c r="BW730" s="64">
        <f t="shared" si="69"/>
        <v>0</v>
      </c>
      <c r="BX730" s="65">
        <f t="shared" si="77"/>
        <v>-0.94</v>
      </c>
      <c r="BY730" s="65">
        <f t="shared" si="78"/>
        <v>-0.88</v>
      </c>
      <c r="BZ730" s="65">
        <f t="shared" si="79"/>
        <v>2</v>
      </c>
    </row>
    <row r="731" spans="1:78" ht="15.5" x14ac:dyDescent="0.35">
      <c r="A731"/>
      <c r="B731"/>
      <c r="C731"/>
      <c r="D731"/>
      <c r="E731"/>
      <c r="F731"/>
      <c r="G731"/>
      <c r="H731"/>
      <c r="I731"/>
      <c r="J731"/>
      <c r="K731"/>
      <c r="L731"/>
      <c r="M731"/>
      <c r="N731" s="87"/>
      <c r="O731" s="87"/>
      <c r="P731" s="87"/>
      <c r="Q731" s="87"/>
      <c r="R731" s="87"/>
      <c r="S731"/>
      <c r="T731"/>
      <c r="U731" s="87"/>
      <c r="V731"/>
      <c r="W731" s="87"/>
      <c r="X731"/>
      <c r="Y731"/>
      <c r="Z731"/>
      <c r="AA731"/>
      <c r="AB731"/>
      <c r="AC731"/>
      <c r="AD731"/>
      <c r="AE731"/>
      <c r="AF731"/>
      <c r="AG731"/>
      <c r="AH731"/>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35" si="83">SUM(AT731:BB731)</f>
        <v>0</v>
      </c>
      <c r="BD731" s="55" t="str">
        <f t="shared" si="74"/>
        <v/>
      </c>
      <c r="BE731" s="55" t="str">
        <f t="shared" si="82"/>
        <v/>
      </c>
      <c r="BF731" s="55" t="str">
        <f t="shared" si="82"/>
        <v/>
      </c>
      <c r="BG731" s="55" t="str">
        <f t="shared" si="82"/>
        <v/>
      </c>
      <c r="BH731" s="55" t="str">
        <f t="shared" si="82"/>
        <v/>
      </c>
      <c r="BI731" s="55" t="str">
        <f t="shared" si="82"/>
        <v/>
      </c>
      <c r="BJ731" s="55" t="str">
        <f t="shared" si="82"/>
        <v/>
      </c>
      <c r="BK731" s="55" t="str">
        <f t="shared" si="82"/>
        <v/>
      </c>
      <c r="BL731" s="55" t="str">
        <f t="shared" si="82"/>
        <v/>
      </c>
      <c r="BM731" s="55" t="str">
        <f t="shared" si="82"/>
        <v/>
      </c>
      <c r="BN731" s="55" t="str">
        <f t="shared" si="82"/>
        <v/>
      </c>
      <c r="BO731" s="55" t="str">
        <f t="shared" si="82"/>
        <v/>
      </c>
      <c r="BP731" s="55" t="str">
        <f t="shared" si="82"/>
        <v/>
      </c>
      <c r="BQ731" s="55" t="str">
        <f t="shared" si="81"/>
        <v/>
      </c>
      <c r="BR731" s="62" t="str">
        <f t="shared" ref="BR731:BR735" si="84">IF(BD731&amp;BE731&amp;BF731&amp;BG731&amp;BH731&amp;BI731&amp;BJ731&amp;BK731&amp;BP731&amp;BQ731="","Base",BD731&amp;BE731&amp;BF731&amp;BG731&amp;BH731&amp;BI731&amp;BJ731&amp;BK731&amp;BP731&amp;BQ731)</f>
        <v>Base</v>
      </c>
      <c r="BS731" s="62" t="str">
        <f t="shared" ref="BS731:BS735" si="85">IF(BL731&amp;BM731&amp;BN731&amp;BO731="","",BL731&amp;BM731&amp;BN731&amp;BO731)</f>
        <v/>
      </c>
      <c r="BT731" s="63">
        <f t="shared" si="76"/>
        <v>1</v>
      </c>
      <c r="BU731" s="64">
        <f t="shared" ref="BU731:BU735" si="86">BT731*0.06-1</f>
        <v>-0.94</v>
      </c>
      <c r="BV731" s="64">
        <f t="shared" ref="BV731:BV735" si="87">BT731*0.12-1</f>
        <v>-0.88</v>
      </c>
      <c r="BW731" s="64">
        <f t="shared" ref="BW731:BW735" si="88">(BT731-1)*0.84</f>
        <v>0</v>
      </c>
      <c r="BX731" s="65">
        <f t="shared" si="77"/>
        <v>-0.94</v>
      </c>
      <c r="BY731" s="65">
        <f t="shared" si="78"/>
        <v>-0.88</v>
      </c>
      <c r="BZ731" s="65">
        <f t="shared" si="79"/>
        <v>2</v>
      </c>
    </row>
    <row r="732" spans="1:78" ht="15.5" x14ac:dyDescent="0.35">
      <c r="A732"/>
      <c r="B732"/>
      <c r="C732"/>
      <c r="D732"/>
      <c r="E732"/>
      <c r="F732"/>
      <c r="G732"/>
      <c r="H732"/>
      <c r="I732"/>
      <c r="J732"/>
      <c r="K732"/>
      <c r="L732"/>
      <c r="M732"/>
      <c r="N732" s="87"/>
      <c r="O732" s="87"/>
      <c r="P732" s="87"/>
      <c r="Q732" s="87"/>
      <c r="R732" s="87"/>
      <c r="S732"/>
      <c r="T732"/>
      <c r="U732" s="87"/>
      <c r="V732"/>
      <c r="W732" s="87"/>
      <c r="X732"/>
      <c r="Y732"/>
      <c r="Z732"/>
      <c r="AA732"/>
      <c r="AB732"/>
      <c r="AC732"/>
      <c r="AD732"/>
      <c r="AE732"/>
      <c r="AF732"/>
      <c r="AG732"/>
      <c r="AH732"/>
      <c r="AI732"/>
      <c r="AJ732"/>
      <c r="AK732"/>
      <c r="AL732"/>
      <c r="AM732"/>
      <c r="AN732"/>
      <c r="AO732"/>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83"/>
        <v>0</v>
      </c>
      <c r="BD732" s="55" t="str">
        <f t="shared" si="74"/>
        <v/>
      </c>
      <c r="BE732" s="55" t="str">
        <f t="shared" ref="BE732:BP735" si="89">IF(ISERROR(SEARCHB(" "&amp;BE$1&amp;" "," "&amp;$L732&amp;" "))=TRUE,"",BE$1)</f>
        <v/>
      </c>
      <c r="BF732" s="55" t="str">
        <f t="shared" si="89"/>
        <v/>
      </c>
      <c r="BG732" s="55" t="str">
        <f t="shared" si="89"/>
        <v/>
      </c>
      <c r="BH732" s="55" t="str">
        <f t="shared" si="89"/>
        <v/>
      </c>
      <c r="BI732" s="55" t="str">
        <f t="shared" si="89"/>
        <v/>
      </c>
      <c r="BJ732" s="55" t="str">
        <f t="shared" si="89"/>
        <v/>
      </c>
      <c r="BK732" s="55" t="str">
        <f t="shared" si="89"/>
        <v/>
      </c>
      <c r="BL732" s="55" t="str">
        <f t="shared" si="89"/>
        <v/>
      </c>
      <c r="BM732" s="55" t="str">
        <f t="shared" si="89"/>
        <v/>
      </c>
      <c r="BN732" s="55" t="str">
        <f t="shared" si="89"/>
        <v/>
      </c>
      <c r="BO732" s="55" t="str">
        <f t="shared" si="89"/>
        <v/>
      </c>
      <c r="BP732" s="55" t="str">
        <f t="shared" si="89"/>
        <v/>
      </c>
      <c r="BQ732" s="55" t="str">
        <f t="shared" si="81"/>
        <v/>
      </c>
      <c r="BR732" s="62" t="str">
        <f t="shared" si="84"/>
        <v>Base</v>
      </c>
      <c r="BS732" s="62" t="str">
        <f t="shared" si="85"/>
        <v/>
      </c>
      <c r="BT732" s="63">
        <f t="shared" si="76"/>
        <v>1</v>
      </c>
      <c r="BU732" s="64">
        <f t="shared" si="86"/>
        <v>-0.94</v>
      </c>
      <c r="BV732" s="64">
        <f t="shared" si="87"/>
        <v>-0.88</v>
      </c>
      <c r="BW732" s="64">
        <f t="shared" si="88"/>
        <v>0</v>
      </c>
      <c r="BX732" s="65">
        <f t="shared" si="77"/>
        <v>-0.94</v>
      </c>
      <c r="BY732" s="65">
        <f t="shared" si="78"/>
        <v>-0.88</v>
      </c>
      <c r="BZ732" s="65">
        <f t="shared" si="79"/>
        <v>2</v>
      </c>
    </row>
    <row r="733" spans="1:78" ht="15.5" x14ac:dyDescent="0.35">
      <c r="A733"/>
      <c r="B733"/>
      <c r="C733"/>
      <c r="D733"/>
      <c r="E733"/>
      <c r="F733"/>
      <c r="G733"/>
      <c r="H733"/>
      <c r="I733"/>
      <c r="J733"/>
      <c r="K733"/>
      <c r="L733"/>
      <c r="M733"/>
      <c r="N733" s="87"/>
      <c r="O733" s="87"/>
      <c r="P733" s="87"/>
      <c r="Q733" s="87"/>
      <c r="R733" s="87"/>
      <c r="S733"/>
      <c r="T733"/>
      <c r="U733" s="87"/>
      <c r="V733"/>
      <c r="W733" s="87"/>
      <c r="X733"/>
      <c r="Y733"/>
      <c r="Z733"/>
      <c r="AA733"/>
      <c r="AB733"/>
      <c r="AC733"/>
      <c r="AD733"/>
      <c r="AE733"/>
      <c r="AF733"/>
      <c r="AG733"/>
      <c r="AH73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83"/>
        <v>0</v>
      </c>
      <c r="BD733" s="55" t="str">
        <f t="shared" si="74"/>
        <v/>
      </c>
      <c r="BE733" s="55" t="str">
        <f t="shared" si="89"/>
        <v/>
      </c>
      <c r="BF733" s="55" t="str">
        <f t="shared" si="89"/>
        <v/>
      </c>
      <c r="BG733" s="55" t="str">
        <f t="shared" si="89"/>
        <v/>
      </c>
      <c r="BH733" s="55" t="str">
        <f t="shared" si="89"/>
        <v/>
      </c>
      <c r="BI733" s="55" t="str">
        <f t="shared" si="89"/>
        <v/>
      </c>
      <c r="BJ733" s="55" t="str">
        <f t="shared" si="89"/>
        <v/>
      </c>
      <c r="BK733" s="55" t="str">
        <f t="shared" si="89"/>
        <v/>
      </c>
      <c r="BL733" s="55" t="str">
        <f t="shared" si="89"/>
        <v/>
      </c>
      <c r="BM733" s="55" t="str">
        <f t="shared" si="89"/>
        <v/>
      </c>
      <c r="BN733" s="55" t="str">
        <f t="shared" si="89"/>
        <v/>
      </c>
      <c r="BO733" s="55" t="str">
        <f t="shared" si="89"/>
        <v/>
      </c>
      <c r="BP733" s="55" t="str">
        <f t="shared" si="89"/>
        <v/>
      </c>
      <c r="BQ733" s="55" t="str">
        <f t="shared" si="81"/>
        <v/>
      </c>
      <c r="BR733" s="62" t="str">
        <f t="shared" si="84"/>
        <v>Base</v>
      </c>
      <c r="BS733" s="62" t="str">
        <f t="shared" si="85"/>
        <v/>
      </c>
      <c r="BT733" s="63">
        <f t="shared" si="76"/>
        <v>1</v>
      </c>
      <c r="BU733" s="64">
        <f t="shared" si="86"/>
        <v>-0.94</v>
      </c>
      <c r="BV733" s="64">
        <f t="shared" si="87"/>
        <v>-0.88</v>
      </c>
      <c r="BW733" s="64">
        <f t="shared" si="88"/>
        <v>0</v>
      </c>
      <c r="BX733" s="65">
        <f t="shared" si="77"/>
        <v>-0.94</v>
      </c>
      <c r="BY733" s="65">
        <f t="shared" si="78"/>
        <v>-0.88</v>
      </c>
      <c r="BZ733" s="65">
        <f t="shared" si="79"/>
        <v>2</v>
      </c>
    </row>
    <row r="734" spans="1:78" ht="15.5" x14ac:dyDescent="0.35">
      <c r="A734"/>
      <c r="B734"/>
      <c r="C734"/>
      <c r="D734"/>
      <c r="E734"/>
      <c r="F734"/>
      <c r="G734"/>
      <c r="H734"/>
      <c r="I734"/>
      <c r="J734"/>
      <c r="K734"/>
      <c r="L734"/>
      <c r="M734"/>
      <c r="N734" s="87"/>
      <c r="O734" s="87"/>
      <c r="P734" s="87"/>
      <c r="Q734" s="87"/>
      <c r="R734" s="87"/>
      <c r="S734"/>
      <c r="T734"/>
      <c r="U734" s="87"/>
      <c r="V734"/>
      <c r="W734" s="87"/>
      <c r="X734"/>
      <c r="Y734"/>
      <c r="Z734"/>
      <c r="AA734"/>
      <c r="AB734"/>
      <c r="AC734"/>
      <c r="AD734"/>
      <c r="AE734"/>
      <c r="AF734"/>
      <c r="AG734"/>
      <c r="AH734"/>
      <c r="AI734"/>
      <c r="AJ734"/>
      <c r="AK734"/>
      <c r="AL734"/>
      <c r="AM734"/>
      <c r="AN734"/>
      <c r="AO734"/>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83"/>
        <v>0</v>
      </c>
      <c r="BD734" s="55" t="str">
        <f t="shared" si="74"/>
        <v/>
      </c>
      <c r="BE734" s="55" t="str">
        <f t="shared" si="89"/>
        <v/>
      </c>
      <c r="BF734" s="55" t="str">
        <f t="shared" si="89"/>
        <v/>
      </c>
      <c r="BG734" s="55" t="str">
        <f t="shared" si="89"/>
        <v/>
      </c>
      <c r="BH734" s="55" t="str">
        <f t="shared" si="89"/>
        <v/>
      </c>
      <c r="BI734" s="55" t="str">
        <f t="shared" si="89"/>
        <v/>
      </c>
      <c r="BJ734" s="55" t="str">
        <f t="shared" si="89"/>
        <v/>
      </c>
      <c r="BK734" s="55" t="str">
        <f t="shared" si="89"/>
        <v/>
      </c>
      <c r="BL734" s="55" t="str">
        <f t="shared" si="89"/>
        <v/>
      </c>
      <c r="BM734" s="55" t="str">
        <f t="shared" si="89"/>
        <v/>
      </c>
      <c r="BN734" s="55" t="str">
        <f t="shared" si="89"/>
        <v/>
      </c>
      <c r="BO734" s="55" t="str">
        <f t="shared" si="89"/>
        <v/>
      </c>
      <c r="BP734" s="55" t="str">
        <f t="shared" si="89"/>
        <v/>
      </c>
      <c r="BQ734" s="55" t="str">
        <f t="shared" si="81"/>
        <v/>
      </c>
      <c r="BR734" s="62" t="str">
        <f t="shared" si="84"/>
        <v>Base</v>
      </c>
      <c r="BS734" s="62" t="str">
        <f t="shared" si="85"/>
        <v/>
      </c>
      <c r="BT734" s="63">
        <f t="shared" si="76"/>
        <v>1</v>
      </c>
      <c r="BU734" s="64">
        <f t="shared" si="86"/>
        <v>-0.94</v>
      </c>
      <c r="BV734" s="64">
        <f t="shared" si="87"/>
        <v>-0.88</v>
      </c>
      <c r="BW734" s="64">
        <f t="shared" si="88"/>
        <v>0</v>
      </c>
      <c r="BX734" s="65">
        <f t="shared" si="77"/>
        <v>-0.94</v>
      </c>
      <c r="BY734" s="65">
        <f t="shared" si="78"/>
        <v>-0.88</v>
      </c>
      <c r="BZ734" s="65">
        <f t="shared" si="79"/>
        <v>2</v>
      </c>
    </row>
    <row r="735" spans="1:78" ht="15.5" x14ac:dyDescent="0.35">
      <c r="A735"/>
      <c r="B735"/>
      <c r="C735"/>
      <c r="D735"/>
      <c r="E735"/>
      <c r="F735"/>
      <c r="G735"/>
      <c r="H735"/>
      <c r="I735"/>
      <c r="J735"/>
      <c r="K735"/>
      <c r="L735"/>
      <c r="M735"/>
      <c r="N735" s="87"/>
      <c r="O735" s="87"/>
      <c r="P735" s="87"/>
      <c r="Q735" s="87"/>
      <c r="R735" s="87"/>
      <c r="S735"/>
      <c r="T735"/>
      <c r="U735" s="87"/>
      <c r="V735"/>
      <c r="W735" s="87"/>
      <c r="X735"/>
      <c r="Y735"/>
      <c r="Z735"/>
      <c r="AA735"/>
      <c r="AB735"/>
      <c r="AC735"/>
      <c r="AD735"/>
      <c r="AE735"/>
      <c r="AF735"/>
      <c r="AG735"/>
      <c r="AH735"/>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83"/>
        <v>0</v>
      </c>
      <c r="BD735" s="55" t="str">
        <f t="shared" si="74"/>
        <v/>
      </c>
      <c r="BE735" s="55" t="str">
        <f t="shared" si="89"/>
        <v/>
      </c>
      <c r="BF735" s="55" t="str">
        <f t="shared" si="89"/>
        <v/>
      </c>
      <c r="BG735" s="55" t="str">
        <f t="shared" si="89"/>
        <v/>
      </c>
      <c r="BH735" s="55" t="str">
        <f t="shared" si="89"/>
        <v/>
      </c>
      <c r="BI735" s="55" t="str">
        <f t="shared" si="89"/>
        <v/>
      </c>
      <c r="BJ735" s="55" t="str">
        <f t="shared" si="89"/>
        <v/>
      </c>
      <c r="BK735" s="55" t="str">
        <f t="shared" si="89"/>
        <v/>
      </c>
      <c r="BL735" s="55" t="str">
        <f t="shared" si="89"/>
        <v/>
      </c>
      <c r="BM735" s="55" t="str">
        <f t="shared" si="89"/>
        <v/>
      </c>
      <c r="BN735" s="55" t="str">
        <f t="shared" si="89"/>
        <v/>
      </c>
      <c r="BO735" s="55" t="str">
        <f t="shared" si="89"/>
        <v/>
      </c>
      <c r="BP735" s="55" t="str">
        <f t="shared" si="89"/>
        <v/>
      </c>
      <c r="BQ735" s="55" t="str">
        <f t="shared" si="81"/>
        <v/>
      </c>
      <c r="BR735" s="62" t="str">
        <f t="shared" si="84"/>
        <v>Base</v>
      </c>
      <c r="BS735" s="62" t="str">
        <f t="shared" si="85"/>
        <v/>
      </c>
      <c r="BT735" s="63">
        <f t="shared" si="76"/>
        <v>1</v>
      </c>
      <c r="BU735" s="64">
        <f t="shared" si="86"/>
        <v>-0.94</v>
      </c>
      <c r="BV735" s="64">
        <f t="shared" si="87"/>
        <v>-0.88</v>
      </c>
      <c r="BW735" s="64">
        <f t="shared" si="88"/>
        <v>0</v>
      </c>
      <c r="BX735" s="65">
        <f t="shared" si="77"/>
        <v>-0.94</v>
      </c>
      <c r="BY735" s="65">
        <f t="shared" si="78"/>
        <v>-0.88</v>
      </c>
      <c r="BZ735" s="65">
        <f t="shared" si="79"/>
        <v>2</v>
      </c>
    </row>
    <row r="736" spans="1:78" ht="15.5" x14ac:dyDescent="0.35">
      <c r="A736"/>
      <c r="B736"/>
      <c r="C736"/>
      <c r="D736"/>
      <c r="E736"/>
      <c r="F736"/>
      <c r="G736"/>
      <c r="H736"/>
      <c r="I736"/>
      <c r="J736"/>
      <c r="K736"/>
      <c r="L736"/>
      <c r="M736"/>
      <c r="N736" s="87"/>
      <c r="O736" s="87"/>
      <c r="P736" s="87"/>
      <c r="Q736" s="87"/>
      <c r="R736" s="87"/>
      <c r="S736"/>
      <c r="T736"/>
      <c r="U736" s="87"/>
      <c r="V736"/>
      <c r="W736" s="87"/>
      <c r="X736"/>
      <c r="Y736"/>
      <c r="Z736"/>
      <c r="AA736"/>
      <c r="AB736"/>
      <c r="AC736"/>
      <c r="AD736"/>
      <c r="AE736"/>
      <c r="AF736"/>
      <c r="AG736"/>
      <c r="AH736"/>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ref="BC736:BC759" si="90">SUM(AT736:BB736)</f>
        <v>0</v>
      </c>
      <c r="BD736" s="55" t="str">
        <f t="shared" si="74"/>
        <v/>
      </c>
      <c r="BE736" s="55"/>
      <c r="BF736" s="55"/>
      <c r="BG736" s="55"/>
      <c r="BH736" s="55"/>
      <c r="BI736" s="55"/>
      <c r="BJ736" s="55"/>
      <c r="BK736" s="55"/>
      <c r="BL736" s="55"/>
      <c r="BM736" s="55"/>
      <c r="BN736" s="55"/>
      <c r="BO736" s="55"/>
      <c r="BP736" s="55"/>
      <c r="BQ736" s="55"/>
      <c r="BR736" s="62" t="str">
        <f t="shared" ref="BR736:BR759" si="91">IF(BD736&amp;BE736&amp;BF736&amp;BG736&amp;BH736&amp;BI736&amp;BJ736&amp;BK736&amp;BP736&amp;BQ736="","Base",BD736&amp;BE736&amp;BF736&amp;BG736&amp;BH736&amp;BI736&amp;BJ736&amp;BK736&amp;BP736&amp;BQ736)</f>
        <v>Base</v>
      </c>
      <c r="BS736" s="62" t="str">
        <f t="shared" ref="BS736:BS759" si="92">IF(BL736&amp;BM736&amp;BN736&amp;BO736="","",BL736&amp;BM736&amp;BN736&amp;BO736)</f>
        <v/>
      </c>
      <c r="BT736" s="63">
        <f t="shared" ref="BT736:BT759" si="93">J736-I736+1</f>
        <v>1</v>
      </c>
      <c r="BU736" s="64">
        <f t="shared" ref="BU736:BU759" si="94">BT736*0.06-1</f>
        <v>-0.94</v>
      </c>
      <c r="BV736" s="64">
        <f t="shared" ref="BV736:BV759" si="95">BT736*0.12-1</f>
        <v>-0.88</v>
      </c>
      <c r="BW736" s="64">
        <f t="shared" ref="BW736:BW759" si="96">(BT736-1)*0.84</f>
        <v>0</v>
      </c>
      <c r="BX736" s="65">
        <f t="shared" ref="BX736:BX759" si="97">BU736+I736</f>
        <v>-0.94</v>
      </c>
      <c r="BY736" s="65">
        <f t="shared" ref="BY736:BY759" si="98">BV736+I736</f>
        <v>-0.88</v>
      </c>
      <c r="BZ736" s="65">
        <f t="shared" ref="BZ736:BZ759" si="99">IF(WEEKDAY(BW736+I736)=1,BW736+I736+1,IF(WEEKDAY(BW736+I736)=7,BW736+I736+2,BW736+I736))</f>
        <v>2</v>
      </c>
    </row>
    <row r="737" spans="1:78" ht="15.5" x14ac:dyDescent="0.35">
      <c r="A737"/>
      <c r="B737"/>
      <c r="C737"/>
      <c r="D737"/>
      <c r="E737"/>
      <c r="F737"/>
      <c r="G737"/>
      <c r="H737"/>
      <c r="I737"/>
      <c r="J737"/>
      <c r="K737"/>
      <c r="L737"/>
      <c r="M737"/>
      <c r="N737" s="87"/>
      <c r="O737" s="87"/>
      <c r="P737" s="87"/>
      <c r="Q737" s="87"/>
      <c r="R737" s="87"/>
      <c r="S737"/>
      <c r="T737"/>
      <c r="U737" s="87"/>
      <c r="V737"/>
      <c r="W737" s="87"/>
      <c r="X737"/>
      <c r="Y737"/>
      <c r="Z737"/>
      <c r="AA737"/>
      <c r="AB737"/>
      <c r="AC737"/>
      <c r="AD737"/>
      <c r="AE737"/>
      <c r="AF737"/>
      <c r="AG737"/>
      <c r="AH737"/>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90"/>
        <v>0</v>
      </c>
      <c r="BD737" s="55" t="str">
        <f t="shared" si="74"/>
        <v/>
      </c>
      <c r="BE737" s="55"/>
      <c r="BF737" s="55"/>
      <c r="BG737" s="55"/>
      <c r="BH737" s="55"/>
      <c r="BI737" s="55"/>
      <c r="BJ737" s="55"/>
      <c r="BK737" s="55"/>
      <c r="BL737" s="55"/>
      <c r="BM737" s="55"/>
      <c r="BN737" s="55"/>
      <c r="BO737" s="55"/>
      <c r="BP737" s="55"/>
      <c r="BQ737" s="55"/>
      <c r="BR737" s="62" t="str">
        <f t="shared" si="91"/>
        <v>Base</v>
      </c>
      <c r="BS737" s="62" t="str">
        <f t="shared" si="92"/>
        <v/>
      </c>
      <c r="BT737" s="63">
        <f t="shared" si="93"/>
        <v>1</v>
      </c>
      <c r="BU737" s="64">
        <f t="shared" si="94"/>
        <v>-0.94</v>
      </c>
      <c r="BV737" s="64">
        <f t="shared" si="95"/>
        <v>-0.88</v>
      </c>
      <c r="BW737" s="64">
        <f t="shared" si="96"/>
        <v>0</v>
      </c>
      <c r="BX737" s="65">
        <f t="shared" si="97"/>
        <v>-0.94</v>
      </c>
      <c r="BY737" s="65">
        <f t="shared" si="98"/>
        <v>-0.88</v>
      </c>
      <c r="BZ737" s="65">
        <f t="shared" si="99"/>
        <v>2</v>
      </c>
    </row>
    <row r="738" spans="1:78" ht="15.5" x14ac:dyDescent="0.35">
      <c r="A738"/>
      <c r="B738"/>
      <c r="C738"/>
      <c r="D738"/>
      <c r="E738"/>
      <c r="F738"/>
      <c r="G738"/>
      <c r="H738"/>
      <c r="I738"/>
      <c r="J738"/>
      <c r="K738"/>
      <c r="L738"/>
      <c r="M738"/>
      <c r="N738" s="87"/>
      <c r="O738" s="87"/>
      <c r="P738" s="87"/>
      <c r="Q738" s="87"/>
      <c r="R738" s="87"/>
      <c r="S738"/>
      <c r="T738"/>
      <c r="U738" s="87"/>
      <c r="V738"/>
      <c r="W738" s="87"/>
      <c r="X738"/>
      <c r="Y738"/>
      <c r="Z738"/>
      <c r="AA738"/>
      <c r="AB738"/>
      <c r="AC738"/>
      <c r="AD738"/>
      <c r="AE738"/>
      <c r="AF738"/>
      <c r="AG738"/>
      <c r="AH738"/>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90"/>
        <v>0</v>
      </c>
      <c r="BD738" s="55" t="str">
        <f t="shared" si="74"/>
        <v/>
      </c>
      <c r="BE738" s="55"/>
      <c r="BF738" s="55"/>
      <c r="BG738" s="55"/>
      <c r="BH738" s="55"/>
      <c r="BI738" s="55"/>
      <c r="BJ738" s="55"/>
      <c r="BK738" s="55"/>
      <c r="BL738" s="55"/>
      <c r="BM738" s="55"/>
      <c r="BN738" s="55"/>
      <c r="BO738" s="55"/>
      <c r="BP738" s="55"/>
      <c r="BQ738" s="55"/>
      <c r="BR738" s="62" t="str">
        <f t="shared" si="91"/>
        <v>Base</v>
      </c>
      <c r="BS738" s="62" t="str">
        <f t="shared" si="92"/>
        <v/>
      </c>
      <c r="BT738" s="63">
        <f t="shared" si="93"/>
        <v>1</v>
      </c>
      <c r="BU738" s="64">
        <f t="shared" si="94"/>
        <v>-0.94</v>
      </c>
      <c r="BV738" s="64">
        <f t="shared" si="95"/>
        <v>-0.88</v>
      </c>
      <c r="BW738" s="64">
        <f t="shared" si="96"/>
        <v>0</v>
      </c>
      <c r="BX738" s="65">
        <f t="shared" si="97"/>
        <v>-0.94</v>
      </c>
      <c r="BY738" s="65">
        <f t="shared" si="98"/>
        <v>-0.88</v>
      </c>
      <c r="BZ738" s="65">
        <f t="shared" si="99"/>
        <v>2</v>
      </c>
    </row>
    <row r="739" spans="1:78" ht="15.5" x14ac:dyDescent="0.35">
      <c r="A739"/>
      <c r="B739"/>
      <c r="C739"/>
      <c r="D739"/>
      <c r="E739"/>
      <c r="F739"/>
      <c r="G739"/>
      <c r="H739"/>
      <c r="I739"/>
      <c r="J739"/>
      <c r="K739"/>
      <c r="L739"/>
      <c r="M739"/>
      <c r="N739" s="87"/>
      <c r="O739" s="87"/>
      <c r="P739" s="87"/>
      <c r="Q739" s="87"/>
      <c r="R739" s="87"/>
      <c r="S739"/>
      <c r="T739"/>
      <c r="U739" s="87"/>
      <c r="V739"/>
      <c r="W739" s="87"/>
      <c r="X739"/>
      <c r="Y739"/>
      <c r="Z739"/>
      <c r="AA739"/>
      <c r="AB739"/>
      <c r="AC739"/>
      <c r="AD739"/>
      <c r="AE739"/>
      <c r="AF739"/>
      <c r="AG739"/>
      <c r="AH739"/>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90"/>
        <v>0</v>
      </c>
      <c r="BD739" s="55" t="str">
        <f t="shared" si="74"/>
        <v/>
      </c>
      <c r="BE739" s="55"/>
      <c r="BF739" s="55"/>
      <c r="BG739" s="55"/>
      <c r="BH739" s="55"/>
      <c r="BI739" s="55"/>
      <c r="BJ739" s="55"/>
      <c r="BK739" s="55"/>
      <c r="BL739" s="55"/>
      <c r="BM739" s="55"/>
      <c r="BN739" s="55"/>
      <c r="BO739" s="55"/>
      <c r="BP739" s="55"/>
      <c r="BQ739" s="55"/>
      <c r="BR739" s="62" t="str">
        <f t="shared" si="91"/>
        <v>Base</v>
      </c>
      <c r="BS739" s="62" t="str">
        <f t="shared" si="92"/>
        <v/>
      </c>
      <c r="BT739" s="63">
        <f t="shared" si="93"/>
        <v>1</v>
      </c>
      <c r="BU739" s="64">
        <f t="shared" si="94"/>
        <v>-0.94</v>
      </c>
      <c r="BV739" s="64">
        <f t="shared" si="95"/>
        <v>-0.88</v>
      </c>
      <c r="BW739" s="64">
        <f t="shared" si="96"/>
        <v>0</v>
      </c>
      <c r="BX739" s="65">
        <f t="shared" si="97"/>
        <v>-0.94</v>
      </c>
      <c r="BY739" s="65">
        <f t="shared" si="98"/>
        <v>-0.88</v>
      </c>
      <c r="BZ739" s="65">
        <f t="shared" si="99"/>
        <v>2</v>
      </c>
    </row>
    <row r="740" spans="1:78" ht="15.5" x14ac:dyDescent="0.35">
      <c r="A740"/>
      <c r="B740"/>
      <c r="C740"/>
      <c r="D740"/>
      <c r="E740"/>
      <c r="F740"/>
      <c r="G740"/>
      <c r="H740"/>
      <c r="I740"/>
      <c r="J740"/>
      <c r="K740"/>
      <c r="L740"/>
      <c r="M740"/>
      <c r="N740" s="87"/>
      <c r="O740" s="87"/>
      <c r="P740" s="87"/>
      <c r="Q740" s="87"/>
      <c r="R740" s="87"/>
      <c r="S740"/>
      <c r="T740"/>
      <c r="U740" s="87"/>
      <c r="V740"/>
      <c r="W740" s="87"/>
      <c r="X740"/>
      <c r="Y740"/>
      <c r="Z740"/>
      <c r="AA740"/>
      <c r="AB740"/>
      <c r="AC740"/>
      <c r="AD740"/>
      <c r="AE740"/>
      <c r="AF740"/>
      <c r="AG740"/>
      <c r="AH740"/>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90"/>
        <v>0</v>
      </c>
      <c r="BD740" s="55" t="str">
        <f t="shared" si="74"/>
        <v/>
      </c>
      <c r="BE740" s="55"/>
      <c r="BF740" s="55"/>
      <c r="BG740" s="55"/>
      <c r="BH740" s="55"/>
      <c r="BI740" s="55"/>
      <c r="BJ740" s="55"/>
      <c r="BK740" s="55"/>
      <c r="BL740" s="55"/>
      <c r="BM740" s="55"/>
      <c r="BN740" s="55"/>
      <c r="BO740" s="55"/>
      <c r="BP740" s="55"/>
      <c r="BQ740" s="55"/>
      <c r="BR740" s="62" t="str">
        <f t="shared" si="91"/>
        <v>Base</v>
      </c>
      <c r="BS740" s="62" t="str">
        <f t="shared" si="92"/>
        <v/>
      </c>
      <c r="BT740" s="63">
        <f t="shared" si="93"/>
        <v>1</v>
      </c>
      <c r="BU740" s="64">
        <f t="shared" si="94"/>
        <v>-0.94</v>
      </c>
      <c r="BV740" s="64">
        <f t="shared" si="95"/>
        <v>-0.88</v>
      </c>
      <c r="BW740" s="64">
        <f t="shared" si="96"/>
        <v>0</v>
      </c>
      <c r="BX740" s="65">
        <f t="shared" si="97"/>
        <v>-0.94</v>
      </c>
      <c r="BY740" s="65">
        <f t="shared" si="98"/>
        <v>-0.88</v>
      </c>
      <c r="BZ740" s="65">
        <f t="shared" si="99"/>
        <v>2</v>
      </c>
    </row>
    <row r="741" spans="1:78" ht="15.5" x14ac:dyDescent="0.35">
      <c r="A741"/>
      <c r="B741"/>
      <c r="C741"/>
      <c r="D741"/>
      <c r="E741"/>
      <c r="F741"/>
      <c r="G741"/>
      <c r="H741"/>
      <c r="I741"/>
      <c r="J741"/>
      <c r="K741"/>
      <c r="L741"/>
      <c r="M741"/>
      <c r="N741" s="87"/>
      <c r="O741" s="87"/>
      <c r="P741" s="87"/>
      <c r="Q741" s="87"/>
      <c r="R741" s="87"/>
      <c r="S741"/>
      <c r="T741"/>
      <c r="U741" s="87"/>
      <c r="V741"/>
      <c r="W741" s="87"/>
      <c r="X741"/>
      <c r="Y741"/>
      <c r="Z741"/>
      <c r="AA741"/>
      <c r="AB741"/>
      <c r="AC741"/>
      <c r="AD741"/>
      <c r="AE741"/>
      <c r="AF741"/>
      <c r="AG741"/>
      <c r="AH741"/>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90"/>
        <v>0</v>
      </c>
      <c r="BD741" s="55" t="str">
        <f t="shared" si="74"/>
        <v/>
      </c>
      <c r="BE741" s="55"/>
      <c r="BF741" s="55"/>
      <c r="BG741" s="55"/>
      <c r="BH741" s="55"/>
      <c r="BI741" s="55"/>
      <c r="BJ741" s="55"/>
      <c r="BK741" s="55"/>
      <c r="BL741" s="55"/>
      <c r="BM741" s="55"/>
      <c r="BN741" s="55"/>
      <c r="BO741" s="55"/>
      <c r="BP741" s="55"/>
      <c r="BQ741" s="55"/>
      <c r="BR741" s="62" t="str">
        <f t="shared" si="91"/>
        <v>Base</v>
      </c>
      <c r="BS741" s="62" t="str">
        <f t="shared" si="92"/>
        <v/>
      </c>
      <c r="BT741" s="63">
        <f t="shared" si="93"/>
        <v>1</v>
      </c>
      <c r="BU741" s="64">
        <f t="shared" si="94"/>
        <v>-0.94</v>
      </c>
      <c r="BV741" s="64">
        <f t="shared" si="95"/>
        <v>-0.88</v>
      </c>
      <c r="BW741" s="64">
        <f t="shared" si="96"/>
        <v>0</v>
      </c>
      <c r="BX741" s="65">
        <f t="shared" si="97"/>
        <v>-0.94</v>
      </c>
      <c r="BY741" s="65">
        <f t="shared" si="98"/>
        <v>-0.88</v>
      </c>
      <c r="BZ741" s="65">
        <f t="shared" si="99"/>
        <v>2</v>
      </c>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90"/>
        <v>0</v>
      </c>
      <c r="BD742" s="55" t="str">
        <f t="shared" si="74"/>
        <v/>
      </c>
      <c r="BE742" s="55"/>
      <c r="BF742" s="55"/>
      <c r="BG742" s="55"/>
      <c r="BH742" s="55"/>
      <c r="BI742" s="55"/>
      <c r="BJ742" s="55"/>
      <c r="BK742" s="55"/>
      <c r="BL742" s="55"/>
      <c r="BM742" s="55"/>
      <c r="BN742" s="55"/>
      <c r="BO742" s="55"/>
      <c r="BP742" s="55"/>
      <c r="BQ742" s="55"/>
      <c r="BR742" s="62" t="str">
        <f t="shared" si="91"/>
        <v>Base</v>
      </c>
      <c r="BS742" s="62" t="str">
        <f t="shared" si="92"/>
        <v/>
      </c>
      <c r="BT742" s="63">
        <f t="shared" si="93"/>
        <v>1</v>
      </c>
      <c r="BU742" s="64">
        <f t="shared" si="94"/>
        <v>-0.94</v>
      </c>
      <c r="BV742" s="64">
        <f t="shared" si="95"/>
        <v>-0.88</v>
      </c>
      <c r="BW742" s="64">
        <f t="shared" si="96"/>
        <v>0</v>
      </c>
      <c r="BX742" s="65">
        <f t="shared" si="97"/>
        <v>-0.94</v>
      </c>
      <c r="BY742" s="65">
        <f t="shared" si="98"/>
        <v>-0.88</v>
      </c>
      <c r="BZ742" s="65">
        <f t="shared" si="99"/>
        <v>2</v>
      </c>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90"/>
        <v>0</v>
      </c>
      <c r="BD743" s="55" t="str">
        <f t="shared" si="74"/>
        <v/>
      </c>
      <c r="BE743" s="55"/>
      <c r="BF743" s="55"/>
      <c r="BG743" s="55"/>
      <c r="BH743" s="55"/>
      <c r="BI743" s="55"/>
      <c r="BJ743" s="55"/>
      <c r="BK743" s="55"/>
      <c r="BL743" s="55"/>
      <c r="BM743" s="55"/>
      <c r="BN743" s="55"/>
      <c r="BO743" s="55"/>
      <c r="BP743" s="55"/>
      <c r="BQ743" s="55"/>
      <c r="BR743" s="62" t="str">
        <f t="shared" si="91"/>
        <v>Base</v>
      </c>
      <c r="BS743" s="62" t="str">
        <f t="shared" si="92"/>
        <v/>
      </c>
      <c r="BT743" s="63">
        <f t="shared" si="93"/>
        <v>1</v>
      </c>
      <c r="BU743" s="64">
        <f t="shared" si="94"/>
        <v>-0.94</v>
      </c>
      <c r="BV743" s="64">
        <f t="shared" si="95"/>
        <v>-0.88</v>
      </c>
      <c r="BW743" s="64">
        <f t="shared" si="96"/>
        <v>0</v>
      </c>
      <c r="BX743" s="65">
        <f t="shared" si="97"/>
        <v>-0.94</v>
      </c>
      <c r="BY743" s="65">
        <f t="shared" si="98"/>
        <v>-0.88</v>
      </c>
      <c r="BZ743" s="65">
        <f t="shared" si="99"/>
        <v>2</v>
      </c>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90"/>
        <v>0</v>
      </c>
      <c r="BD744" s="55" t="str">
        <f t="shared" si="74"/>
        <v/>
      </c>
      <c r="BE744" s="55"/>
      <c r="BF744" s="55"/>
      <c r="BG744" s="55"/>
      <c r="BH744" s="55"/>
      <c r="BI744" s="55"/>
      <c r="BJ744" s="55"/>
      <c r="BK744" s="55"/>
      <c r="BL744" s="55"/>
      <c r="BM744" s="55"/>
      <c r="BN744" s="55"/>
      <c r="BO744" s="55"/>
      <c r="BP744" s="55"/>
      <c r="BQ744" s="55"/>
      <c r="BR744" s="62" t="str">
        <f t="shared" si="91"/>
        <v>Base</v>
      </c>
      <c r="BS744" s="62" t="str">
        <f t="shared" si="92"/>
        <v/>
      </c>
      <c r="BT744" s="63">
        <f t="shared" si="93"/>
        <v>1</v>
      </c>
      <c r="BU744" s="64">
        <f t="shared" si="94"/>
        <v>-0.94</v>
      </c>
      <c r="BV744" s="64">
        <f t="shared" si="95"/>
        <v>-0.88</v>
      </c>
      <c r="BW744" s="64">
        <f t="shared" si="96"/>
        <v>0</v>
      </c>
      <c r="BX744" s="65">
        <f t="shared" si="97"/>
        <v>-0.94</v>
      </c>
      <c r="BY744" s="65">
        <f t="shared" si="98"/>
        <v>-0.88</v>
      </c>
      <c r="BZ744" s="65">
        <f t="shared" si="99"/>
        <v>2</v>
      </c>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90"/>
        <v>0</v>
      </c>
      <c r="BD745" s="55" t="str">
        <f t="shared" si="74"/>
        <v/>
      </c>
      <c r="BE745" s="55"/>
      <c r="BF745" s="55"/>
      <c r="BG745" s="55"/>
      <c r="BH745" s="55"/>
      <c r="BI745" s="55"/>
      <c r="BJ745" s="55"/>
      <c r="BK745" s="55"/>
      <c r="BL745" s="55"/>
      <c r="BM745" s="55"/>
      <c r="BN745" s="55"/>
      <c r="BO745" s="55"/>
      <c r="BP745" s="55"/>
      <c r="BQ745" s="55"/>
      <c r="BR745" s="62" t="str">
        <f t="shared" si="91"/>
        <v>Base</v>
      </c>
      <c r="BS745" s="62" t="str">
        <f t="shared" si="92"/>
        <v/>
      </c>
      <c r="BT745" s="63">
        <f t="shared" si="93"/>
        <v>1</v>
      </c>
      <c r="BU745" s="64">
        <f t="shared" si="94"/>
        <v>-0.94</v>
      </c>
      <c r="BV745" s="64">
        <f t="shared" si="95"/>
        <v>-0.88</v>
      </c>
      <c r="BW745" s="64">
        <f t="shared" si="96"/>
        <v>0</v>
      </c>
      <c r="BX745" s="65">
        <f t="shared" si="97"/>
        <v>-0.94</v>
      </c>
      <c r="BY745" s="65">
        <f t="shared" si="98"/>
        <v>-0.88</v>
      </c>
      <c r="BZ745" s="65">
        <f t="shared" si="99"/>
        <v>2</v>
      </c>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90"/>
        <v>0</v>
      </c>
      <c r="BD746" s="55" t="str">
        <f t="shared" si="74"/>
        <v/>
      </c>
      <c r="BE746" s="55"/>
      <c r="BF746" s="55"/>
      <c r="BG746" s="55"/>
      <c r="BH746" s="55"/>
      <c r="BI746" s="55"/>
      <c r="BJ746" s="55"/>
      <c r="BK746" s="55"/>
      <c r="BL746" s="55"/>
      <c r="BM746" s="55"/>
      <c r="BN746" s="55"/>
      <c r="BO746" s="55"/>
      <c r="BP746" s="55"/>
      <c r="BQ746" s="55"/>
      <c r="BR746" s="62" t="str">
        <f t="shared" si="91"/>
        <v>Base</v>
      </c>
      <c r="BS746" s="62" t="str">
        <f t="shared" si="92"/>
        <v/>
      </c>
      <c r="BT746" s="63">
        <f t="shared" si="93"/>
        <v>1</v>
      </c>
      <c r="BU746" s="64">
        <f t="shared" si="94"/>
        <v>-0.94</v>
      </c>
      <c r="BV746" s="64">
        <f t="shared" si="95"/>
        <v>-0.88</v>
      </c>
      <c r="BW746" s="64">
        <f t="shared" si="96"/>
        <v>0</v>
      </c>
      <c r="BX746" s="65">
        <f t="shared" si="97"/>
        <v>-0.94</v>
      </c>
      <c r="BY746" s="65">
        <f t="shared" si="98"/>
        <v>-0.88</v>
      </c>
      <c r="BZ746" s="65">
        <f t="shared" si="99"/>
        <v>2</v>
      </c>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90"/>
        <v>0</v>
      </c>
      <c r="BD747" s="55" t="str">
        <f t="shared" si="74"/>
        <v/>
      </c>
      <c r="BE747" s="55"/>
      <c r="BF747" s="55"/>
      <c r="BG747" s="55"/>
      <c r="BH747" s="55"/>
      <c r="BI747" s="55"/>
      <c r="BJ747" s="55"/>
      <c r="BK747" s="55"/>
      <c r="BL747" s="55"/>
      <c r="BM747" s="55"/>
      <c r="BN747" s="55"/>
      <c r="BO747" s="55"/>
      <c r="BP747" s="55"/>
      <c r="BQ747" s="55"/>
      <c r="BR747" s="62" t="str">
        <f t="shared" si="91"/>
        <v>Base</v>
      </c>
      <c r="BS747" s="62" t="str">
        <f t="shared" si="92"/>
        <v/>
      </c>
      <c r="BT747" s="63">
        <f t="shared" si="93"/>
        <v>1</v>
      </c>
      <c r="BU747" s="64">
        <f t="shared" si="94"/>
        <v>-0.94</v>
      </c>
      <c r="BV747" s="64">
        <f t="shared" si="95"/>
        <v>-0.88</v>
      </c>
      <c r="BW747" s="64">
        <f t="shared" si="96"/>
        <v>0</v>
      </c>
      <c r="BX747" s="65">
        <f t="shared" si="97"/>
        <v>-0.94</v>
      </c>
      <c r="BY747" s="65">
        <f t="shared" si="98"/>
        <v>-0.88</v>
      </c>
      <c r="BZ747" s="65">
        <f t="shared" si="99"/>
        <v>2</v>
      </c>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90"/>
        <v>0</v>
      </c>
      <c r="BD748" s="55" t="str">
        <f t="shared" si="74"/>
        <v/>
      </c>
      <c r="BE748" s="55"/>
      <c r="BF748" s="55"/>
      <c r="BG748" s="55"/>
      <c r="BH748" s="55"/>
      <c r="BI748" s="55"/>
      <c r="BJ748" s="55"/>
      <c r="BK748" s="55"/>
      <c r="BL748" s="55"/>
      <c r="BM748" s="55"/>
      <c r="BN748" s="55"/>
      <c r="BO748" s="55"/>
      <c r="BP748" s="55"/>
      <c r="BQ748" s="55"/>
      <c r="BR748" s="62" t="str">
        <f t="shared" si="91"/>
        <v>Base</v>
      </c>
      <c r="BS748" s="62" t="str">
        <f t="shared" si="92"/>
        <v/>
      </c>
      <c r="BT748" s="63">
        <f t="shared" si="93"/>
        <v>1</v>
      </c>
      <c r="BU748" s="64">
        <f t="shared" si="94"/>
        <v>-0.94</v>
      </c>
      <c r="BV748" s="64">
        <f t="shared" si="95"/>
        <v>-0.88</v>
      </c>
      <c r="BW748" s="64">
        <f t="shared" si="96"/>
        <v>0</v>
      </c>
      <c r="BX748" s="65">
        <f t="shared" si="97"/>
        <v>-0.94</v>
      </c>
      <c r="BY748" s="65">
        <f t="shared" si="98"/>
        <v>-0.88</v>
      </c>
      <c r="BZ748" s="65">
        <f t="shared" si="99"/>
        <v>2</v>
      </c>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90"/>
        <v>0</v>
      </c>
      <c r="BD749" s="55" t="str">
        <f t="shared" si="74"/>
        <v/>
      </c>
      <c r="BE749" s="55"/>
      <c r="BF749" s="55"/>
      <c r="BG749" s="55"/>
      <c r="BH749" s="55"/>
      <c r="BI749" s="55"/>
      <c r="BJ749" s="55"/>
      <c r="BK749" s="55"/>
      <c r="BL749" s="55"/>
      <c r="BM749" s="55"/>
      <c r="BN749" s="55"/>
      <c r="BO749" s="55"/>
      <c r="BP749" s="55"/>
      <c r="BQ749" s="55"/>
      <c r="BR749" s="62" t="str">
        <f t="shared" si="91"/>
        <v>Base</v>
      </c>
      <c r="BS749" s="62" t="str">
        <f t="shared" si="92"/>
        <v/>
      </c>
      <c r="BT749" s="63">
        <f t="shared" si="93"/>
        <v>1</v>
      </c>
      <c r="BU749" s="64">
        <f t="shared" si="94"/>
        <v>-0.94</v>
      </c>
      <c r="BV749" s="64">
        <f t="shared" si="95"/>
        <v>-0.88</v>
      </c>
      <c r="BW749" s="64">
        <f t="shared" si="96"/>
        <v>0</v>
      </c>
      <c r="BX749" s="65">
        <f t="shared" si="97"/>
        <v>-0.94</v>
      </c>
      <c r="BY749" s="65">
        <f t="shared" si="98"/>
        <v>-0.88</v>
      </c>
      <c r="BZ749" s="65">
        <f t="shared" si="99"/>
        <v>2</v>
      </c>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90"/>
        <v>0</v>
      </c>
      <c r="BD750" s="55" t="str">
        <f t="shared" si="74"/>
        <v/>
      </c>
      <c r="BE750" s="55"/>
      <c r="BF750" s="55"/>
      <c r="BG750" s="55"/>
      <c r="BH750" s="55"/>
      <c r="BI750" s="55"/>
      <c r="BJ750" s="55"/>
      <c r="BK750" s="55"/>
      <c r="BL750" s="55"/>
      <c r="BM750" s="55"/>
      <c r="BN750" s="55"/>
      <c r="BO750" s="55"/>
      <c r="BP750" s="55"/>
      <c r="BQ750" s="55"/>
      <c r="BR750" s="62" t="str">
        <f t="shared" si="91"/>
        <v>Base</v>
      </c>
      <c r="BS750" s="62" t="str">
        <f t="shared" si="92"/>
        <v/>
      </c>
      <c r="BT750" s="63">
        <f t="shared" si="93"/>
        <v>1</v>
      </c>
      <c r="BU750" s="64">
        <f t="shared" si="94"/>
        <v>-0.94</v>
      </c>
      <c r="BV750" s="64">
        <f t="shared" si="95"/>
        <v>-0.88</v>
      </c>
      <c r="BW750" s="64">
        <f t="shared" si="96"/>
        <v>0</v>
      </c>
      <c r="BX750" s="65">
        <f t="shared" si="97"/>
        <v>-0.94</v>
      </c>
      <c r="BY750" s="65">
        <f t="shared" si="98"/>
        <v>-0.88</v>
      </c>
      <c r="BZ750" s="65">
        <f t="shared" si="99"/>
        <v>2</v>
      </c>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90"/>
        <v>0</v>
      </c>
      <c r="BD751" s="55" t="str">
        <f t="shared" si="74"/>
        <v/>
      </c>
      <c r="BE751" s="55"/>
      <c r="BF751" s="55"/>
      <c r="BG751" s="55"/>
      <c r="BH751" s="55"/>
      <c r="BI751" s="55"/>
      <c r="BJ751" s="55"/>
      <c r="BK751" s="55"/>
      <c r="BL751" s="55"/>
      <c r="BM751" s="55"/>
      <c r="BN751" s="55"/>
      <c r="BO751" s="55"/>
      <c r="BP751" s="55"/>
      <c r="BQ751" s="55"/>
      <c r="BR751" s="62" t="str">
        <f t="shared" si="91"/>
        <v>Base</v>
      </c>
      <c r="BS751" s="62" t="str">
        <f t="shared" si="92"/>
        <v/>
      </c>
      <c r="BT751" s="63">
        <f t="shared" si="93"/>
        <v>1</v>
      </c>
      <c r="BU751" s="64">
        <f t="shared" si="94"/>
        <v>-0.94</v>
      </c>
      <c r="BV751" s="64">
        <f t="shared" si="95"/>
        <v>-0.88</v>
      </c>
      <c r="BW751" s="64">
        <f t="shared" si="96"/>
        <v>0</v>
      </c>
      <c r="BX751" s="65">
        <f t="shared" si="97"/>
        <v>-0.94</v>
      </c>
      <c r="BY751" s="65">
        <f t="shared" si="98"/>
        <v>-0.88</v>
      </c>
      <c r="BZ751" s="65">
        <f t="shared" si="99"/>
        <v>2</v>
      </c>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90"/>
        <v>0</v>
      </c>
      <c r="BD752" s="55" t="str">
        <f t="shared" si="74"/>
        <v/>
      </c>
      <c r="BE752" s="55"/>
      <c r="BF752" s="55"/>
      <c r="BG752" s="55"/>
      <c r="BH752" s="55"/>
      <c r="BI752" s="55"/>
      <c r="BJ752" s="55"/>
      <c r="BK752" s="55"/>
      <c r="BL752" s="55"/>
      <c r="BM752" s="55"/>
      <c r="BN752" s="55"/>
      <c r="BO752" s="55"/>
      <c r="BP752" s="55"/>
      <c r="BQ752" s="55"/>
      <c r="BR752" s="62" t="str">
        <f t="shared" si="91"/>
        <v>Base</v>
      </c>
      <c r="BS752" s="62" t="str">
        <f t="shared" si="92"/>
        <v/>
      </c>
      <c r="BT752" s="63">
        <f t="shared" si="93"/>
        <v>1</v>
      </c>
      <c r="BU752" s="64">
        <f t="shared" si="94"/>
        <v>-0.94</v>
      </c>
      <c r="BV752" s="64">
        <f t="shared" si="95"/>
        <v>-0.88</v>
      </c>
      <c r="BW752" s="64">
        <f t="shared" si="96"/>
        <v>0</v>
      </c>
      <c r="BX752" s="65">
        <f t="shared" si="97"/>
        <v>-0.94</v>
      </c>
      <c r="BY752" s="65">
        <f t="shared" si="98"/>
        <v>-0.88</v>
      </c>
      <c r="BZ752" s="65">
        <f t="shared" si="99"/>
        <v>2</v>
      </c>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90"/>
        <v>0</v>
      </c>
      <c r="BD753" s="55" t="str">
        <f t="shared" si="74"/>
        <v/>
      </c>
      <c r="BE753" s="55"/>
      <c r="BF753" s="55"/>
      <c r="BG753" s="55"/>
      <c r="BH753" s="55"/>
      <c r="BI753" s="55"/>
      <c r="BJ753" s="55"/>
      <c r="BK753" s="55"/>
      <c r="BL753" s="55"/>
      <c r="BM753" s="55"/>
      <c r="BN753" s="55"/>
      <c r="BO753" s="55"/>
      <c r="BP753" s="55"/>
      <c r="BQ753" s="55"/>
      <c r="BR753" s="62" t="str">
        <f t="shared" si="91"/>
        <v>Base</v>
      </c>
      <c r="BS753" s="62" t="str">
        <f t="shared" si="92"/>
        <v/>
      </c>
      <c r="BT753" s="63">
        <f t="shared" si="93"/>
        <v>1</v>
      </c>
      <c r="BU753" s="64">
        <f t="shared" si="94"/>
        <v>-0.94</v>
      </c>
      <c r="BV753" s="64">
        <f t="shared" si="95"/>
        <v>-0.88</v>
      </c>
      <c r="BW753" s="64">
        <f t="shared" si="96"/>
        <v>0</v>
      </c>
      <c r="BX753" s="65">
        <f t="shared" si="97"/>
        <v>-0.94</v>
      </c>
      <c r="BY753" s="65">
        <f t="shared" si="98"/>
        <v>-0.88</v>
      </c>
      <c r="BZ753" s="65">
        <f t="shared" si="99"/>
        <v>2</v>
      </c>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90"/>
        <v>0</v>
      </c>
      <c r="BD754" s="55" t="str">
        <f t="shared" si="74"/>
        <v/>
      </c>
      <c r="BE754" s="55"/>
      <c r="BF754" s="55"/>
      <c r="BG754" s="55"/>
      <c r="BH754" s="55"/>
      <c r="BI754" s="55"/>
      <c r="BJ754" s="55"/>
      <c r="BK754" s="55"/>
      <c r="BL754" s="55"/>
      <c r="BM754" s="55"/>
      <c r="BN754" s="55"/>
      <c r="BO754" s="55"/>
      <c r="BP754" s="55"/>
      <c r="BQ754" s="55"/>
      <c r="BR754" s="62" t="str">
        <f t="shared" si="91"/>
        <v>Base</v>
      </c>
      <c r="BS754" s="62" t="str">
        <f t="shared" si="92"/>
        <v/>
      </c>
      <c r="BT754" s="63">
        <f t="shared" si="93"/>
        <v>1</v>
      </c>
      <c r="BU754" s="64">
        <f t="shared" si="94"/>
        <v>-0.94</v>
      </c>
      <c r="BV754" s="64">
        <f t="shared" si="95"/>
        <v>-0.88</v>
      </c>
      <c r="BW754" s="64">
        <f t="shared" si="96"/>
        <v>0</v>
      </c>
      <c r="BX754" s="65">
        <f t="shared" si="97"/>
        <v>-0.94</v>
      </c>
      <c r="BY754" s="65">
        <f t="shared" si="98"/>
        <v>-0.88</v>
      </c>
      <c r="BZ754" s="65">
        <f t="shared" si="99"/>
        <v>2</v>
      </c>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ref="BC755:BC756" si="100">SUM(AT755:BB755)</f>
        <v>0</v>
      </c>
      <c r="BD755" s="55" t="str">
        <f t="shared" si="74"/>
        <v/>
      </c>
      <c r="BE755" s="55"/>
      <c r="BF755" s="55"/>
      <c r="BG755" s="55"/>
      <c r="BH755" s="55"/>
      <c r="BI755" s="55"/>
      <c r="BJ755" s="55"/>
      <c r="BK755" s="55"/>
      <c r="BL755" s="55"/>
      <c r="BM755" s="55"/>
      <c r="BN755" s="55"/>
      <c r="BO755" s="55"/>
      <c r="BP755" s="55"/>
      <c r="BQ755" s="55"/>
      <c r="BR755" s="62" t="str">
        <f t="shared" si="91"/>
        <v>Base</v>
      </c>
      <c r="BS755" s="62" t="str">
        <f t="shared" si="92"/>
        <v/>
      </c>
      <c r="BT755" s="63">
        <f t="shared" si="93"/>
        <v>1</v>
      </c>
      <c r="BU755" s="64">
        <f t="shared" si="94"/>
        <v>-0.94</v>
      </c>
      <c r="BV755" s="64">
        <f t="shared" si="95"/>
        <v>-0.88</v>
      </c>
      <c r="BW755" s="64">
        <f t="shared" si="96"/>
        <v>0</v>
      </c>
      <c r="BX755" s="65">
        <f t="shared" si="97"/>
        <v>-0.94</v>
      </c>
      <c r="BY755" s="65">
        <f t="shared" si="98"/>
        <v>-0.88</v>
      </c>
      <c r="BZ755" s="65">
        <f t="shared" si="99"/>
        <v>2</v>
      </c>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00"/>
        <v>0</v>
      </c>
      <c r="BD756" s="55" t="str">
        <f t="shared" si="74"/>
        <v/>
      </c>
      <c r="BE756" s="55"/>
      <c r="BF756" s="55"/>
      <c r="BG756" s="55"/>
      <c r="BH756" s="55"/>
      <c r="BI756" s="55"/>
      <c r="BJ756" s="55"/>
      <c r="BK756" s="55"/>
      <c r="BL756" s="55"/>
      <c r="BM756" s="55"/>
      <c r="BN756" s="55"/>
      <c r="BO756" s="55"/>
      <c r="BP756" s="55"/>
      <c r="BQ756" s="55"/>
      <c r="BR756" s="62" t="str">
        <f t="shared" si="91"/>
        <v>Base</v>
      </c>
      <c r="BS756" s="62" t="str">
        <f t="shared" si="92"/>
        <v/>
      </c>
      <c r="BT756" s="63">
        <f t="shared" si="93"/>
        <v>1</v>
      </c>
      <c r="BU756" s="64">
        <f t="shared" si="94"/>
        <v>-0.94</v>
      </c>
      <c r="BV756" s="64">
        <f t="shared" si="95"/>
        <v>-0.88</v>
      </c>
      <c r="BW756" s="64">
        <f t="shared" si="96"/>
        <v>0</v>
      </c>
      <c r="BX756" s="65">
        <f t="shared" si="97"/>
        <v>-0.94</v>
      </c>
      <c r="BY756" s="65">
        <f t="shared" si="98"/>
        <v>-0.88</v>
      </c>
      <c r="BZ756" s="65">
        <f t="shared" si="99"/>
        <v>2</v>
      </c>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90"/>
        <v>0</v>
      </c>
      <c r="BD757" s="55" t="str">
        <f t="shared" si="74"/>
        <v/>
      </c>
      <c r="BE757" s="55"/>
      <c r="BF757" s="55"/>
      <c r="BG757" s="55"/>
      <c r="BH757" s="55"/>
      <c r="BI757" s="55"/>
      <c r="BJ757" s="55"/>
      <c r="BK757" s="55"/>
      <c r="BL757" s="55"/>
      <c r="BM757" s="55"/>
      <c r="BN757" s="55"/>
      <c r="BO757" s="55"/>
      <c r="BP757" s="55"/>
      <c r="BQ757" s="55"/>
      <c r="BR757" s="62" t="str">
        <f t="shared" si="91"/>
        <v>Base</v>
      </c>
      <c r="BS757" s="62" t="str">
        <f t="shared" si="92"/>
        <v/>
      </c>
      <c r="BT757" s="63">
        <f t="shared" si="93"/>
        <v>1</v>
      </c>
      <c r="BU757" s="64">
        <f t="shared" si="94"/>
        <v>-0.94</v>
      </c>
      <c r="BV757" s="64">
        <f t="shared" si="95"/>
        <v>-0.88</v>
      </c>
      <c r="BW757" s="64">
        <f t="shared" si="96"/>
        <v>0</v>
      </c>
      <c r="BX757" s="65">
        <f t="shared" si="97"/>
        <v>-0.94</v>
      </c>
      <c r="BY757" s="65">
        <f t="shared" si="98"/>
        <v>-0.88</v>
      </c>
      <c r="BZ757" s="65">
        <f t="shared" si="99"/>
        <v>2</v>
      </c>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90"/>
        <v>0</v>
      </c>
      <c r="BD758" s="55" t="str">
        <f t="shared" si="74"/>
        <v/>
      </c>
      <c r="BE758" s="55"/>
      <c r="BF758" s="55"/>
      <c r="BG758" s="55"/>
      <c r="BH758" s="55"/>
      <c r="BI758" s="55"/>
      <c r="BJ758" s="55"/>
      <c r="BK758" s="55"/>
      <c r="BL758" s="55"/>
      <c r="BM758" s="55"/>
      <c r="BN758" s="55"/>
      <c r="BO758" s="55"/>
      <c r="BP758" s="55"/>
      <c r="BQ758" s="55"/>
      <c r="BR758" s="62" t="str">
        <f t="shared" si="91"/>
        <v>Base</v>
      </c>
      <c r="BS758" s="62" t="str">
        <f t="shared" si="92"/>
        <v/>
      </c>
      <c r="BT758" s="63">
        <f t="shared" si="93"/>
        <v>1</v>
      </c>
      <c r="BU758" s="64">
        <f t="shared" si="94"/>
        <v>-0.94</v>
      </c>
      <c r="BV758" s="64">
        <f t="shared" si="95"/>
        <v>-0.88</v>
      </c>
      <c r="BW758" s="64">
        <f t="shared" si="96"/>
        <v>0</v>
      </c>
      <c r="BX758" s="65">
        <f t="shared" si="97"/>
        <v>-0.94</v>
      </c>
      <c r="BY758" s="65">
        <f t="shared" si="98"/>
        <v>-0.88</v>
      </c>
      <c r="BZ758" s="65">
        <f t="shared" si="99"/>
        <v>2</v>
      </c>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90"/>
        <v>0</v>
      </c>
      <c r="BD759" s="55" t="str">
        <f t="shared" si="74"/>
        <v/>
      </c>
      <c r="BE759" s="55"/>
      <c r="BF759" s="55"/>
      <c r="BG759" s="55"/>
      <c r="BH759" s="55"/>
      <c r="BI759" s="55"/>
      <c r="BJ759" s="55"/>
      <c r="BK759" s="55"/>
      <c r="BL759" s="55"/>
      <c r="BM759" s="55"/>
      <c r="BN759" s="55"/>
      <c r="BO759" s="55"/>
      <c r="BP759" s="55"/>
      <c r="BQ759" s="55"/>
      <c r="BR759" s="62" t="str">
        <f t="shared" si="91"/>
        <v>Base</v>
      </c>
      <c r="BS759" s="62" t="str">
        <f t="shared" si="92"/>
        <v/>
      </c>
      <c r="BT759" s="63">
        <f t="shared" si="93"/>
        <v>1</v>
      </c>
      <c r="BU759" s="64">
        <f t="shared" si="94"/>
        <v>-0.94</v>
      </c>
      <c r="BV759" s="64">
        <f t="shared" si="95"/>
        <v>-0.88</v>
      </c>
      <c r="BW759" s="64">
        <f t="shared" si="96"/>
        <v>0</v>
      </c>
      <c r="BX759" s="65">
        <f t="shared" si="97"/>
        <v>-0.94</v>
      </c>
      <c r="BY759" s="65">
        <f t="shared" si="98"/>
        <v>-0.88</v>
      </c>
      <c r="BZ759" s="65">
        <f t="shared" si="99"/>
        <v>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101">SUM(AT967:BB967)</f>
        <v>0</v>
      </c>
      <c r="BD967" s="55" t="str">
        <f t="shared" ref="BD967:BQ979" si="102">IF(ISERROR(SEARCHB(" "&amp;BD$1&amp;" "," "&amp;$L967&amp;" "))=TRUE,"",BD$1)</f>
        <v/>
      </c>
      <c r="BE967" s="55" t="str">
        <f t="shared" si="102"/>
        <v/>
      </c>
      <c r="BF967" s="55" t="str">
        <f t="shared" si="102"/>
        <v/>
      </c>
      <c r="BG967" s="55" t="str">
        <f t="shared" si="102"/>
        <v/>
      </c>
      <c r="BH967" s="55" t="str">
        <f t="shared" si="102"/>
        <v/>
      </c>
      <c r="BI967" s="55" t="str">
        <f t="shared" si="102"/>
        <v/>
      </c>
      <c r="BJ967" s="55" t="str">
        <f t="shared" si="102"/>
        <v/>
      </c>
      <c r="BK967" s="55" t="str">
        <f t="shared" si="102"/>
        <v/>
      </c>
      <c r="BL967" s="55" t="str">
        <f t="shared" si="102"/>
        <v/>
      </c>
      <c r="BM967" s="55" t="str">
        <f t="shared" si="102"/>
        <v/>
      </c>
      <c r="BN967" s="55" t="str">
        <f t="shared" si="102"/>
        <v/>
      </c>
      <c r="BO967" s="55" t="str">
        <f t="shared" si="102"/>
        <v/>
      </c>
      <c r="BP967" s="55" t="str">
        <f t="shared" si="102"/>
        <v/>
      </c>
      <c r="BQ967" s="55" t="str">
        <f t="shared" si="102"/>
        <v/>
      </c>
      <c r="BR967" s="1" t="str">
        <f t="shared" ref="BR967:BR981" si="103">IF(BD967&amp;BE967&amp;BF967&amp;BG967&amp;BH967&amp;BI967&amp;BJ967&amp;BK967&amp;BP967&amp;BQ967="","Base",BD967&amp;BE967&amp;BF967&amp;BG967&amp;BH967&amp;BI967&amp;BJ967&amp;BK967&amp;BP967&amp;BQ967)</f>
        <v>Base</v>
      </c>
      <c r="BS967" s="1" t="str">
        <f t="shared" ref="BS967:BS981" si="104">IF(BL967&amp;BM967&amp;BN967&amp;BO967="","",BL967&amp;BM967&amp;BN967&amp;BO967)</f>
        <v/>
      </c>
      <c r="BT967" s="3">
        <f t="shared" ref="BT967:BT981" si="105">J967-I967+1</f>
        <v>1</v>
      </c>
      <c r="BU967" s="11">
        <f t="shared" ref="BU967:BU981" si="106">BT967*0.06-1</f>
        <v>-0.94</v>
      </c>
      <c r="BV967" s="11">
        <f t="shared" ref="BV967:BV981" si="107">BT967*0.12-1</f>
        <v>-0.88</v>
      </c>
      <c r="BW967" s="11">
        <f t="shared" ref="BW967:BW981" si="108">(BT967-1)*0.84</f>
        <v>0</v>
      </c>
      <c r="BX967" s="9">
        <f t="shared" ref="BX967:BX981" si="109">BU967+I967</f>
        <v>-0.94</v>
      </c>
      <c r="BY967" s="9">
        <f t="shared" ref="BY967:BY981" si="110">BV967+I967</f>
        <v>-0.88</v>
      </c>
      <c r="BZ967" s="9">
        <f t="shared" ref="BZ967:BZ981" si="111">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101"/>
        <v>0</v>
      </c>
      <c r="BD968" s="55" t="str">
        <f t="shared" si="102"/>
        <v/>
      </c>
      <c r="BE968" s="55" t="str">
        <f t="shared" si="102"/>
        <v/>
      </c>
      <c r="BF968" s="55" t="str">
        <f t="shared" si="102"/>
        <v/>
      </c>
      <c r="BG968" s="55" t="str">
        <f t="shared" si="102"/>
        <v/>
      </c>
      <c r="BH968" s="55" t="str">
        <f t="shared" si="102"/>
        <v/>
      </c>
      <c r="BI968" s="55" t="str">
        <f t="shared" si="102"/>
        <v/>
      </c>
      <c r="BJ968" s="55" t="str">
        <f t="shared" si="102"/>
        <v/>
      </c>
      <c r="BK968" s="55" t="str">
        <f t="shared" si="102"/>
        <v/>
      </c>
      <c r="BL968" s="55" t="str">
        <f t="shared" si="102"/>
        <v/>
      </c>
      <c r="BM968" s="55" t="str">
        <f t="shared" si="102"/>
        <v/>
      </c>
      <c r="BN968" s="55" t="str">
        <f t="shared" si="102"/>
        <v/>
      </c>
      <c r="BO968" s="55" t="str">
        <f t="shared" si="102"/>
        <v/>
      </c>
      <c r="BP968" s="55" t="str">
        <f t="shared" si="102"/>
        <v/>
      </c>
      <c r="BQ968" s="55" t="str">
        <f t="shared" si="102"/>
        <v/>
      </c>
      <c r="BR968" s="1" t="str">
        <f t="shared" si="103"/>
        <v>Base</v>
      </c>
      <c r="BS968" s="1" t="str">
        <f t="shared" si="104"/>
        <v/>
      </c>
      <c r="BT968" s="3">
        <f t="shared" si="105"/>
        <v>1</v>
      </c>
      <c r="BU968" s="11">
        <f t="shared" si="106"/>
        <v>-0.94</v>
      </c>
      <c r="BV968" s="11">
        <f t="shared" si="107"/>
        <v>-0.88</v>
      </c>
      <c r="BW968" s="11">
        <f t="shared" si="108"/>
        <v>0</v>
      </c>
      <c r="BX968" s="9">
        <f t="shared" si="109"/>
        <v>-0.94</v>
      </c>
      <c r="BY968" s="9">
        <f t="shared" si="110"/>
        <v>-0.88</v>
      </c>
      <c r="BZ968" s="9">
        <f t="shared" si="111"/>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101"/>
        <v>0</v>
      </c>
      <c r="BD969" s="55" t="str">
        <f t="shared" si="102"/>
        <v/>
      </c>
      <c r="BE969" s="55" t="str">
        <f t="shared" si="102"/>
        <v/>
      </c>
      <c r="BF969" s="55" t="str">
        <f t="shared" si="102"/>
        <v/>
      </c>
      <c r="BG969" s="55" t="str">
        <f t="shared" si="102"/>
        <v/>
      </c>
      <c r="BH969" s="55" t="str">
        <f t="shared" si="102"/>
        <v/>
      </c>
      <c r="BI969" s="55" t="str">
        <f t="shared" si="102"/>
        <v/>
      </c>
      <c r="BJ969" s="55" t="str">
        <f t="shared" si="102"/>
        <v/>
      </c>
      <c r="BK969" s="55" t="str">
        <f t="shared" si="102"/>
        <v/>
      </c>
      <c r="BL969" s="55" t="str">
        <f t="shared" si="102"/>
        <v/>
      </c>
      <c r="BM969" s="55" t="str">
        <f t="shared" si="102"/>
        <v/>
      </c>
      <c r="BN969" s="55" t="str">
        <f t="shared" si="102"/>
        <v/>
      </c>
      <c r="BO969" s="55" t="str">
        <f t="shared" si="102"/>
        <v/>
      </c>
      <c r="BP969" s="55" t="str">
        <f t="shared" si="102"/>
        <v/>
      </c>
      <c r="BQ969" s="55" t="str">
        <f t="shared" si="102"/>
        <v/>
      </c>
      <c r="BR969" s="1" t="str">
        <f t="shared" si="103"/>
        <v>Base</v>
      </c>
      <c r="BS969" s="1" t="str">
        <f t="shared" si="104"/>
        <v/>
      </c>
      <c r="BT969" s="3">
        <f t="shared" si="105"/>
        <v>1</v>
      </c>
      <c r="BU969" s="11">
        <f t="shared" si="106"/>
        <v>-0.94</v>
      </c>
      <c r="BV969" s="11">
        <f t="shared" si="107"/>
        <v>-0.88</v>
      </c>
      <c r="BW969" s="11">
        <f t="shared" si="108"/>
        <v>0</v>
      </c>
      <c r="BX969" s="9">
        <f t="shared" si="109"/>
        <v>-0.94</v>
      </c>
      <c r="BY969" s="9">
        <f t="shared" si="110"/>
        <v>-0.88</v>
      </c>
      <c r="BZ969" s="9">
        <f t="shared" si="111"/>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101"/>
        <v>0</v>
      </c>
      <c r="BD970" s="55" t="str">
        <f t="shared" si="102"/>
        <v/>
      </c>
      <c r="BE970" s="55" t="str">
        <f t="shared" si="102"/>
        <v/>
      </c>
      <c r="BF970" s="55" t="str">
        <f t="shared" si="102"/>
        <v/>
      </c>
      <c r="BG970" s="55" t="str">
        <f t="shared" si="102"/>
        <v/>
      </c>
      <c r="BH970" s="55" t="str">
        <f t="shared" si="102"/>
        <v/>
      </c>
      <c r="BI970" s="55" t="str">
        <f t="shared" si="102"/>
        <v/>
      </c>
      <c r="BJ970" s="55" t="str">
        <f t="shared" si="102"/>
        <v/>
      </c>
      <c r="BK970" s="55" t="str">
        <f t="shared" si="102"/>
        <v/>
      </c>
      <c r="BL970" s="55" t="str">
        <f t="shared" si="102"/>
        <v/>
      </c>
      <c r="BM970" s="55" t="str">
        <f t="shared" si="102"/>
        <v/>
      </c>
      <c r="BN970" s="55" t="str">
        <f t="shared" si="102"/>
        <v/>
      </c>
      <c r="BO970" s="55" t="str">
        <f t="shared" si="102"/>
        <v/>
      </c>
      <c r="BP970" s="55" t="str">
        <f t="shared" si="102"/>
        <v/>
      </c>
      <c r="BQ970" s="55" t="str">
        <f t="shared" si="102"/>
        <v/>
      </c>
      <c r="BR970" s="1" t="str">
        <f t="shared" si="103"/>
        <v>Base</v>
      </c>
      <c r="BS970" s="1" t="str">
        <f t="shared" si="104"/>
        <v/>
      </c>
      <c r="BT970" s="3">
        <f t="shared" si="105"/>
        <v>1</v>
      </c>
      <c r="BU970" s="11">
        <f t="shared" si="106"/>
        <v>-0.94</v>
      </c>
      <c r="BV970" s="11">
        <f t="shared" si="107"/>
        <v>-0.88</v>
      </c>
      <c r="BW970" s="11">
        <f t="shared" si="108"/>
        <v>0</v>
      </c>
      <c r="BX970" s="9">
        <f t="shared" si="109"/>
        <v>-0.94</v>
      </c>
      <c r="BY970" s="9">
        <f t="shared" si="110"/>
        <v>-0.88</v>
      </c>
      <c r="BZ970" s="9">
        <f t="shared" si="111"/>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101"/>
        <v>0</v>
      </c>
      <c r="BD971" s="55" t="str">
        <f t="shared" si="102"/>
        <v/>
      </c>
      <c r="BE971" s="55" t="str">
        <f t="shared" si="102"/>
        <v/>
      </c>
      <c r="BF971" s="55" t="str">
        <f t="shared" si="102"/>
        <v/>
      </c>
      <c r="BG971" s="55" t="str">
        <f t="shared" si="102"/>
        <v/>
      </c>
      <c r="BH971" s="55" t="str">
        <f t="shared" si="102"/>
        <v/>
      </c>
      <c r="BI971" s="55" t="str">
        <f t="shared" si="102"/>
        <v/>
      </c>
      <c r="BJ971" s="55" t="str">
        <f t="shared" si="102"/>
        <v/>
      </c>
      <c r="BK971" s="55" t="str">
        <f t="shared" si="102"/>
        <v/>
      </c>
      <c r="BL971" s="55" t="str">
        <f t="shared" si="102"/>
        <v/>
      </c>
      <c r="BM971" s="55" t="str">
        <f t="shared" si="102"/>
        <v/>
      </c>
      <c r="BN971" s="55" t="str">
        <f t="shared" si="102"/>
        <v/>
      </c>
      <c r="BO971" s="55" t="str">
        <f t="shared" si="102"/>
        <v/>
      </c>
      <c r="BP971" s="55" t="str">
        <f t="shared" si="102"/>
        <v/>
      </c>
      <c r="BQ971" s="55" t="str">
        <f t="shared" si="102"/>
        <v/>
      </c>
      <c r="BR971" s="1" t="str">
        <f t="shared" si="103"/>
        <v>Base</v>
      </c>
      <c r="BS971" s="1" t="str">
        <f t="shared" si="104"/>
        <v/>
      </c>
      <c r="BT971" s="3">
        <f t="shared" si="105"/>
        <v>1</v>
      </c>
      <c r="BU971" s="11">
        <f t="shared" si="106"/>
        <v>-0.94</v>
      </c>
      <c r="BV971" s="11">
        <f t="shared" si="107"/>
        <v>-0.88</v>
      </c>
      <c r="BW971" s="11">
        <f t="shared" si="108"/>
        <v>0</v>
      </c>
      <c r="BX971" s="9">
        <f t="shared" si="109"/>
        <v>-0.94</v>
      </c>
      <c r="BY971" s="9">
        <f t="shared" si="110"/>
        <v>-0.88</v>
      </c>
      <c r="BZ971" s="9">
        <f t="shared" si="111"/>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101"/>
        <v>0</v>
      </c>
      <c r="BD972" s="55" t="str">
        <f t="shared" si="102"/>
        <v/>
      </c>
      <c r="BE972" s="55" t="str">
        <f t="shared" si="102"/>
        <v/>
      </c>
      <c r="BF972" s="55" t="str">
        <f t="shared" si="102"/>
        <v/>
      </c>
      <c r="BG972" s="55" t="str">
        <f t="shared" si="102"/>
        <v/>
      </c>
      <c r="BH972" s="55" t="str">
        <f t="shared" si="102"/>
        <v/>
      </c>
      <c r="BI972" s="55" t="str">
        <f t="shared" si="102"/>
        <v/>
      </c>
      <c r="BJ972" s="55" t="str">
        <f t="shared" si="102"/>
        <v/>
      </c>
      <c r="BK972" s="55" t="str">
        <f t="shared" si="102"/>
        <v/>
      </c>
      <c r="BL972" s="55" t="str">
        <f t="shared" si="102"/>
        <v/>
      </c>
      <c r="BM972" s="55" t="str">
        <f t="shared" si="102"/>
        <v/>
      </c>
      <c r="BN972" s="55" t="str">
        <f t="shared" si="102"/>
        <v/>
      </c>
      <c r="BO972" s="55" t="str">
        <f t="shared" si="102"/>
        <v/>
      </c>
      <c r="BP972" s="55" t="str">
        <f t="shared" si="102"/>
        <v/>
      </c>
      <c r="BQ972" s="55" t="str">
        <f t="shared" si="102"/>
        <v/>
      </c>
      <c r="BR972" s="1" t="str">
        <f t="shared" si="103"/>
        <v>Base</v>
      </c>
      <c r="BS972" s="1" t="str">
        <f t="shared" si="104"/>
        <v/>
      </c>
      <c r="BT972" s="3">
        <f t="shared" si="105"/>
        <v>1</v>
      </c>
      <c r="BU972" s="11">
        <f t="shared" si="106"/>
        <v>-0.94</v>
      </c>
      <c r="BV972" s="11">
        <f t="shared" si="107"/>
        <v>-0.88</v>
      </c>
      <c r="BW972" s="11">
        <f t="shared" si="108"/>
        <v>0</v>
      </c>
      <c r="BX972" s="9">
        <f t="shared" si="109"/>
        <v>-0.94</v>
      </c>
      <c r="BY972" s="9">
        <f t="shared" si="110"/>
        <v>-0.88</v>
      </c>
      <c r="BZ972" s="9">
        <f t="shared" si="111"/>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101"/>
        <v>0</v>
      </c>
      <c r="BD973" s="55" t="str">
        <f t="shared" si="102"/>
        <v/>
      </c>
      <c r="BE973" s="55" t="str">
        <f t="shared" si="102"/>
        <v/>
      </c>
      <c r="BF973" s="55" t="str">
        <f t="shared" si="102"/>
        <v/>
      </c>
      <c r="BG973" s="55" t="str">
        <f t="shared" si="102"/>
        <v/>
      </c>
      <c r="BH973" s="55" t="str">
        <f t="shared" si="102"/>
        <v/>
      </c>
      <c r="BI973" s="55" t="str">
        <f t="shared" si="102"/>
        <v/>
      </c>
      <c r="BJ973" s="55" t="str">
        <f t="shared" si="102"/>
        <v/>
      </c>
      <c r="BK973" s="55" t="str">
        <f t="shared" si="102"/>
        <v/>
      </c>
      <c r="BL973" s="55" t="str">
        <f t="shared" si="102"/>
        <v/>
      </c>
      <c r="BM973" s="55" t="str">
        <f t="shared" si="102"/>
        <v/>
      </c>
      <c r="BN973" s="55" t="str">
        <f t="shared" si="102"/>
        <v/>
      </c>
      <c r="BO973" s="55" t="str">
        <f t="shared" si="102"/>
        <v/>
      </c>
      <c r="BP973" s="55" t="str">
        <f t="shared" si="102"/>
        <v/>
      </c>
      <c r="BQ973" s="55" t="str">
        <f t="shared" si="102"/>
        <v/>
      </c>
      <c r="BR973" s="1" t="str">
        <f t="shared" si="103"/>
        <v>Base</v>
      </c>
      <c r="BS973" s="1" t="str">
        <f t="shared" si="104"/>
        <v/>
      </c>
      <c r="BT973" s="3">
        <f t="shared" si="105"/>
        <v>1</v>
      </c>
      <c r="BU973" s="11">
        <f t="shared" si="106"/>
        <v>-0.94</v>
      </c>
      <c r="BV973" s="11">
        <f t="shared" si="107"/>
        <v>-0.88</v>
      </c>
      <c r="BW973" s="11">
        <f t="shared" si="108"/>
        <v>0</v>
      </c>
      <c r="BX973" s="9">
        <f t="shared" si="109"/>
        <v>-0.94</v>
      </c>
      <c r="BY973" s="9">
        <f t="shared" si="110"/>
        <v>-0.88</v>
      </c>
      <c r="BZ973" s="9">
        <f t="shared" si="111"/>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101"/>
        <v>0</v>
      </c>
      <c r="BD974" s="55" t="str">
        <f t="shared" si="102"/>
        <v/>
      </c>
      <c r="BE974" s="55" t="str">
        <f t="shared" si="102"/>
        <v/>
      </c>
      <c r="BF974" s="55" t="str">
        <f t="shared" si="102"/>
        <v/>
      </c>
      <c r="BG974" s="55" t="str">
        <f t="shared" si="102"/>
        <v/>
      </c>
      <c r="BH974" s="55" t="str">
        <f t="shared" si="102"/>
        <v/>
      </c>
      <c r="BI974" s="55" t="str">
        <f t="shared" si="102"/>
        <v/>
      </c>
      <c r="BJ974" s="55" t="str">
        <f t="shared" si="102"/>
        <v/>
      </c>
      <c r="BK974" s="55" t="str">
        <f t="shared" si="102"/>
        <v/>
      </c>
      <c r="BL974" s="55" t="str">
        <f t="shared" si="102"/>
        <v/>
      </c>
      <c r="BM974" s="55" t="str">
        <f t="shared" si="102"/>
        <v/>
      </c>
      <c r="BN974" s="55" t="str">
        <f t="shared" si="102"/>
        <v/>
      </c>
      <c r="BO974" s="55" t="str">
        <f t="shared" si="102"/>
        <v/>
      </c>
      <c r="BP974" s="55" t="str">
        <f t="shared" si="102"/>
        <v/>
      </c>
      <c r="BQ974" s="55" t="str">
        <f t="shared" si="102"/>
        <v/>
      </c>
      <c r="BR974" s="1" t="str">
        <f t="shared" si="103"/>
        <v>Base</v>
      </c>
      <c r="BS974" s="1" t="str">
        <f t="shared" si="104"/>
        <v/>
      </c>
      <c r="BT974" s="3">
        <f t="shared" si="105"/>
        <v>1</v>
      </c>
      <c r="BU974" s="11">
        <f t="shared" si="106"/>
        <v>-0.94</v>
      </c>
      <c r="BV974" s="11">
        <f t="shared" si="107"/>
        <v>-0.88</v>
      </c>
      <c r="BW974" s="11">
        <f t="shared" si="108"/>
        <v>0</v>
      </c>
      <c r="BX974" s="9">
        <f t="shared" si="109"/>
        <v>-0.94</v>
      </c>
      <c r="BY974" s="9">
        <f t="shared" si="110"/>
        <v>-0.88</v>
      </c>
      <c r="BZ974" s="9">
        <f t="shared" si="111"/>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101"/>
        <v>0</v>
      </c>
      <c r="BD975" s="55" t="str">
        <f t="shared" si="102"/>
        <v/>
      </c>
      <c r="BE975" s="55" t="str">
        <f t="shared" si="102"/>
        <v/>
      </c>
      <c r="BF975" s="55" t="str">
        <f t="shared" si="102"/>
        <v/>
      </c>
      <c r="BG975" s="55" t="str">
        <f t="shared" si="102"/>
        <v/>
      </c>
      <c r="BH975" s="55" t="str">
        <f t="shared" si="102"/>
        <v/>
      </c>
      <c r="BI975" s="55" t="str">
        <f t="shared" si="102"/>
        <v/>
      </c>
      <c r="BJ975" s="55" t="str">
        <f t="shared" si="102"/>
        <v/>
      </c>
      <c r="BK975" s="55" t="str">
        <f t="shared" si="102"/>
        <v/>
      </c>
      <c r="BL975" s="55" t="str">
        <f t="shared" si="102"/>
        <v/>
      </c>
      <c r="BM975" s="55" t="str">
        <f t="shared" si="102"/>
        <v/>
      </c>
      <c r="BN975" s="55" t="str">
        <f t="shared" si="102"/>
        <v/>
      </c>
      <c r="BO975" s="55" t="str">
        <f t="shared" si="102"/>
        <v/>
      </c>
      <c r="BP975" s="55" t="str">
        <f t="shared" si="102"/>
        <v/>
      </c>
      <c r="BQ975" s="55" t="str">
        <f t="shared" si="102"/>
        <v/>
      </c>
      <c r="BR975" s="1" t="str">
        <f t="shared" si="103"/>
        <v>Base</v>
      </c>
      <c r="BS975" s="1" t="str">
        <f t="shared" si="104"/>
        <v/>
      </c>
      <c r="BT975" s="3">
        <f t="shared" si="105"/>
        <v>1</v>
      </c>
      <c r="BU975" s="11">
        <f t="shared" si="106"/>
        <v>-0.94</v>
      </c>
      <c r="BV975" s="11">
        <f t="shared" si="107"/>
        <v>-0.88</v>
      </c>
      <c r="BW975" s="11">
        <f t="shared" si="108"/>
        <v>0</v>
      </c>
      <c r="BX975" s="9">
        <f t="shared" si="109"/>
        <v>-0.94</v>
      </c>
      <c r="BY975" s="9">
        <f t="shared" si="110"/>
        <v>-0.88</v>
      </c>
      <c r="BZ975" s="9">
        <f t="shared" si="111"/>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101"/>
        <v>0</v>
      </c>
      <c r="BD976" s="55" t="str">
        <f t="shared" si="102"/>
        <v/>
      </c>
      <c r="BE976" s="55" t="str">
        <f t="shared" si="102"/>
        <v/>
      </c>
      <c r="BF976" s="55" t="str">
        <f t="shared" si="102"/>
        <v/>
      </c>
      <c r="BG976" s="55" t="str">
        <f t="shared" si="102"/>
        <v/>
      </c>
      <c r="BH976" s="55" t="str">
        <f t="shared" si="102"/>
        <v/>
      </c>
      <c r="BI976" s="55" t="str">
        <f t="shared" si="102"/>
        <v/>
      </c>
      <c r="BJ976" s="55" t="str">
        <f t="shared" si="102"/>
        <v/>
      </c>
      <c r="BK976" s="55" t="str">
        <f t="shared" si="102"/>
        <v/>
      </c>
      <c r="BL976" s="55" t="str">
        <f t="shared" si="102"/>
        <v/>
      </c>
      <c r="BM976" s="55" t="str">
        <f t="shared" si="102"/>
        <v/>
      </c>
      <c r="BN976" s="55" t="str">
        <f t="shared" si="102"/>
        <v/>
      </c>
      <c r="BO976" s="55" t="str">
        <f t="shared" si="102"/>
        <v/>
      </c>
      <c r="BP976" s="55" t="str">
        <f t="shared" si="102"/>
        <v/>
      </c>
      <c r="BQ976" s="55" t="str">
        <f t="shared" si="102"/>
        <v/>
      </c>
      <c r="BR976" s="1" t="str">
        <f t="shared" si="103"/>
        <v>Base</v>
      </c>
      <c r="BS976" s="1" t="str">
        <f t="shared" si="104"/>
        <v/>
      </c>
      <c r="BT976" s="3">
        <f t="shared" si="105"/>
        <v>1</v>
      </c>
      <c r="BU976" s="11">
        <f t="shared" si="106"/>
        <v>-0.94</v>
      </c>
      <c r="BV976" s="11">
        <f t="shared" si="107"/>
        <v>-0.88</v>
      </c>
      <c r="BW976" s="11">
        <f t="shared" si="108"/>
        <v>0</v>
      </c>
      <c r="BX976" s="9">
        <f t="shared" si="109"/>
        <v>-0.94</v>
      </c>
      <c r="BY976" s="9">
        <f t="shared" si="110"/>
        <v>-0.88</v>
      </c>
      <c r="BZ976" s="9">
        <f t="shared" si="111"/>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101"/>
        <v>0</v>
      </c>
      <c r="BD977" s="55" t="str">
        <f t="shared" si="102"/>
        <v/>
      </c>
      <c r="BE977" s="55" t="str">
        <f t="shared" si="102"/>
        <v/>
      </c>
      <c r="BF977" s="55" t="str">
        <f t="shared" si="102"/>
        <v/>
      </c>
      <c r="BG977" s="55" t="str">
        <f t="shared" si="102"/>
        <v/>
      </c>
      <c r="BH977" s="55" t="str">
        <f t="shared" si="102"/>
        <v/>
      </c>
      <c r="BI977" s="55" t="str">
        <f t="shared" si="102"/>
        <v/>
      </c>
      <c r="BJ977" s="55" t="str">
        <f t="shared" si="102"/>
        <v/>
      </c>
      <c r="BK977" s="55" t="str">
        <f t="shared" si="102"/>
        <v/>
      </c>
      <c r="BL977" s="55" t="str">
        <f t="shared" si="102"/>
        <v/>
      </c>
      <c r="BM977" s="55" t="str">
        <f t="shared" si="102"/>
        <v/>
      </c>
      <c r="BN977" s="55" t="str">
        <f t="shared" si="102"/>
        <v/>
      </c>
      <c r="BO977" s="55" t="str">
        <f t="shared" si="102"/>
        <v/>
      </c>
      <c r="BP977" s="55" t="str">
        <f t="shared" si="102"/>
        <v/>
      </c>
      <c r="BQ977" s="55" t="str">
        <f t="shared" si="102"/>
        <v/>
      </c>
      <c r="BR977" s="1" t="str">
        <f t="shared" si="103"/>
        <v>Base</v>
      </c>
      <c r="BS977" s="1" t="str">
        <f t="shared" si="104"/>
        <v/>
      </c>
      <c r="BT977" s="3">
        <f t="shared" si="105"/>
        <v>1</v>
      </c>
      <c r="BU977" s="11">
        <f t="shared" si="106"/>
        <v>-0.94</v>
      </c>
      <c r="BV977" s="11">
        <f t="shared" si="107"/>
        <v>-0.88</v>
      </c>
      <c r="BW977" s="11">
        <f t="shared" si="108"/>
        <v>0</v>
      </c>
      <c r="BX977" s="9">
        <f t="shared" si="109"/>
        <v>-0.94</v>
      </c>
      <c r="BY977" s="9">
        <f t="shared" si="110"/>
        <v>-0.88</v>
      </c>
      <c r="BZ977" s="9">
        <f t="shared" si="111"/>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101"/>
        <v>0</v>
      </c>
      <c r="BD978" s="55" t="str">
        <f t="shared" si="102"/>
        <v/>
      </c>
      <c r="BE978" s="55" t="str">
        <f t="shared" si="102"/>
        <v/>
      </c>
      <c r="BF978" s="55" t="str">
        <f t="shared" si="102"/>
        <v/>
      </c>
      <c r="BG978" s="55" t="str">
        <f t="shared" si="102"/>
        <v/>
      </c>
      <c r="BH978" s="55" t="str">
        <f t="shared" si="102"/>
        <v/>
      </c>
      <c r="BI978" s="55" t="str">
        <f t="shared" si="102"/>
        <v/>
      </c>
      <c r="BJ978" s="55" t="str">
        <f t="shared" si="102"/>
        <v/>
      </c>
      <c r="BK978" s="55" t="str">
        <f t="shared" si="102"/>
        <v/>
      </c>
      <c r="BL978" s="55" t="str">
        <f t="shared" si="102"/>
        <v/>
      </c>
      <c r="BM978" s="55" t="str">
        <f t="shared" si="102"/>
        <v/>
      </c>
      <c r="BN978" s="55" t="str">
        <f t="shared" si="102"/>
        <v/>
      </c>
      <c r="BO978" s="55" t="str">
        <f t="shared" si="102"/>
        <v/>
      </c>
      <c r="BP978" s="55" t="str">
        <f t="shared" si="102"/>
        <v/>
      </c>
      <c r="BQ978" s="55" t="str">
        <f t="shared" si="102"/>
        <v/>
      </c>
      <c r="BR978" s="1" t="str">
        <f t="shared" si="103"/>
        <v>Base</v>
      </c>
      <c r="BS978" s="1" t="str">
        <f t="shared" si="104"/>
        <v/>
      </c>
      <c r="BT978" s="3">
        <f t="shared" si="105"/>
        <v>1</v>
      </c>
      <c r="BU978" s="11">
        <f t="shared" si="106"/>
        <v>-0.94</v>
      </c>
      <c r="BV978" s="11">
        <f t="shared" si="107"/>
        <v>-0.88</v>
      </c>
      <c r="BW978" s="11">
        <f t="shared" si="108"/>
        <v>0</v>
      </c>
      <c r="BX978" s="9">
        <f t="shared" si="109"/>
        <v>-0.94</v>
      </c>
      <c r="BY978" s="9">
        <f t="shared" si="110"/>
        <v>-0.88</v>
      </c>
      <c r="BZ978" s="9">
        <f t="shared" si="111"/>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101"/>
        <v>0</v>
      </c>
      <c r="BD979" s="55" t="str">
        <f t="shared" si="102"/>
        <v/>
      </c>
      <c r="BE979" s="55" t="str">
        <f t="shared" si="102"/>
        <v/>
      </c>
      <c r="BF979" s="55" t="str">
        <f t="shared" si="102"/>
        <v/>
      </c>
      <c r="BG979" s="55" t="str">
        <f t="shared" si="102"/>
        <v/>
      </c>
      <c r="BH979" s="55" t="str">
        <f t="shared" si="102"/>
        <v/>
      </c>
      <c r="BI979" s="55" t="str">
        <f t="shared" si="102"/>
        <v/>
      </c>
      <c r="BJ979" s="55" t="str">
        <f t="shared" si="102"/>
        <v/>
      </c>
      <c r="BK979" s="55" t="str">
        <f t="shared" si="102"/>
        <v/>
      </c>
      <c r="BL979" s="55" t="str">
        <f t="shared" si="102"/>
        <v/>
      </c>
      <c r="BM979" s="55" t="str">
        <f t="shared" si="102"/>
        <v/>
      </c>
      <c r="BN979" s="55" t="str">
        <f t="shared" si="102"/>
        <v/>
      </c>
      <c r="BO979" s="55" t="str">
        <f t="shared" ref="BD979:BQ997" si="112">IF(ISERROR(SEARCHB(" "&amp;BO$1&amp;" "," "&amp;$L979&amp;" "))=TRUE,"",BO$1)</f>
        <v/>
      </c>
      <c r="BP979" s="55" t="str">
        <f t="shared" si="112"/>
        <v/>
      </c>
      <c r="BQ979" s="55" t="str">
        <f t="shared" si="112"/>
        <v/>
      </c>
      <c r="BR979" s="1" t="str">
        <f t="shared" si="103"/>
        <v>Base</v>
      </c>
      <c r="BS979" s="1" t="str">
        <f t="shared" si="104"/>
        <v/>
      </c>
      <c r="BT979" s="3">
        <f t="shared" si="105"/>
        <v>1</v>
      </c>
      <c r="BU979" s="11">
        <f t="shared" si="106"/>
        <v>-0.94</v>
      </c>
      <c r="BV979" s="11">
        <f t="shared" si="107"/>
        <v>-0.88</v>
      </c>
      <c r="BW979" s="11">
        <f t="shared" si="108"/>
        <v>0</v>
      </c>
      <c r="BX979" s="9">
        <f t="shared" si="109"/>
        <v>-0.94</v>
      </c>
      <c r="BY979" s="9">
        <f t="shared" si="110"/>
        <v>-0.88</v>
      </c>
      <c r="BZ979" s="9">
        <f t="shared" si="111"/>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101"/>
        <v>0</v>
      </c>
      <c r="BD980" s="55" t="str">
        <f t="shared" si="112"/>
        <v/>
      </c>
      <c r="BE980" s="55" t="str">
        <f t="shared" si="112"/>
        <v/>
      </c>
      <c r="BF980" s="55" t="str">
        <f t="shared" si="112"/>
        <v/>
      </c>
      <c r="BG980" s="55" t="str">
        <f t="shared" si="112"/>
        <v/>
      </c>
      <c r="BH980" s="55" t="str">
        <f t="shared" si="112"/>
        <v/>
      </c>
      <c r="BI980" s="55" t="str">
        <f t="shared" si="112"/>
        <v/>
      </c>
      <c r="BJ980" s="55" t="str">
        <f t="shared" si="112"/>
        <v/>
      </c>
      <c r="BK980" s="55" t="str">
        <f t="shared" si="112"/>
        <v/>
      </c>
      <c r="BL980" s="55" t="str">
        <f t="shared" si="112"/>
        <v/>
      </c>
      <c r="BM980" s="55" t="str">
        <f t="shared" si="112"/>
        <v/>
      </c>
      <c r="BN980" s="55" t="str">
        <f t="shared" si="112"/>
        <v/>
      </c>
      <c r="BO980" s="55" t="str">
        <f t="shared" si="112"/>
        <v/>
      </c>
      <c r="BP980" s="55" t="str">
        <f t="shared" si="112"/>
        <v/>
      </c>
      <c r="BQ980" s="55" t="str">
        <f t="shared" si="112"/>
        <v/>
      </c>
      <c r="BR980" s="1" t="str">
        <f t="shared" si="103"/>
        <v>Base</v>
      </c>
      <c r="BS980" s="1" t="str">
        <f t="shared" si="104"/>
        <v/>
      </c>
      <c r="BT980" s="3">
        <f t="shared" si="105"/>
        <v>1</v>
      </c>
      <c r="BU980" s="11">
        <f t="shared" si="106"/>
        <v>-0.94</v>
      </c>
      <c r="BV980" s="11">
        <f t="shared" si="107"/>
        <v>-0.88</v>
      </c>
      <c r="BW980" s="11">
        <f t="shared" si="108"/>
        <v>0</v>
      </c>
      <c r="BX980" s="9">
        <f t="shared" si="109"/>
        <v>-0.94</v>
      </c>
      <c r="BY980" s="9">
        <f t="shared" si="110"/>
        <v>-0.88</v>
      </c>
      <c r="BZ980" s="9">
        <f t="shared" si="111"/>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101"/>
        <v>0</v>
      </c>
      <c r="BD981" s="55" t="str">
        <f t="shared" si="112"/>
        <v/>
      </c>
      <c r="BE981" s="55" t="str">
        <f t="shared" si="112"/>
        <v/>
      </c>
      <c r="BF981" s="55" t="str">
        <f t="shared" si="112"/>
        <v/>
      </c>
      <c r="BG981" s="55" t="str">
        <f t="shared" si="112"/>
        <v/>
      </c>
      <c r="BH981" s="55" t="str">
        <f t="shared" si="112"/>
        <v/>
      </c>
      <c r="BI981" s="55" t="str">
        <f t="shared" si="112"/>
        <v/>
      </c>
      <c r="BJ981" s="55" t="str">
        <f t="shared" si="112"/>
        <v/>
      </c>
      <c r="BK981" s="55" t="str">
        <f t="shared" si="112"/>
        <v/>
      </c>
      <c r="BL981" s="55" t="str">
        <f t="shared" si="112"/>
        <v/>
      </c>
      <c r="BM981" s="55" t="str">
        <f t="shared" si="112"/>
        <v/>
      </c>
      <c r="BN981" s="55" t="str">
        <f t="shared" si="112"/>
        <v/>
      </c>
      <c r="BO981" s="55" t="str">
        <f t="shared" si="112"/>
        <v/>
      </c>
      <c r="BP981" s="55" t="str">
        <f t="shared" si="112"/>
        <v/>
      </c>
      <c r="BQ981" s="55" t="str">
        <f t="shared" si="112"/>
        <v/>
      </c>
      <c r="BR981" s="1" t="str">
        <f t="shared" si="103"/>
        <v>Base</v>
      </c>
      <c r="BS981" s="1" t="str">
        <f t="shared" si="104"/>
        <v/>
      </c>
      <c r="BT981" s="3">
        <f t="shared" si="105"/>
        <v>1</v>
      </c>
      <c r="BU981" s="11">
        <f t="shared" si="106"/>
        <v>-0.94</v>
      </c>
      <c r="BV981" s="11">
        <f t="shared" si="107"/>
        <v>-0.88</v>
      </c>
      <c r="BW981" s="11">
        <f t="shared" si="108"/>
        <v>0</v>
      </c>
      <c r="BX981" s="9">
        <f t="shared" si="109"/>
        <v>-0.94</v>
      </c>
      <c r="BY981" s="9">
        <f t="shared" si="110"/>
        <v>-0.88</v>
      </c>
      <c r="BZ981" s="9">
        <f t="shared" si="111"/>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113">SUM(AT982:BB982)</f>
        <v>0</v>
      </c>
      <c r="BD982" s="55" t="str">
        <f t="shared" si="112"/>
        <v/>
      </c>
      <c r="BE982" s="55" t="str">
        <f t="shared" si="112"/>
        <v/>
      </c>
      <c r="BF982" s="55" t="str">
        <f t="shared" si="112"/>
        <v/>
      </c>
      <c r="BG982" s="55" t="str">
        <f t="shared" si="112"/>
        <v/>
      </c>
      <c r="BH982" s="55" t="str">
        <f t="shared" si="112"/>
        <v/>
      </c>
      <c r="BI982" s="55" t="str">
        <f t="shared" si="112"/>
        <v/>
      </c>
      <c r="BJ982" s="55" t="str">
        <f t="shared" si="112"/>
        <v/>
      </c>
      <c r="BK982" s="55" t="str">
        <f t="shared" si="112"/>
        <v/>
      </c>
      <c r="BL982" s="55" t="str">
        <f t="shared" si="112"/>
        <v/>
      </c>
      <c r="BM982" s="55" t="str">
        <f t="shared" si="112"/>
        <v/>
      </c>
      <c r="BN982" s="55" t="str">
        <f t="shared" si="112"/>
        <v/>
      </c>
      <c r="BO982" s="55" t="str">
        <f t="shared" si="112"/>
        <v/>
      </c>
      <c r="BP982" s="55" t="str">
        <f t="shared" si="112"/>
        <v/>
      </c>
      <c r="BQ982" s="55" t="str">
        <f t="shared" si="112"/>
        <v/>
      </c>
      <c r="BR982" s="1" t="str">
        <f t="shared" ref="BR982:BR1045" si="114">IF(BD982&amp;BE982&amp;BF982&amp;BG982&amp;BH982&amp;BI982&amp;BJ982&amp;BK982&amp;BP982&amp;BQ982="","Base",BD982&amp;BE982&amp;BF982&amp;BG982&amp;BH982&amp;BI982&amp;BJ982&amp;BK982&amp;BP982&amp;BQ982)</f>
        <v>Base</v>
      </c>
      <c r="BS982" s="1" t="str">
        <f t="shared" ref="BS982:BS1045" si="115">IF(BL982&amp;BM982&amp;BN982&amp;BO982="","",BL982&amp;BM982&amp;BN982&amp;BO982)</f>
        <v/>
      </c>
      <c r="BT982" s="3">
        <f t="shared" ref="BT982:BT1045" si="116">J982-I982+1</f>
        <v>1</v>
      </c>
      <c r="BU982" s="11">
        <f t="shared" ref="BU982:BU1045" si="117">BT982*0.06-1</f>
        <v>-0.94</v>
      </c>
      <c r="BV982" s="11">
        <f t="shared" ref="BV982:BV1045" si="118">BT982*0.12-1</f>
        <v>-0.88</v>
      </c>
      <c r="BW982" s="11">
        <f t="shared" ref="BW982:BW1045" si="119">(BT982-1)*0.84</f>
        <v>0</v>
      </c>
      <c r="BX982" s="9">
        <f t="shared" ref="BX982:BX1045" si="120">BU982+I982</f>
        <v>-0.94</v>
      </c>
      <c r="BY982" s="9">
        <f t="shared" ref="BY982:BY1045" si="121">BV982+I982</f>
        <v>-0.88</v>
      </c>
      <c r="BZ982" s="9">
        <f t="shared" ref="BZ982:BZ1045" si="122">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113"/>
        <v>0</v>
      </c>
      <c r="BD983" s="55" t="str">
        <f t="shared" si="112"/>
        <v/>
      </c>
      <c r="BE983" s="55" t="str">
        <f t="shared" si="112"/>
        <v/>
      </c>
      <c r="BF983" s="55" t="str">
        <f t="shared" si="112"/>
        <v/>
      </c>
      <c r="BG983" s="55" t="str">
        <f t="shared" si="112"/>
        <v/>
      </c>
      <c r="BH983" s="55" t="str">
        <f t="shared" si="112"/>
        <v/>
      </c>
      <c r="BI983" s="55" t="str">
        <f t="shared" si="112"/>
        <v/>
      </c>
      <c r="BJ983" s="55" t="str">
        <f t="shared" si="112"/>
        <v/>
      </c>
      <c r="BK983" s="55" t="str">
        <f t="shared" si="112"/>
        <v/>
      </c>
      <c r="BL983" s="55" t="str">
        <f t="shared" si="112"/>
        <v/>
      </c>
      <c r="BM983" s="55" t="str">
        <f t="shared" si="112"/>
        <v/>
      </c>
      <c r="BN983" s="55" t="str">
        <f t="shared" si="112"/>
        <v/>
      </c>
      <c r="BO983" s="55" t="str">
        <f t="shared" si="112"/>
        <v/>
      </c>
      <c r="BP983" s="55" t="str">
        <f t="shared" si="112"/>
        <v/>
      </c>
      <c r="BQ983" s="55" t="str">
        <f t="shared" si="112"/>
        <v/>
      </c>
      <c r="BR983" s="1" t="str">
        <f t="shared" si="114"/>
        <v>Base</v>
      </c>
      <c r="BS983" s="1" t="str">
        <f t="shared" si="115"/>
        <v/>
      </c>
      <c r="BT983" s="3">
        <f t="shared" si="116"/>
        <v>1</v>
      </c>
      <c r="BU983" s="11">
        <f t="shared" si="117"/>
        <v>-0.94</v>
      </c>
      <c r="BV983" s="11">
        <f t="shared" si="118"/>
        <v>-0.88</v>
      </c>
      <c r="BW983" s="11">
        <f t="shared" si="119"/>
        <v>0</v>
      </c>
      <c r="BX983" s="9">
        <f t="shared" si="120"/>
        <v>-0.94</v>
      </c>
      <c r="BY983" s="9">
        <f t="shared" si="121"/>
        <v>-0.88</v>
      </c>
      <c r="BZ983" s="9">
        <f t="shared" si="122"/>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113"/>
        <v>0</v>
      </c>
      <c r="BD984" s="55" t="str">
        <f t="shared" si="112"/>
        <v/>
      </c>
      <c r="BE984" s="55" t="str">
        <f t="shared" si="112"/>
        <v/>
      </c>
      <c r="BF984" s="55" t="str">
        <f t="shared" si="112"/>
        <v/>
      </c>
      <c r="BG984" s="55" t="str">
        <f t="shared" si="112"/>
        <v/>
      </c>
      <c r="BH984" s="55" t="str">
        <f t="shared" si="112"/>
        <v/>
      </c>
      <c r="BI984" s="55" t="str">
        <f t="shared" si="112"/>
        <v/>
      </c>
      <c r="BJ984" s="55" t="str">
        <f t="shared" si="112"/>
        <v/>
      </c>
      <c r="BK984" s="55" t="str">
        <f t="shared" si="112"/>
        <v/>
      </c>
      <c r="BL984" s="55" t="str">
        <f t="shared" si="112"/>
        <v/>
      </c>
      <c r="BM984" s="55" t="str">
        <f t="shared" si="112"/>
        <v/>
      </c>
      <c r="BN984" s="55" t="str">
        <f t="shared" si="112"/>
        <v/>
      </c>
      <c r="BO984" s="55" t="str">
        <f t="shared" si="112"/>
        <v/>
      </c>
      <c r="BP984" s="55" t="str">
        <f t="shared" si="112"/>
        <v/>
      </c>
      <c r="BQ984" s="55" t="str">
        <f t="shared" si="112"/>
        <v/>
      </c>
      <c r="BR984" s="1" t="str">
        <f t="shared" si="114"/>
        <v>Base</v>
      </c>
      <c r="BS984" s="1" t="str">
        <f t="shared" si="115"/>
        <v/>
      </c>
      <c r="BT984" s="3">
        <f t="shared" si="116"/>
        <v>1</v>
      </c>
      <c r="BU984" s="11">
        <f t="shared" si="117"/>
        <v>-0.94</v>
      </c>
      <c r="BV984" s="11">
        <f t="shared" si="118"/>
        <v>-0.88</v>
      </c>
      <c r="BW984" s="11">
        <f t="shared" si="119"/>
        <v>0</v>
      </c>
      <c r="BX984" s="9">
        <f t="shared" si="120"/>
        <v>-0.94</v>
      </c>
      <c r="BY984" s="9">
        <f t="shared" si="121"/>
        <v>-0.88</v>
      </c>
      <c r="BZ984" s="9">
        <f t="shared" si="122"/>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113"/>
        <v>0</v>
      </c>
      <c r="BD985" s="55" t="str">
        <f t="shared" si="112"/>
        <v/>
      </c>
      <c r="BE985" s="55" t="str">
        <f t="shared" si="112"/>
        <v/>
      </c>
      <c r="BF985" s="55" t="str">
        <f t="shared" si="112"/>
        <v/>
      </c>
      <c r="BG985" s="55" t="str">
        <f t="shared" si="112"/>
        <v/>
      </c>
      <c r="BH985" s="55" t="str">
        <f t="shared" si="112"/>
        <v/>
      </c>
      <c r="BI985" s="55" t="str">
        <f t="shared" si="112"/>
        <v/>
      </c>
      <c r="BJ985" s="55" t="str">
        <f t="shared" si="112"/>
        <v/>
      </c>
      <c r="BK985" s="55" t="str">
        <f t="shared" si="112"/>
        <v/>
      </c>
      <c r="BL985" s="55" t="str">
        <f t="shared" si="112"/>
        <v/>
      </c>
      <c r="BM985" s="55" t="str">
        <f t="shared" si="112"/>
        <v/>
      </c>
      <c r="BN985" s="55" t="str">
        <f t="shared" si="112"/>
        <v/>
      </c>
      <c r="BO985" s="55" t="str">
        <f t="shared" si="112"/>
        <v/>
      </c>
      <c r="BP985" s="55" t="str">
        <f t="shared" si="112"/>
        <v/>
      </c>
      <c r="BQ985" s="55" t="str">
        <f t="shared" si="112"/>
        <v/>
      </c>
      <c r="BR985" s="1" t="str">
        <f t="shared" si="114"/>
        <v>Base</v>
      </c>
      <c r="BS985" s="1" t="str">
        <f t="shared" si="115"/>
        <v/>
      </c>
      <c r="BT985" s="3">
        <f t="shared" si="116"/>
        <v>1</v>
      </c>
      <c r="BU985" s="11">
        <f t="shared" si="117"/>
        <v>-0.94</v>
      </c>
      <c r="BV985" s="11">
        <f t="shared" si="118"/>
        <v>-0.88</v>
      </c>
      <c r="BW985" s="11">
        <f t="shared" si="119"/>
        <v>0</v>
      </c>
      <c r="BX985" s="9">
        <f t="shared" si="120"/>
        <v>-0.94</v>
      </c>
      <c r="BY985" s="9">
        <f t="shared" si="121"/>
        <v>-0.88</v>
      </c>
      <c r="BZ985" s="9">
        <f t="shared" si="122"/>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113"/>
        <v>0</v>
      </c>
      <c r="BD986" s="55" t="str">
        <f t="shared" si="112"/>
        <v/>
      </c>
      <c r="BE986" s="55" t="str">
        <f t="shared" si="112"/>
        <v/>
      </c>
      <c r="BF986" s="55" t="str">
        <f t="shared" si="112"/>
        <v/>
      </c>
      <c r="BG986" s="55" t="str">
        <f t="shared" si="112"/>
        <v/>
      </c>
      <c r="BH986" s="55" t="str">
        <f t="shared" si="112"/>
        <v/>
      </c>
      <c r="BI986" s="55" t="str">
        <f t="shared" si="112"/>
        <v/>
      </c>
      <c r="BJ986" s="55" t="str">
        <f t="shared" si="112"/>
        <v/>
      </c>
      <c r="BK986" s="55" t="str">
        <f t="shared" si="112"/>
        <v/>
      </c>
      <c r="BL986" s="55" t="str">
        <f t="shared" si="112"/>
        <v/>
      </c>
      <c r="BM986" s="55" t="str">
        <f t="shared" si="112"/>
        <v/>
      </c>
      <c r="BN986" s="55" t="str">
        <f t="shared" si="112"/>
        <v/>
      </c>
      <c r="BO986" s="55" t="str">
        <f t="shared" si="112"/>
        <v/>
      </c>
      <c r="BP986" s="55" t="str">
        <f t="shared" si="112"/>
        <v/>
      </c>
      <c r="BQ986" s="55" t="str">
        <f t="shared" si="112"/>
        <v/>
      </c>
      <c r="BR986" s="1" t="str">
        <f t="shared" si="114"/>
        <v>Base</v>
      </c>
      <c r="BS986" s="1" t="str">
        <f t="shared" si="115"/>
        <v/>
      </c>
      <c r="BT986" s="3">
        <f t="shared" si="116"/>
        <v>1</v>
      </c>
      <c r="BU986" s="11">
        <f t="shared" si="117"/>
        <v>-0.94</v>
      </c>
      <c r="BV986" s="11">
        <f t="shared" si="118"/>
        <v>-0.88</v>
      </c>
      <c r="BW986" s="11">
        <f t="shared" si="119"/>
        <v>0</v>
      </c>
      <c r="BX986" s="9">
        <f t="shared" si="120"/>
        <v>-0.94</v>
      </c>
      <c r="BY986" s="9">
        <f t="shared" si="121"/>
        <v>-0.88</v>
      </c>
      <c r="BZ986" s="9">
        <f t="shared" si="122"/>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113"/>
        <v>0</v>
      </c>
      <c r="BD987" s="55" t="str">
        <f t="shared" si="112"/>
        <v/>
      </c>
      <c r="BE987" s="55" t="str">
        <f t="shared" si="112"/>
        <v/>
      </c>
      <c r="BF987" s="55" t="str">
        <f t="shared" si="112"/>
        <v/>
      </c>
      <c r="BG987" s="55" t="str">
        <f t="shared" si="112"/>
        <v/>
      </c>
      <c r="BH987" s="55" t="str">
        <f t="shared" si="112"/>
        <v/>
      </c>
      <c r="BI987" s="55" t="str">
        <f t="shared" si="112"/>
        <v/>
      </c>
      <c r="BJ987" s="55" t="str">
        <f t="shared" si="112"/>
        <v/>
      </c>
      <c r="BK987" s="55" t="str">
        <f t="shared" si="112"/>
        <v/>
      </c>
      <c r="BL987" s="55" t="str">
        <f t="shared" si="112"/>
        <v/>
      </c>
      <c r="BM987" s="55" t="str">
        <f t="shared" si="112"/>
        <v/>
      </c>
      <c r="BN987" s="55" t="str">
        <f t="shared" si="112"/>
        <v/>
      </c>
      <c r="BO987" s="55" t="str">
        <f t="shared" si="112"/>
        <v/>
      </c>
      <c r="BP987" s="55" t="str">
        <f t="shared" si="112"/>
        <v/>
      </c>
      <c r="BQ987" s="55" t="str">
        <f t="shared" si="112"/>
        <v/>
      </c>
      <c r="BR987" s="1" t="str">
        <f t="shared" si="114"/>
        <v>Base</v>
      </c>
      <c r="BS987" s="1" t="str">
        <f t="shared" si="115"/>
        <v/>
      </c>
      <c r="BT987" s="3">
        <f t="shared" si="116"/>
        <v>1</v>
      </c>
      <c r="BU987" s="11">
        <f t="shared" si="117"/>
        <v>-0.94</v>
      </c>
      <c r="BV987" s="11">
        <f t="shared" si="118"/>
        <v>-0.88</v>
      </c>
      <c r="BW987" s="11">
        <f t="shared" si="119"/>
        <v>0</v>
      </c>
      <c r="BX987" s="9">
        <f t="shared" si="120"/>
        <v>-0.94</v>
      </c>
      <c r="BY987" s="9">
        <f t="shared" si="121"/>
        <v>-0.88</v>
      </c>
      <c r="BZ987" s="9">
        <f t="shared" si="122"/>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113"/>
        <v>0</v>
      </c>
      <c r="BD988" s="55" t="str">
        <f t="shared" si="112"/>
        <v/>
      </c>
      <c r="BE988" s="55" t="str">
        <f t="shared" si="112"/>
        <v/>
      </c>
      <c r="BF988" s="55" t="str">
        <f t="shared" si="112"/>
        <v/>
      </c>
      <c r="BG988" s="55" t="str">
        <f t="shared" si="112"/>
        <v/>
      </c>
      <c r="BH988" s="55" t="str">
        <f t="shared" si="112"/>
        <v/>
      </c>
      <c r="BI988" s="55" t="str">
        <f t="shared" si="112"/>
        <v/>
      </c>
      <c r="BJ988" s="55" t="str">
        <f t="shared" si="112"/>
        <v/>
      </c>
      <c r="BK988" s="55" t="str">
        <f t="shared" si="112"/>
        <v/>
      </c>
      <c r="BL988" s="55" t="str">
        <f t="shared" si="112"/>
        <v/>
      </c>
      <c r="BM988" s="55" t="str">
        <f t="shared" si="112"/>
        <v/>
      </c>
      <c r="BN988" s="55" t="str">
        <f t="shared" si="112"/>
        <v/>
      </c>
      <c r="BO988" s="55" t="str">
        <f t="shared" si="112"/>
        <v/>
      </c>
      <c r="BP988" s="55" t="str">
        <f t="shared" si="112"/>
        <v/>
      </c>
      <c r="BQ988" s="55" t="str">
        <f t="shared" si="112"/>
        <v/>
      </c>
      <c r="BR988" s="1" t="str">
        <f t="shared" si="114"/>
        <v>Base</v>
      </c>
      <c r="BS988" s="1" t="str">
        <f t="shared" si="115"/>
        <v/>
      </c>
      <c r="BT988" s="3">
        <f t="shared" si="116"/>
        <v>1</v>
      </c>
      <c r="BU988" s="11">
        <f t="shared" si="117"/>
        <v>-0.94</v>
      </c>
      <c r="BV988" s="11">
        <f t="shared" si="118"/>
        <v>-0.88</v>
      </c>
      <c r="BW988" s="11">
        <f t="shared" si="119"/>
        <v>0</v>
      </c>
      <c r="BX988" s="9">
        <f t="shared" si="120"/>
        <v>-0.94</v>
      </c>
      <c r="BY988" s="9">
        <f t="shared" si="121"/>
        <v>-0.88</v>
      </c>
      <c r="BZ988" s="9">
        <f t="shared" si="122"/>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113"/>
        <v>0</v>
      </c>
      <c r="BD989" s="55" t="str">
        <f t="shared" si="112"/>
        <v/>
      </c>
      <c r="BE989" s="55" t="str">
        <f t="shared" si="112"/>
        <v/>
      </c>
      <c r="BF989" s="55" t="str">
        <f t="shared" si="112"/>
        <v/>
      </c>
      <c r="BG989" s="55" t="str">
        <f t="shared" si="112"/>
        <v/>
      </c>
      <c r="BH989" s="55" t="str">
        <f t="shared" si="112"/>
        <v/>
      </c>
      <c r="BI989" s="55" t="str">
        <f t="shared" si="112"/>
        <v/>
      </c>
      <c r="BJ989" s="55" t="str">
        <f t="shared" si="112"/>
        <v/>
      </c>
      <c r="BK989" s="55" t="str">
        <f t="shared" si="112"/>
        <v/>
      </c>
      <c r="BL989" s="55" t="str">
        <f t="shared" si="112"/>
        <v/>
      </c>
      <c r="BM989" s="55" t="str">
        <f t="shared" si="112"/>
        <v/>
      </c>
      <c r="BN989" s="55" t="str">
        <f t="shared" si="112"/>
        <v/>
      </c>
      <c r="BO989" s="55" t="str">
        <f t="shared" si="112"/>
        <v/>
      </c>
      <c r="BP989" s="55" t="str">
        <f t="shared" si="112"/>
        <v/>
      </c>
      <c r="BQ989" s="55" t="str">
        <f t="shared" si="112"/>
        <v/>
      </c>
      <c r="BR989" s="1" t="str">
        <f t="shared" si="114"/>
        <v>Base</v>
      </c>
      <c r="BS989" s="1" t="str">
        <f t="shared" si="115"/>
        <v/>
      </c>
      <c r="BT989" s="3">
        <f t="shared" si="116"/>
        <v>1</v>
      </c>
      <c r="BU989" s="11">
        <f t="shared" si="117"/>
        <v>-0.94</v>
      </c>
      <c r="BV989" s="11">
        <f t="shared" si="118"/>
        <v>-0.88</v>
      </c>
      <c r="BW989" s="11">
        <f t="shared" si="119"/>
        <v>0</v>
      </c>
      <c r="BX989" s="9">
        <f t="shared" si="120"/>
        <v>-0.94</v>
      </c>
      <c r="BY989" s="9">
        <f t="shared" si="121"/>
        <v>-0.88</v>
      </c>
      <c r="BZ989" s="9">
        <f t="shared" si="122"/>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113"/>
        <v>0</v>
      </c>
      <c r="BD990" s="55" t="str">
        <f t="shared" si="112"/>
        <v/>
      </c>
      <c r="BE990" s="55" t="str">
        <f t="shared" si="112"/>
        <v/>
      </c>
      <c r="BF990" s="55" t="str">
        <f t="shared" si="112"/>
        <v/>
      </c>
      <c r="BG990" s="55" t="str">
        <f t="shared" si="112"/>
        <v/>
      </c>
      <c r="BH990" s="55" t="str">
        <f t="shared" si="112"/>
        <v/>
      </c>
      <c r="BI990" s="55" t="str">
        <f t="shared" si="112"/>
        <v/>
      </c>
      <c r="BJ990" s="55" t="str">
        <f t="shared" si="112"/>
        <v/>
      </c>
      <c r="BK990" s="55" t="str">
        <f t="shared" si="112"/>
        <v/>
      </c>
      <c r="BL990" s="55" t="str">
        <f t="shared" si="112"/>
        <v/>
      </c>
      <c r="BM990" s="55" t="str">
        <f t="shared" si="112"/>
        <v/>
      </c>
      <c r="BN990" s="55" t="str">
        <f t="shared" si="112"/>
        <v/>
      </c>
      <c r="BO990" s="55" t="str">
        <f t="shared" si="112"/>
        <v/>
      </c>
      <c r="BP990" s="55" t="str">
        <f t="shared" si="112"/>
        <v/>
      </c>
      <c r="BQ990" s="55" t="str">
        <f t="shared" si="112"/>
        <v/>
      </c>
      <c r="BR990" s="1" t="str">
        <f t="shared" si="114"/>
        <v>Base</v>
      </c>
      <c r="BS990" s="1" t="str">
        <f t="shared" si="115"/>
        <v/>
      </c>
      <c r="BT990" s="3">
        <f t="shared" si="116"/>
        <v>1</v>
      </c>
      <c r="BU990" s="11">
        <f t="shared" si="117"/>
        <v>-0.94</v>
      </c>
      <c r="BV990" s="11">
        <f t="shared" si="118"/>
        <v>-0.88</v>
      </c>
      <c r="BW990" s="11">
        <f t="shared" si="119"/>
        <v>0</v>
      </c>
      <c r="BX990" s="9">
        <f t="shared" si="120"/>
        <v>-0.94</v>
      </c>
      <c r="BY990" s="9">
        <f t="shared" si="121"/>
        <v>-0.88</v>
      </c>
      <c r="BZ990" s="9">
        <f t="shared" si="122"/>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113"/>
        <v>0</v>
      </c>
      <c r="BD991" s="55" t="str">
        <f t="shared" si="112"/>
        <v/>
      </c>
      <c r="BE991" s="55" t="str">
        <f t="shared" si="112"/>
        <v/>
      </c>
      <c r="BF991" s="55" t="str">
        <f t="shared" si="112"/>
        <v/>
      </c>
      <c r="BG991" s="55" t="str">
        <f t="shared" si="112"/>
        <v/>
      </c>
      <c r="BH991" s="55" t="str">
        <f t="shared" si="112"/>
        <v/>
      </c>
      <c r="BI991" s="55" t="str">
        <f t="shared" si="112"/>
        <v/>
      </c>
      <c r="BJ991" s="55" t="str">
        <f t="shared" si="112"/>
        <v/>
      </c>
      <c r="BK991" s="55" t="str">
        <f t="shared" si="112"/>
        <v/>
      </c>
      <c r="BL991" s="55" t="str">
        <f t="shared" si="112"/>
        <v/>
      </c>
      <c r="BM991" s="55" t="str">
        <f t="shared" si="112"/>
        <v/>
      </c>
      <c r="BN991" s="55" t="str">
        <f t="shared" si="112"/>
        <v/>
      </c>
      <c r="BO991" s="55" t="str">
        <f t="shared" si="112"/>
        <v/>
      </c>
      <c r="BP991" s="55" t="str">
        <f t="shared" si="112"/>
        <v/>
      </c>
      <c r="BQ991" s="55" t="str">
        <f t="shared" si="112"/>
        <v/>
      </c>
      <c r="BR991" s="1" t="str">
        <f t="shared" si="114"/>
        <v>Base</v>
      </c>
      <c r="BS991" s="1" t="str">
        <f t="shared" si="115"/>
        <v/>
      </c>
      <c r="BT991" s="3">
        <f t="shared" si="116"/>
        <v>1</v>
      </c>
      <c r="BU991" s="11">
        <f t="shared" si="117"/>
        <v>-0.94</v>
      </c>
      <c r="BV991" s="11">
        <f t="shared" si="118"/>
        <v>-0.88</v>
      </c>
      <c r="BW991" s="11">
        <f t="shared" si="119"/>
        <v>0</v>
      </c>
      <c r="BX991" s="9">
        <f t="shared" si="120"/>
        <v>-0.94</v>
      </c>
      <c r="BY991" s="9">
        <f t="shared" si="121"/>
        <v>-0.88</v>
      </c>
      <c r="BZ991" s="9">
        <f t="shared" si="122"/>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113"/>
        <v>0</v>
      </c>
      <c r="BD992" s="55" t="str">
        <f t="shared" si="112"/>
        <v/>
      </c>
      <c r="BE992" s="55" t="str">
        <f t="shared" si="112"/>
        <v/>
      </c>
      <c r="BF992" s="55" t="str">
        <f t="shared" si="112"/>
        <v/>
      </c>
      <c r="BG992" s="55" t="str">
        <f t="shared" si="112"/>
        <v/>
      </c>
      <c r="BH992" s="55" t="str">
        <f t="shared" si="112"/>
        <v/>
      </c>
      <c r="BI992" s="55" t="str">
        <f t="shared" si="112"/>
        <v/>
      </c>
      <c r="BJ992" s="55" t="str">
        <f t="shared" si="112"/>
        <v/>
      </c>
      <c r="BK992" s="55" t="str">
        <f t="shared" si="112"/>
        <v/>
      </c>
      <c r="BL992" s="55" t="str">
        <f t="shared" si="112"/>
        <v/>
      </c>
      <c r="BM992" s="55" t="str">
        <f t="shared" si="112"/>
        <v/>
      </c>
      <c r="BN992" s="55" t="str">
        <f t="shared" si="112"/>
        <v/>
      </c>
      <c r="BO992" s="55" t="str">
        <f t="shared" si="112"/>
        <v/>
      </c>
      <c r="BP992" s="55" t="str">
        <f t="shared" si="112"/>
        <v/>
      </c>
      <c r="BQ992" s="55" t="str">
        <f t="shared" si="112"/>
        <v/>
      </c>
      <c r="BR992" s="1" t="str">
        <f t="shared" si="114"/>
        <v>Base</v>
      </c>
      <c r="BS992" s="1" t="str">
        <f t="shared" si="115"/>
        <v/>
      </c>
      <c r="BT992" s="3">
        <f t="shared" si="116"/>
        <v>1</v>
      </c>
      <c r="BU992" s="11">
        <f t="shared" si="117"/>
        <v>-0.94</v>
      </c>
      <c r="BV992" s="11">
        <f t="shared" si="118"/>
        <v>-0.88</v>
      </c>
      <c r="BW992" s="11">
        <f t="shared" si="119"/>
        <v>0</v>
      </c>
      <c r="BX992" s="9">
        <f t="shared" si="120"/>
        <v>-0.94</v>
      </c>
      <c r="BY992" s="9">
        <f t="shared" si="121"/>
        <v>-0.88</v>
      </c>
      <c r="BZ992" s="9">
        <f t="shared" si="122"/>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113"/>
        <v>0</v>
      </c>
      <c r="BD993" s="55" t="str">
        <f t="shared" si="112"/>
        <v/>
      </c>
      <c r="BE993" s="55" t="str">
        <f t="shared" si="112"/>
        <v/>
      </c>
      <c r="BF993" s="55" t="str">
        <f t="shared" si="112"/>
        <v/>
      </c>
      <c r="BG993" s="55" t="str">
        <f t="shared" si="112"/>
        <v/>
      </c>
      <c r="BH993" s="55" t="str">
        <f t="shared" si="112"/>
        <v/>
      </c>
      <c r="BI993" s="55" t="str">
        <f t="shared" si="112"/>
        <v/>
      </c>
      <c r="BJ993" s="55" t="str">
        <f t="shared" si="112"/>
        <v/>
      </c>
      <c r="BK993" s="55" t="str">
        <f t="shared" si="112"/>
        <v/>
      </c>
      <c r="BL993" s="55" t="str">
        <f t="shared" si="112"/>
        <v/>
      </c>
      <c r="BM993" s="55" t="str">
        <f t="shared" si="112"/>
        <v/>
      </c>
      <c r="BN993" s="55" t="str">
        <f t="shared" si="112"/>
        <v/>
      </c>
      <c r="BO993" s="55" t="str">
        <f t="shared" si="112"/>
        <v/>
      </c>
      <c r="BP993" s="55" t="str">
        <f t="shared" si="112"/>
        <v/>
      </c>
      <c r="BQ993" s="55" t="str">
        <f t="shared" si="112"/>
        <v/>
      </c>
      <c r="BR993" s="1" t="str">
        <f t="shared" si="114"/>
        <v>Base</v>
      </c>
      <c r="BS993" s="1" t="str">
        <f t="shared" si="115"/>
        <v/>
      </c>
      <c r="BT993" s="3">
        <f t="shared" si="116"/>
        <v>1</v>
      </c>
      <c r="BU993" s="11">
        <f t="shared" si="117"/>
        <v>-0.94</v>
      </c>
      <c r="BV993" s="11">
        <f t="shared" si="118"/>
        <v>-0.88</v>
      </c>
      <c r="BW993" s="11">
        <f t="shared" si="119"/>
        <v>0</v>
      </c>
      <c r="BX993" s="9">
        <f t="shared" si="120"/>
        <v>-0.94</v>
      </c>
      <c r="BY993" s="9">
        <f t="shared" si="121"/>
        <v>-0.88</v>
      </c>
      <c r="BZ993" s="9">
        <f t="shared" si="122"/>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113"/>
        <v>0</v>
      </c>
      <c r="BD994" s="55" t="str">
        <f t="shared" si="112"/>
        <v/>
      </c>
      <c r="BE994" s="55" t="str">
        <f t="shared" si="112"/>
        <v/>
      </c>
      <c r="BF994" s="55" t="str">
        <f t="shared" si="112"/>
        <v/>
      </c>
      <c r="BG994" s="55" t="str">
        <f t="shared" si="112"/>
        <v/>
      </c>
      <c r="BH994" s="55" t="str">
        <f t="shared" si="112"/>
        <v/>
      </c>
      <c r="BI994" s="55" t="str">
        <f t="shared" si="112"/>
        <v/>
      </c>
      <c r="BJ994" s="55" t="str">
        <f t="shared" si="112"/>
        <v/>
      </c>
      <c r="BK994" s="55" t="str">
        <f t="shared" si="112"/>
        <v/>
      </c>
      <c r="BL994" s="55" t="str">
        <f t="shared" si="112"/>
        <v/>
      </c>
      <c r="BM994" s="55" t="str">
        <f t="shared" si="112"/>
        <v/>
      </c>
      <c r="BN994" s="55" t="str">
        <f t="shared" si="112"/>
        <v/>
      </c>
      <c r="BO994" s="55" t="str">
        <f t="shared" si="112"/>
        <v/>
      </c>
      <c r="BP994" s="55" t="str">
        <f t="shared" si="112"/>
        <v/>
      </c>
      <c r="BQ994" s="55" t="str">
        <f t="shared" si="112"/>
        <v/>
      </c>
      <c r="BR994" s="1" t="str">
        <f t="shared" si="114"/>
        <v>Base</v>
      </c>
      <c r="BS994" s="1" t="str">
        <f t="shared" si="115"/>
        <v/>
      </c>
      <c r="BT994" s="3">
        <f t="shared" si="116"/>
        <v>1</v>
      </c>
      <c r="BU994" s="11">
        <f t="shared" si="117"/>
        <v>-0.94</v>
      </c>
      <c r="BV994" s="11">
        <f t="shared" si="118"/>
        <v>-0.88</v>
      </c>
      <c r="BW994" s="11">
        <f t="shared" si="119"/>
        <v>0</v>
      </c>
      <c r="BX994" s="9">
        <f t="shared" si="120"/>
        <v>-0.94</v>
      </c>
      <c r="BY994" s="9">
        <f t="shared" si="121"/>
        <v>-0.88</v>
      </c>
      <c r="BZ994" s="9">
        <f t="shared" si="122"/>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113"/>
        <v>0</v>
      </c>
      <c r="BD995" s="55" t="str">
        <f t="shared" si="112"/>
        <v/>
      </c>
      <c r="BE995" s="55" t="str">
        <f t="shared" si="112"/>
        <v/>
      </c>
      <c r="BF995" s="55" t="str">
        <f t="shared" si="112"/>
        <v/>
      </c>
      <c r="BG995" s="55" t="str">
        <f t="shared" si="112"/>
        <v/>
      </c>
      <c r="BH995" s="55" t="str">
        <f t="shared" si="112"/>
        <v/>
      </c>
      <c r="BI995" s="55" t="str">
        <f t="shared" si="112"/>
        <v/>
      </c>
      <c r="BJ995" s="55" t="str">
        <f t="shared" si="112"/>
        <v/>
      </c>
      <c r="BK995" s="55" t="str">
        <f t="shared" si="112"/>
        <v/>
      </c>
      <c r="BL995" s="55" t="str">
        <f t="shared" si="112"/>
        <v/>
      </c>
      <c r="BM995" s="55" t="str">
        <f t="shared" si="112"/>
        <v/>
      </c>
      <c r="BN995" s="55" t="str">
        <f t="shared" si="112"/>
        <v/>
      </c>
      <c r="BO995" s="55" t="str">
        <f t="shared" si="112"/>
        <v/>
      </c>
      <c r="BP995" s="55" t="str">
        <f t="shared" si="112"/>
        <v/>
      </c>
      <c r="BQ995" s="55" t="str">
        <f t="shared" si="112"/>
        <v/>
      </c>
      <c r="BR995" s="1" t="str">
        <f t="shared" si="114"/>
        <v>Base</v>
      </c>
      <c r="BS995" s="1" t="str">
        <f t="shared" si="115"/>
        <v/>
      </c>
      <c r="BT995" s="3">
        <f t="shared" si="116"/>
        <v>1</v>
      </c>
      <c r="BU995" s="11">
        <f t="shared" si="117"/>
        <v>-0.94</v>
      </c>
      <c r="BV995" s="11">
        <f t="shared" si="118"/>
        <v>-0.88</v>
      </c>
      <c r="BW995" s="11">
        <f t="shared" si="119"/>
        <v>0</v>
      </c>
      <c r="BX995" s="9">
        <f t="shared" si="120"/>
        <v>-0.94</v>
      </c>
      <c r="BY995" s="9">
        <f t="shared" si="121"/>
        <v>-0.88</v>
      </c>
      <c r="BZ995" s="9">
        <f t="shared" si="122"/>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113"/>
        <v>0</v>
      </c>
      <c r="BD996" s="55" t="str">
        <f t="shared" si="112"/>
        <v/>
      </c>
      <c r="BE996" s="55" t="str">
        <f t="shared" si="112"/>
        <v/>
      </c>
      <c r="BF996" s="55" t="str">
        <f t="shared" si="112"/>
        <v/>
      </c>
      <c r="BG996" s="55" t="str">
        <f t="shared" si="112"/>
        <v/>
      </c>
      <c r="BH996" s="55" t="str">
        <f t="shared" si="112"/>
        <v/>
      </c>
      <c r="BI996" s="55" t="str">
        <f t="shared" si="112"/>
        <v/>
      </c>
      <c r="BJ996" s="55" t="str">
        <f t="shared" si="112"/>
        <v/>
      </c>
      <c r="BK996" s="55" t="str">
        <f t="shared" si="112"/>
        <v/>
      </c>
      <c r="BL996" s="55" t="str">
        <f t="shared" si="112"/>
        <v/>
      </c>
      <c r="BM996" s="55" t="str">
        <f t="shared" si="112"/>
        <v/>
      </c>
      <c r="BN996" s="55" t="str">
        <f t="shared" si="112"/>
        <v/>
      </c>
      <c r="BO996" s="55" t="str">
        <f t="shared" si="112"/>
        <v/>
      </c>
      <c r="BP996" s="55" t="str">
        <f t="shared" si="112"/>
        <v/>
      </c>
      <c r="BQ996" s="55" t="str">
        <f t="shared" si="112"/>
        <v/>
      </c>
      <c r="BR996" s="1" t="str">
        <f t="shared" si="114"/>
        <v>Base</v>
      </c>
      <c r="BS996" s="1" t="str">
        <f t="shared" si="115"/>
        <v/>
      </c>
      <c r="BT996" s="3">
        <f t="shared" si="116"/>
        <v>1</v>
      </c>
      <c r="BU996" s="11">
        <f t="shared" si="117"/>
        <v>-0.94</v>
      </c>
      <c r="BV996" s="11">
        <f t="shared" si="118"/>
        <v>-0.88</v>
      </c>
      <c r="BW996" s="11">
        <f t="shared" si="119"/>
        <v>0</v>
      </c>
      <c r="BX996" s="9">
        <f t="shared" si="120"/>
        <v>-0.94</v>
      </c>
      <c r="BY996" s="9">
        <f t="shared" si="121"/>
        <v>-0.88</v>
      </c>
      <c r="BZ996" s="9">
        <f t="shared" si="122"/>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113"/>
        <v>0</v>
      </c>
      <c r="BD997" s="55" t="str">
        <f t="shared" si="112"/>
        <v/>
      </c>
      <c r="BE997" s="55" t="str">
        <f t="shared" si="112"/>
        <v/>
      </c>
      <c r="BF997" s="55" t="str">
        <f t="shared" si="112"/>
        <v/>
      </c>
      <c r="BG997" s="55" t="str">
        <f t="shared" si="112"/>
        <v/>
      </c>
      <c r="BH997" s="55" t="str">
        <f t="shared" si="112"/>
        <v/>
      </c>
      <c r="BI997" s="55" t="str">
        <f t="shared" si="112"/>
        <v/>
      </c>
      <c r="BJ997" s="55" t="str">
        <f t="shared" si="112"/>
        <v/>
      </c>
      <c r="BK997" s="55" t="str">
        <f t="shared" si="112"/>
        <v/>
      </c>
      <c r="BL997" s="55" t="str">
        <f t="shared" si="112"/>
        <v/>
      </c>
      <c r="BM997" s="55" t="str">
        <f t="shared" si="112"/>
        <v/>
      </c>
      <c r="BN997" s="55" t="str">
        <f t="shared" si="112"/>
        <v/>
      </c>
      <c r="BO997" s="55" t="str">
        <f t="shared" si="112"/>
        <v/>
      </c>
      <c r="BP997" s="55" t="str">
        <f t="shared" si="112"/>
        <v/>
      </c>
      <c r="BQ997" s="55" t="str">
        <f t="shared" si="112"/>
        <v/>
      </c>
      <c r="BR997" s="1" t="str">
        <f t="shared" si="114"/>
        <v>Base</v>
      </c>
      <c r="BS997" s="1" t="str">
        <f t="shared" si="115"/>
        <v/>
      </c>
      <c r="BT997" s="3">
        <f t="shared" si="116"/>
        <v>1</v>
      </c>
      <c r="BU997" s="11">
        <f t="shared" si="117"/>
        <v>-0.94</v>
      </c>
      <c r="BV997" s="11">
        <f t="shared" si="118"/>
        <v>-0.88</v>
      </c>
      <c r="BW997" s="11">
        <f t="shared" si="119"/>
        <v>0</v>
      </c>
      <c r="BX997" s="9">
        <f t="shared" si="120"/>
        <v>-0.94</v>
      </c>
      <c r="BY997" s="9">
        <f t="shared" si="121"/>
        <v>-0.88</v>
      </c>
      <c r="BZ997" s="9">
        <f t="shared" si="122"/>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113"/>
        <v>0</v>
      </c>
      <c r="BD998" s="55" t="str">
        <f t="shared" ref="BD998:BQ1016" si="123">IF(ISERROR(SEARCHB(" "&amp;BD$1&amp;" "," "&amp;$L998&amp;" "))=TRUE,"",BD$1)</f>
        <v/>
      </c>
      <c r="BE998" s="55" t="str">
        <f t="shared" si="123"/>
        <v/>
      </c>
      <c r="BF998" s="55" t="str">
        <f t="shared" si="123"/>
        <v/>
      </c>
      <c r="BG998" s="55" t="str">
        <f t="shared" si="123"/>
        <v/>
      </c>
      <c r="BH998" s="55" t="str">
        <f t="shared" si="123"/>
        <v/>
      </c>
      <c r="BI998" s="55" t="str">
        <f t="shared" si="123"/>
        <v/>
      </c>
      <c r="BJ998" s="55" t="str">
        <f t="shared" si="123"/>
        <v/>
      </c>
      <c r="BK998" s="55" t="str">
        <f t="shared" si="123"/>
        <v/>
      </c>
      <c r="BL998" s="55" t="str">
        <f t="shared" si="123"/>
        <v/>
      </c>
      <c r="BM998" s="55" t="str">
        <f t="shared" si="123"/>
        <v/>
      </c>
      <c r="BN998" s="55" t="str">
        <f t="shared" si="123"/>
        <v/>
      </c>
      <c r="BO998" s="55" t="str">
        <f t="shared" si="123"/>
        <v/>
      </c>
      <c r="BP998" s="55" t="str">
        <f t="shared" si="123"/>
        <v/>
      </c>
      <c r="BQ998" s="55" t="str">
        <f t="shared" si="123"/>
        <v/>
      </c>
      <c r="BR998" s="1" t="str">
        <f t="shared" si="114"/>
        <v>Base</v>
      </c>
      <c r="BS998" s="1" t="str">
        <f t="shared" si="115"/>
        <v/>
      </c>
      <c r="BT998" s="3">
        <f t="shared" si="116"/>
        <v>1</v>
      </c>
      <c r="BU998" s="11">
        <f t="shared" si="117"/>
        <v>-0.94</v>
      </c>
      <c r="BV998" s="11">
        <f t="shared" si="118"/>
        <v>-0.88</v>
      </c>
      <c r="BW998" s="11">
        <f t="shared" si="119"/>
        <v>0</v>
      </c>
      <c r="BX998" s="9">
        <f t="shared" si="120"/>
        <v>-0.94</v>
      </c>
      <c r="BY998" s="9">
        <f t="shared" si="121"/>
        <v>-0.88</v>
      </c>
      <c r="BZ998" s="9">
        <f t="shared" si="122"/>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113"/>
        <v>0</v>
      </c>
      <c r="BD999" s="55" t="str">
        <f t="shared" si="123"/>
        <v/>
      </c>
      <c r="BE999" s="55" t="str">
        <f t="shared" si="123"/>
        <v/>
      </c>
      <c r="BF999" s="55" t="str">
        <f t="shared" si="123"/>
        <v/>
      </c>
      <c r="BG999" s="55" t="str">
        <f t="shared" si="123"/>
        <v/>
      </c>
      <c r="BH999" s="55" t="str">
        <f t="shared" si="123"/>
        <v/>
      </c>
      <c r="BI999" s="55" t="str">
        <f t="shared" si="123"/>
        <v/>
      </c>
      <c r="BJ999" s="55" t="str">
        <f t="shared" si="123"/>
        <v/>
      </c>
      <c r="BK999" s="55" t="str">
        <f t="shared" si="123"/>
        <v/>
      </c>
      <c r="BL999" s="55" t="str">
        <f t="shared" si="123"/>
        <v/>
      </c>
      <c r="BM999" s="55" t="str">
        <f t="shared" si="123"/>
        <v/>
      </c>
      <c r="BN999" s="55" t="str">
        <f t="shared" si="123"/>
        <v/>
      </c>
      <c r="BO999" s="55" t="str">
        <f t="shared" si="123"/>
        <v/>
      </c>
      <c r="BP999" s="55" t="str">
        <f t="shared" si="123"/>
        <v/>
      </c>
      <c r="BQ999" s="55" t="str">
        <f t="shared" si="123"/>
        <v/>
      </c>
      <c r="BR999" s="1" t="str">
        <f t="shared" si="114"/>
        <v>Base</v>
      </c>
      <c r="BS999" s="1" t="str">
        <f t="shared" si="115"/>
        <v/>
      </c>
      <c r="BT999" s="3">
        <f t="shared" si="116"/>
        <v>1</v>
      </c>
      <c r="BU999" s="11">
        <f t="shared" si="117"/>
        <v>-0.94</v>
      </c>
      <c r="BV999" s="11">
        <f t="shared" si="118"/>
        <v>-0.88</v>
      </c>
      <c r="BW999" s="11">
        <f t="shared" si="119"/>
        <v>0</v>
      </c>
      <c r="BX999" s="9">
        <f t="shared" si="120"/>
        <v>-0.94</v>
      </c>
      <c r="BY999" s="9">
        <f t="shared" si="121"/>
        <v>-0.88</v>
      </c>
      <c r="BZ999" s="9">
        <f t="shared" si="122"/>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113"/>
        <v>0</v>
      </c>
      <c r="BD1000" s="55" t="str">
        <f t="shared" si="123"/>
        <v/>
      </c>
      <c r="BE1000" s="55" t="str">
        <f t="shared" si="123"/>
        <v/>
      </c>
      <c r="BF1000" s="55" t="str">
        <f t="shared" si="123"/>
        <v/>
      </c>
      <c r="BG1000" s="55" t="str">
        <f t="shared" si="123"/>
        <v/>
      </c>
      <c r="BH1000" s="55" t="str">
        <f t="shared" si="123"/>
        <v/>
      </c>
      <c r="BI1000" s="55" t="str">
        <f t="shared" si="123"/>
        <v/>
      </c>
      <c r="BJ1000" s="55" t="str">
        <f t="shared" si="123"/>
        <v/>
      </c>
      <c r="BK1000" s="55" t="str">
        <f t="shared" si="123"/>
        <v/>
      </c>
      <c r="BL1000" s="55" t="str">
        <f t="shared" si="123"/>
        <v/>
      </c>
      <c r="BM1000" s="55" t="str">
        <f t="shared" si="123"/>
        <v/>
      </c>
      <c r="BN1000" s="55" t="str">
        <f t="shared" si="123"/>
        <v/>
      </c>
      <c r="BO1000" s="55" t="str">
        <f t="shared" si="123"/>
        <v/>
      </c>
      <c r="BP1000" s="55" t="str">
        <f t="shared" si="123"/>
        <v/>
      </c>
      <c r="BQ1000" s="55" t="str">
        <f t="shared" si="123"/>
        <v/>
      </c>
      <c r="BR1000" s="1" t="str">
        <f t="shared" si="114"/>
        <v>Base</v>
      </c>
      <c r="BS1000" s="1" t="str">
        <f t="shared" si="115"/>
        <v/>
      </c>
      <c r="BT1000" s="3">
        <f t="shared" si="116"/>
        <v>1</v>
      </c>
      <c r="BU1000" s="11">
        <f t="shared" si="117"/>
        <v>-0.94</v>
      </c>
      <c r="BV1000" s="11">
        <f t="shared" si="118"/>
        <v>-0.88</v>
      </c>
      <c r="BW1000" s="11">
        <f t="shared" si="119"/>
        <v>0</v>
      </c>
      <c r="BX1000" s="9">
        <f t="shared" si="120"/>
        <v>-0.94</v>
      </c>
      <c r="BY1000" s="9">
        <f t="shared" si="121"/>
        <v>-0.88</v>
      </c>
      <c r="BZ1000" s="9">
        <f t="shared" si="122"/>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113"/>
        <v>0</v>
      </c>
      <c r="BD1001" s="55" t="str">
        <f t="shared" si="123"/>
        <v/>
      </c>
      <c r="BE1001" s="55" t="str">
        <f t="shared" si="123"/>
        <v/>
      </c>
      <c r="BF1001" s="55" t="str">
        <f t="shared" si="123"/>
        <v/>
      </c>
      <c r="BG1001" s="55" t="str">
        <f t="shared" si="123"/>
        <v/>
      </c>
      <c r="BH1001" s="55" t="str">
        <f t="shared" si="123"/>
        <v/>
      </c>
      <c r="BI1001" s="55" t="str">
        <f t="shared" si="123"/>
        <v/>
      </c>
      <c r="BJ1001" s="55" t="str">
        <f t="shared" si="123"/>
        <v/>
      </c>
      <c r="BK1001" s="55" t="str">
        <f t="shared" si="123"/>
        <v/>
      </c>
      <c r="BL1001" s="55" t="str">
        <f t="shared" si="123"/>
        <v/>
      </c>
      <c r="BM1001" s="55" t="str">
        <f t="shared" si="123"/>
        <v/>
      </c>
      <c r="BN1001" s="55" t="str">
        <f t="shared" si="123"/>
        <v/>
      </c>
      <c r="BO1001" s="55" t="str">
        <f t="shared" si="123"/>
        <v/>
      </c>
      <c r="BP1001" s="55" t="str">
        <f t="shared" si="123"/>
        <v/>
      </c>
      <c r="BQ1001" s="55" t="str">
        <f t="shared" si="123"/>
        <v/>
      </c>
      <c r="BR1001" s="1" t="str">
        <f t="shared" si="114"/>
        <v>Base</v>
      </c>
      <c r="BS1001" s="1" t="str">
        <f t="shared" si="115"/>
        <v/>
      </c>
      <c r="BT1001" s="3">
        <f t="shared" si="116"/>
        <v>1</v>
      </c>
      <c r="BU1001" s="11">
        <f t="shared" si="117"/>
        <v>-0.94</v>
      </c>
      <c r="BV1001" s="11">
        <f t="shared" si="118"/>
        <v>-0.88</v>
      </c>
      <c r="BW1001" s="11">
        <f t="shared" si="119"/>
        <v>0</v>
      </c>
      <c r="BX1001" s="9">
        <f t="shared" si="120"/>
        <v>-0.94</v>
      </c>
      <c r="BY1001" s="9">
        <f t="shared" si="121"/>
        <v>-0.88</v>
      </c>
      <c r="BZ1001" s="9">
        <f t="shared" si="122"/>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113"/>
        <v>0</v>
      </c>
      <c r="BD1002" s="55" t="str">
        <f t="shared" si="123"/>
        <v/>
      </c>
      <c r="BE1002" s="55" t="str">
        <f t="shared" si="123"/>
        <v/>
      </c>
      <c r="BF1002" s="55" t="str">
        <f t="shared" si="123"/>
        <v/>
      </c>
      <c r="BG1002" s="55" t="str">
        <f t="shared" si="123"/>
        <v/>
      </c>
      <c r="BH1002" s="55" t="str">
        <f t="shared" si="123"/>
        <v/>
      </c>
      <c r="BI1002" s="55" t="str">
        <f t="shared" si="123"/>
        <v/>
      </c>
      <c r="BJ1002" s="55" t="str">
        <f t="shared" si="123"/>
        <v/>
      </c>
      <c r="BK1002" s="55" t="str">
        <f t="shared" si="123"/>
        <v/>
      </c>
      <c r="BL1002" s="55" t="str">
        <f t="shared" si="123"/>
        <v/>
      </c>
      <c r="BM1002" s="55" t="str">
        <f t="shared" si="123"/>
        <v/>
      </c>
      <c r="BN1002" s="55" t="str">
        <f t="shared" si="123"/>
        <v/>
      </c>
      <c r="BO1002" s="55" t="str">
        <f t="shared" si="123"/>
        <v/>
      </c>
      <c r="BP1002" s="55" t="str">
        <f t="shared" si="123"/>
        <v/>
      </c>
      <c r="BQ1002" s="55" t="str">
        <f t="shared" si="123"/>
        <v/>
      </c>
      <c r="BR1002" s="1" t="str">
        <f t="shared" si="114"/>
        <v>Base</v>
      </c>
      <c r="BS1002" s="1" t="str">
        <f t="shared" si="115"/>
        <v/>
      </c>
      <c r="BT1002" s="3">
        <f t="shared" si="116"/>
        <v>1</v>
      </c>
      <c r="BU1002" s="11">
        <f t="shared" si="117"/>
        <v>-0.94</v>
      </c>
      <c r="BV1002" s="11">
        <f t="shared" si="118"/>
        <v>-0.88</v>
      </c>
      <c r="BW1002" s="11">
        <f t="shared" si="119"/>
        <v>0</v>
      </c>
      <c r="BX1002" s="9">
        <f t="shared" si="120"/>
        <v>-0.94</v>
      </c>
      <c r="BY1002" s="9">
        <f t="shared" si="121"/>
        <v>-0.88</v>
      </c>
      <c r="BZ1002" s="9">
        <f t="shared" si="122"/>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113"/>
        <v>0</v>
      </c>
      <c r="BD1003" s="55" t="str">
        <f t="shared" si="123"/>
        <v/>
      </c>
      <c r="BE1003" s="55" t="str">
        <f t="shared" si="123"/>
        <v/>
      </c>
      <c r="BF1003" s="55" t="str">
        <f t="shared" si="123"/>
        <v/>
      </c>
      <c r="BG1003" s="55" t="str">
        <f t="shared" si="123"/>
        <v/>
      </c>
      <c r="BH1003" s="55" t="str">
        <f t="shared" si="123"/>
        <v/>
      </c>
      <c r="BI1003" s="55" t="str">
        <f t="shared" si="123"/>
        <v/>
      </c>
      <c r="BJ1003" s="55" t="str">
        <f t="shared" si="123"/>
        <v/>
      </c>
      <c r="BK1003" s="55" t="str">
        <f t="shared" si="123"/>
        <v/>
      </c>
      <c r="BL1003" s="55" t="str">
        <f t="shared" si="123"/>
        <v/>
      </c>
      <c r="BM1003" s="55" t="str">
        <f t="shared" si="123"/>
        <v/>
      </c>
      <c r="BN1003" s="55" t="str">
        <f t="shared" si="123"/>
        <v/>
      </c>
      <c r="BO1003" s="55" t="str">
        <f t="shared" si="123"/>
        <v/>
      </c>
      <c r="BP1003" s="55" t="str">
        <f t="shared" si="123"/>
        <v/>
      </c>
      <c r="BQ1003" s="55" t="str">
        <f t="shared" si="123"/>
        <v/>
      </c>
      <c r="BR1003" s="1" t="str">
        <f t="shared" si="114"/>
        <v>Base</v>
      </c>
      <c r="BS1003" s="1" t="str">
        <f t="shared" si="115"/>
        <v/>
      </c>
      <c r="BT1003" s="3">
        <f t="shared" si="116"/>
        <v>1</v>
      </c>
      <c r="BU1003" s="11">
        <f t="shared" si="117"/>
        <v>-0.94</v>
      </c>
      <c r="BV1003" s="11">
        <f t="shared" si="118"/>
        <v>-0.88</v>
      </c>
      <c r="BW1003" s="11">
        <f t="shared" si="119"/>
        <v>0</v>
      </c>
      <c r="BX1003" s="9">
        <f t="shared" si="120"/>
        <v>-0.94</v>
      </c>
      <c r="BY1003" s="9">
        <f t="shared" si="121"/>
        <v>-0.88</v>
      </c>
      <c r="BZ1003" s="9">
        <f t="shared" si="122"/>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113"/>
        <v>0</v>
      </c>
      <c r="BD1004" s="55" t="str">
        <f t="shared" si="123"/>
        <v/>
      </c>
      <c r="BE1004" s="55" t="str">
        <f t="shared" si="123"/>
        <v/>
      </c>
      <c r="BF1004" s="55" t="str">
        <f t="shared" si="123"/>
        <v/>
      </c>
      <c r="BG1004" s="55" t="str">
        <f t="shared" si="123"/>
        <v/>
      </c>
      <c r="BH1004" s="55" t="str">
        <f t="shared" si="123"/>
        <v/>
      </c>
      <c r="BI1004" s="55" t="str">
        <f t="shared" si="123"/>
        <v/>
      </c>
      <c r="BJ1004" s="55" t="str">
        <f t="shared" si="123"/>
        <v/>
      </c>
      <c r="BK1004" s="55" t="str">
        <f t="shared" si="123"/>
        <v/>
      </c>
      <c r="BL1004" s="55" t="str">
        <f t="shared" si="123"/>
        <v/>
      </c>
      <c r="BM1004" s="55" t="str">
        <f t="shared" si="123"/>
        <v/>
      </c>
      <c r="BN1004" s="55" t="str">
        <f t="shared" si="123"/>
        <v/>
      </c>
      <c r="BO1004" s="55" t="str">
        <f t="shared" si="123"/>
        <v/>
      </c>
      <c r="BP1004" s="55" t="str">
        <f t="shared" si="123"/>
        <v/>
      </c>
      <c r="BQ1004" s="55" t="str">
        <f t="shared" si="123"/>
        <v/>
      </c>
      <c r="BR1004" s="1" t="str">
        <f t="shared" si="114"/>
        <v>Base</v>
      </c>
      <c r="BS1004" s="1" t="str">
        <f t="shared" si="115"/>
        <v/>
      </c>
      <c r="BT1004" s="3">
        <f t="shared" si="116"/>
        <v>1</v>
      </c>
      <c r="BU1004" s="11">
        <f t="shared" si="117"/>
        <v>-0.94</v>
      </c>
      <c r="BV1004" s="11">
        <f t="shared" si="118"/>
        <v>-0.88</v>
      </c>
      <c r="BW1004" s="11">
        <f t="shared" si="119"/>
        <v>0</v>
      </c>
      <c r="BX1004" s="9">
        <f t="shared" si="120"/>
        <v>-0.94</v>
      </c>
      <c r="BY1004" s="9">
        <f t="shared" si="121"/>
        <v>-0.88</v>
      </c>
      <c r="BZ1004" s="9">
        <f t="shared" si="122"/>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113"/>
        <v>0</v>
      </c>
      <c r="BD1005" s="55" t="str">
        <f t="shared" si="123"/>
        <v/>
      </c>
      <c r="BE1005" s="55" t="str">
        <f t="shared" si="123"/>
        <v/>
      </c>
      <c r="BF1005" s="55" t="str">
        <f t="shared" si="123"/>
        <v/>
      </c>
      <c r="BG1005" s="55" t="str">
        <f t="shared" si="123"/>
        <v/>
      </c>
      <c r="BH1005" s="55" t="str">
        <f t="shared" si="123"/>
        <v/>
      </c>
      <c r="BI1005" s="55" t="str">
        <f t="shared" si="123"/>
        <v/>
      </c>
      <c r="BJ1005" s="55" t="str">
        <f t="shared" si="123"/>
        <v/>
      </c>
      <c r="BK1005" s="55" t="str">
        <f t="shared" si="123"/>
        <v/>
      </c>
      <c r="BL1005" s="55" t="str">
        <f t="shared" si="123"/>
        <v/>
      </c>
      <c r="BM1005" s="55" t="str">
        <f t="shared" si="123"/>
        <v/>
      </c>
      <c r="BN1005" s="55" t="str">
        <f t="shared" si="123"/>
        <v/>
      </c>
      <c r="BO1005" s="55" t="str">
        <f t="shared" si="123"/>
        <v/>
      </c>
      <c r="BP1005" s="55" t="str">
        <f t="shared" si="123"/>
        <v/>
      </c>
      <c r="BQ1005" s="55" t="str">
        <f t="shared" si="123"/>
        <v/>
      </c>
      <c r="BR1005" s="1" t="str">
        <f t="shared" si="114"/>
        <v>Base</v>
      </c>
      <c r="BS1005" s="1" t="str">
        <f t="shared" si="115"/>
        <v/>
      </c>
      <c r="BT1005" s="3">
        <f t="shared" si="116"/>
        <v>1</v>
      </c>
      <c r="BU1005" s="11">
        <f t="shared" si="117"/>
        <v>-0.94</v>
      </c>
      <c r="BV1005" s="11">
        <f t="shared" si="118"/>
        <v>-0.88</v>
      </c>
      <c r="BW1005" s="11">
        <f t="shared" si="119"/>
        <v>0</v>
      </c>
      <c r="BX1005" s="9">
        <f t="shared" si="120"/>
        <v>-0.94</v>
      </c>
      <c r="BY1005" s="9">
        <f t="shared" si="121"/>
        <v>-0.88</v>
      </c>
      <c r="BZ1005" s="9">
        <f t="shared" si="122"/>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113"/>
        <v>0</v>
      </c>
      <c r="BD1006" s="55" t="str">
        <f t="shared" si="123"/>
        <v/>
      </c>
      <c r="BE1006" s="55" t="str">
        <f t="shared" si="123"/>
        <v/>
      </c>
      <c r="BF1006" s="55" t="str">
        <f t="shared" si="123"/>
        <v/>
      </c>
      <c r="BG1006" s="55" t="str">
        <f t="shared" si="123"/>
        <v/>
      </c>
      <c r="BH1006" s="55" t="str">
        <f t="shared" si="123"/>
        <v/>
      </c>
      <c r="BI1006" s="55" t="str">
        <f t="shared" si="123"/>
        <v/>
      </c>
      <c r="BJ1006" s="55" t="str">
        <f t="shared" si="123"/>
        <v/>
      </c>
      <c r="BK1006" s="55" t="str">
        <f t="shared" si="123"/>
        <v/>
      </c>
      <c r="BL1006" s="55" t="str">
        <f t="shared" si="123"/>
        <v/>
      </c>
      <c r="BM1006" s="55" t="str">
        <f t="shared" si="123"/>
        <v/>
      </c>
      <c r="BN1006" s="55" t="str">
        <f t="shared" si="123"/>
        <v/>
      </c>
      <c r="BO1006" s="55" t="str">
        <f t="shared" si="123"/>
        <v/>
      </c>
      <c r="BP1006" s="55" t="str">
        <f t="shared" si="123"/>
        <v/>
      </c>
      <c r="BQ1006" s="55" t="str">
        <f t="shared" si="123"/>
        <v/>
      </c>
      <c r="BR1006" s="1" t="str">
        <f t="shared" si="114"/>
        <v>Base</v>
      </c>
      <c r="BS1006" s="1" t="str">
        <f t="shared" si="115"/>
        <v/>
      </c>
      <c r="BT1006" s="3">
        <f t="shared" si="116"/>
        <v>1</v>
      </c>
      <c r="BU1006" s="11">
        <f t="shared" si="117"/>
        <v>-0.94</v>
      </c>
      <c r="BV1006" s="11">
        <f t="shared" si="118"/>
        <v>-0.88</v>
      </c>
      <c r="BW1006" s="11">
        <f t="shared" si="119"/>
        <v>0</v>
      </c>
      <c r="BX1006" s="9">
        <f t="shared" si="120"/>
        <v>-0.94</v>
      </c>
      <c r="BY1006" s="9">
        <f t="shared" si="121"/>
        <v>-0.88</v>
      </c>
      <c r="BZ1006" s="9">
        <f t="shared" si="122"/>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113"/>
        <v>0</v>
      </c>
      <c r="BD1007" s="55" t="str">
        <f t="shared" si="123"/>
        <v/>
      </c>
      <c r="BE1007" s="55" t="str">
        <f t="shared" si="123"/>
        <v/>
      </c>
      <c r="BF1007" s="55" t="str">
        <f t="shared" si="123"/>
        <v/>
      </c>
      <c r="BG1007" s="55" t="str">
        <f t="shared" si="123"/>
        <v/>
      </c>
      <c r="BH1007" s="55" t="str">
        <f t="shared" si="123"/>
        <v/>
      </c>
      <c r="BI1007" s="55" t="str">
        <f t="shared" si="123"/>
        <v/>
      </c>
      <c r="BJ1007" s="55" t="str">
        <f t="shared" si="123"/>
        <v/>
      </c>
      <c r="BK1007" s="55" t="str">
        <f t="shared" si="123"/>
        <v/>
      </c>
      <c r="BL1007" s="55" t="str">
        <f t="shared" si="123"/>
        <v/>
      </c>
      <c r="BM1007" s="55" t="str">
        <f t="shared" si="123"/>
        <v/>
      </c>
      <c r="BN1007" s="55" t="str">
        <f t="shared" si="123"/>
        <v/>
      </c>
      <c r="BO1007" s="55" t="str">
        <f t="shared" si="123"/>
        <v/>
      </c>
      <c r="BP1007" s="55" t="str">
        <f t="shared" si="123"/>
        <v/>
      </c>
      <c r="BQ1007" s="55" t="str">
        <f t="shared" si="123"/>
        <v/>
      </c>
      <c r="BR1007" s="1" t="str">
        <f t="shared" si="114"/>
        <v>Base</v>
      </c>
      <c r="BS1007" s="1" t="str">
        <f t="shared" si="115"/>
        <v/>
      </c>
      <c r="BT1007" s="3">
        <f t="shared" si="116"/>
        <v>1</v>
      </c>
      <c r="BU1007" s="11">
        <f t="shared" si="117"/>
        <v>-0.94</v>
      </c>
      <c r="BV1007" s="11">
        <f t="shared" si="118"/>
        <v>-0.88</v>
      </c>
      <c r="BW1007" s="11">
        <f t="shared" si="119"/>
        <v>0</v>
      </c>
      <c r="BX1007" s="9">
        <f t="shared" si="120"/>
        <v>-0.94</v>
      </c>
      <c r="BY1007" s="9">
        <f t="shared" si="121"/>
        <v>-0.88</v>
      </c>
      <c r="BZ1007" s="9">
        <f t="shared" si="122"/>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113"/>
        <v>0</v>
      </c>
      <c r="BD1008" s="55" t="str">
        <f t="shared" si="123"/>
        <v/>
      </c>
      <c r="BE1008" s="55" t="str">
        <f t="shared" si="123"/>
        <v/>
      </c>
      <c r="BF1008" s="55" t="str">
        <f t="shared" si="123"/>
        <v/>
      </c>
      <c r="BG1008" s="55" t="str">
        <f t="shared" si="123"/>
        <v/>
      </c>
      <c r="BH1008" s="55" t="str">
        <f t="shared" si="123"/>
        <v/>
      </c>
      <c r="BI1008" s="55" t="str">
        <f t="shared" si="123"/>
        <v/>
      </c>
      <c r="BJ1008" s="55" t="str">
        <f t="shared" si="123"/>
        <v/>
      </c>
      <c r="BK1008" s="55" t="str">
        <f t="shared" si="123"/>
        <v/>
      </c>
      <c r="BL1008" s="55" t="str">
        <f t="shared" si="123"/>
        <v/>
      </c>
      <c r="BM1008" s="55" t="str">
        <f t="shared" si="123"/>
        <v/>
      </c>
      <c r="BN1008" s="55" t="str">
        <f t="shared" si="123"/>
        <v/>
      </c>
      <c r="BO1008" s="55" t="str">
        <f t="shared" si="123"/>
        <v/>
      </c>
      <c r="BP1008" s="55" t="str">
        <f t="shared" si="123"/>
        <v/>
      </c>
      <c r="BQ1008" s="55" t="str">
        <f t="shared" si="123"/>
        <v/>
      </c>
      <c r="BR1008" s="1" t="str">
        <f t="shared" si="114"/>
        <v>Base</v>
      </c>
      <c r="BS1008" s="1" t="str">
        <f t="shared" si="115"/>
        <v/>
      </c>
      <c r="BT1008" s="3">
        <f t="shared" si="116"/>
        <v>1</v>
      </c>
      <c r="BU1008" s="11">
        <f t="shared" si="117"/>
        <v>-0.94</v>
      </c>
      <c r="BV1008" s="11">
        <f t="shared" si="118"/>
        <v>-0.88</v>
      </c>
      <c r="BW1008" s="11">
        <f t="shared" si="119"/>
        <v>0</v>
      </c>
      <c r="BX1008" s="9">
        <f t="shared" si="120"/>
        <v>-0.94</v>
      </c>
      <c r="BY1008" s="9">
        <f t="shared" si="121"/>
        <v>-0.88</v>
      </c>
      <c r="BZ1008" s="9">
        <f t="shared" si="122"/>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113"/>
        <v>0</v>
      </c>
      <c r="BD1009" s="55" t="str">
        <f t="shared" si="123"/>
        <v/>
      </c>
      <c r="BE1009" s="55" t="str">
        <f t="shared" si="123"/>
        <v/>
      </c>
      <c r="BF1009" s="55" t="str">
        <f t="shared" si="123"/>
        <v/>
      </c>
      <c r="BG1009" s="55" t="str">
        <f t="shared" si="123"/>
        <v/>
      </c>
      <c r="BH1009" s="55" t="str">
        <f t="shared" si="123"/>
        <v/>
      </c>
      <c r="BI1009" s="55" t="str">
        <f t="shared" si="123"/>
        <v/>
      </c>
      <c r="BJ1009" s="55" t="str">
        <f t="shared" si="123"/>
        <v/>
      </c>
      <c r="BK1009" s="55" t="str">
        <f t="shared" si="123"/>
        <v/>
      </c>
      <c r="BL1009" s="55" t="str">
        <f t="shared" si="123"/>
        <v/>
      </c>
      <c r="BM1009" s="55" t="str">
        <f t="shared" si="123"/>
        <v/>
      </c>
      <c r="BN1009" s="55" t="str">
        <f t="shared" si="123"/>
        <v/>
      </c>
      <c r="BO1009" s="55" t="str">
        <f t="shared" si="123"/>
        <v/>
      </c>
      <c r="BP1009" s="55" t="str">
        <f t="shared" si="123"/>
        <v/>
      </c>
      <c r="BQ1009" s="55" t="str">
        <f t="shared" si="123"/>
        <v/>
      </c>
      <c r="BR1009" s="1" t="str">
        <f t="shared" si="114"/>
        <v>Base</v>
      </c>
      <c r="BS1009" s="1" t="str">
        <f t="shared" si="115"/>
        <v/>
      </c>
      <c r="BT1009" s="3">
        <f t="shared" si="116"/>
        <v>1</v>
      </c>
      <c r="BU1009" s="11">
        <f t="shared" si="117"/>
        <v>-0.94</v>
      </c>
      <c r="BV1009" s="11">
        <f t="shared" si="118"/>
        <v>-0.88</v>
      </c>
      <c r="BW1009" s="11">
        <f t="shared" si="119"/>
        <v>0</v>
      </c>
      <c r="BX1009" s="9">
        <f t="shared" si="120"/>
        <v>-0.94</v>
      </c>
      <c r="BY1009" s="9">
        <f t="shared" si="121"/>
        <v>-0.88</v>
      </c>
      <c r="BZ1009" s="9">
        <f t="shared" si="122"/>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113"/>
        <v>0</v>
      </c>
      <c r="BD1010" s="55" t="str">
        <f t="shared" si="123"/>
        <v/>
      </c>
      <c r="BE1010" s="55" t="str">
        <f t="shared" si="123"/>
        <v/>
      </c>
      <c r="BF1010" s="55" t="str">
        <f t="shared" si="123"/>
        <v/>
      </c>
      <c r="BG1010" s="55" t="str">
        <f t="shared" si="123"/>
        <v/>
      </c>
      <c r="BH1010" s="55" t="str">
        <f t="shared" si="123"/>
        <v/>
      </c>
      <c r="BI1010" s="55" t="str">
        <f t="shared" si="123"/>
        <v/>
      </c>
      <c r="BJ1010" s="55" t="str">
        <f t="shared" si="123"/>
        <v/>
      </c>
      <c r="BK1010" s="55" t="str">
        <f t="shared" si="123"/>
        <v/>
      </c>
      <c r="BL1010" s="55" t="str">
        <f t="shared" si="123"/>
        <v/>
      </c>
      <c r="BM1010" s="55" t="str">
        <f t="shared" si="123"/>
        <v/>
      </c>
      <c r="BN1010" s="55" t="str">
        <f t="shared" si="123"/>
        <v/>
      </c>
      <c r="BO1010" s="55" t="str">
        <f t="shared" si="123"/>
        <v/>
      </c>
      <c r="BP1010" s="55" t="str">
        <f t="shared" si="123"/>
        <v/>
      </c>
      <c r="BQ1010" s="55" t="str">
        <f t="shared" si="123"/>
        <v/>
      </c>
      <c r="BR1010" s="1" t="str">
        <f t="shared" si="114"/>
        <v>Base</v>
      </c>
      <c r="BS1010" s="1" t="str">
        <f t="shared" si="115"/>
        <v/>
      </c>
      <c r="BT1010" s="3">
        <f t="shared" si="116"/>
        <v>1</v>
      </c>
      <c r="BU1010" s="11">
        <f t="shared" si="117"/>
        <v>-0.94</v>
      </c>
      <c r="BV1010" s="11">
        <f t="shared" si="118"/>
        <v>-0.88</v>
      </c>
      <c r="BW1010" s="11">
        <f t="shared" si="119"/>
        <v>0</v>
      </c>
      <c r="BX1010" s="9">
        <f t="shared" si="120"/>
        <v>-0.94</v>
      </c>
      <c r="BY1010" s="9">
        <f t="shared" si="121"/>
        <v>-0.88</v>
      </c>
      <c r="BZ1010" s="9">
        <f t="shared" si="122"/>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113"/>
        <v>0</v>
      </c>
      <c r="BD1011" s="55" t="str">
        <f t="shared" si="123"/>
        <v/>
      </c>
      <c r="BE1011" s="55" t="str">
        <f t="shared" si="123"/>
        <v/>
      </c>
      <c r="BF1011" s="55" t="str">
        <f t="shared" si="123"/>
        <v/>
      </c>
      <c r="BG1011" s="55" t="str">
        <f t="shared" si="123"/>
        <v/>
      </c>
      <c r="BH1011" s="55" t="str">
        <f t="shared" si="123"/>
        <v/>
      </c>
      <c r="BI1011" s="55" t="str">
        <f t="shared" si="123"/>
        <v/>
      </c>
      <c r="BJ1011" s="55" t="str">
        <f t="shared" si="123"/>
        <v/>
      </c>
      <c r="BK1011" s="55" t="str">
        <f t="shared" si="123"/>
        <v/>
      </c>
      <c r="BL1011" s="55" t="str">
        <f t="shared" si="123"/>
        <v/>
      </c>
      <c r="BM1011" s="55" t="str">
        <f t="shared" si="123"/>
        <v/>
      </c>
      <c r="BN1011" s="55" t="str">
        <f t="shared" si="123"/>
        <v/>
      </c>
      <c r="BO1011" s="55" t="str">
        <f t="shared" si="123"/>
        <v/>
      </c>
      <c r="BP1011" s="55" t="str">
        <f t="shared" si="123"/>
        <v/>
      </c>
      <c r="BQ1011" s="55" t="str">
        <f t="shared" si="123"/>
        <v/>
      </c>
      <c r="BR1011" s="1" t="str">
        <f t="shared" si="114"/>
        <v>Base</v>
      </c>
      <c r="BS1011" s="1" t="str">
        <f t="shared" si="115"/>
        <v/>
      </c>
      <c r="BT1011" s="3">
        <f t="shared" si="116"/>
        <v>1</v>
      </c>
      <c r="BU1011" s="11">
        <f t="shared" si="117"/>
        <v>-0.94</v>
      </c>
      <c r="BV1011" s="11">
        <f t="shared" si="118"/>
        <v>-0.88</v>
      </c>
      <c r="BW1011" s="11">
        <f t="shared" si="119"/>
        <v>0</v>
      </c>
      <c r="BX1011" s="9">
        <f t="shared" si="120"/>
        <v>-0.94</v>
      </c>
      <c r="BY1011" s="9">
        <f t="shared" si="121"/>
        <v>-0.88</v>
      </c>
      <c r="BZ1011" s="9">
        <f t="shared" si="122"/>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113"/>
        <v>0</v>
      </c>
      <c r="BD1012" s="55" t="str">
        <f t="shared" si="123"/>
        <v/>
      </c>
      <c r="BE1012" s="55" t="str">
        <f t="shared" si="123"/>
        <v/>
      </c>
      <c r="BF1012" s="55" t="str">
        <f t="shared" si="123"/>
        <v/>
      </c>
      <c r="BG1012" s="55" t="str">
        <f t="shared" si="123"/>
        <v/>
      </c>
      <c r="BH1012" s="55" t="str">
        <f t="shared" si="123"/>
        <v/>
      </c>
      <c r="BI1012" s="55" t="str">
        <f t="shared" si="123"/>
        <v/>
      </c>
      <c r="BJ1012" s="55" t="str">
        <f t="shared" si="123"/>
        <v/>
      </c>
      <c r="BK1012" s="55" t="str">
        <f t="shared" si="123"/>
        <v/>
      </c>
      <c r="BL1012" s="55" t="str">
        <f t="shared" si="123"/>
        <v/>
      </c>
      <c r="BM1012" s="55" t="str">
        <f t="shared" si="123"/>
        <v/>
      </c>
      <c r="BN1012" s="55" t="str">
        <f t="shared" si="123"/>
        <v/>
      </c>
      <c r="BO1012" s="55" t="str">
        <f t="shared" si="123"/>
        <v/>
      </c>
      <c r="BP1012" s="55" t="str">
        <f t="shared" si="123"/>
        <v/>
      </c>
      <c r="BQ1012" s="55" t="str">
        <f t="shared" si="123"/>
        <v/>
      </c>
      <c r="BR1012" s="1" t="str">
        <f t="shared" si="114"/>
        <v>Base</v>
      </c>
      <c r="BS1012" s="1" t="str">
        <f t="shared" si="115"/>
        <v/>
      </c>
      <c r="BT1012" s="3">
        <f t="shared" si="116"/>
        <v>1</v>
      </c>
      <c r="BU1012" s="11">
        <f t="shared" si="117"/>
        <v>-0.94</v>
      </c>
      <c r="BV1012" s="11">
        <f t="shared" si="118"/>
        <v>-0.88</v>
      </c>
      <c r="BW1012" s="11">
        <f t="shared" si="119"/>
        <v>0</v>
      </c>
      <c r="BX1012" s="9">
        <f t="shared" si="120"/>
        <v>-0.94</v>
      </c>
      <c r="BY1012" s="9">
        <f t="shared" si="121"/>
        <v>-0.88</v>
      </c>
      <c r="BZ1012" s="9">
        <f t="shared" si="122"/>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113"/>
        <v>0</v>
      </c>
      <c r="BD1013" s="55" t="str">
        <f t="shared" si="123"/>
        <v/>
      </c>
      <c r="BE1013" s="55" t="str">
        <f t="shared" si="123"/>
        <v/>
      </c>
      <c r="BF1013" s="55" t="str">
        <f t="shared" si="123"/>
        <v/>
      </c>
      <c r="BG1013" s="55" t="str">
        <f t="shared" si="123"/>
        <v/>
      </c>
      <c r="BH1013" s="55" t="str">
        <f t="shared" si="123"/>
        <v/>
      </c>
      <c r="BI1013" s="55" t="str">
        <f t="shared" si="123"/>
        <v/>
      </c>
      <c r="BJ1013" s="55" t="str">
        <f t="shared" si="123"/>
        <v/>
      </c>
      <c r="BK1013" s="55" t="str">
        <f t="shared" si="123"/>
        <v/>
      </c>
      <c r="BL1013" s="55" t="str">
        <f t="shared" si="123"/>
        <v/>
      </c>
      <c r="BM1013" s="55" t="str">
        <f t="shared" si="123"/>
        <v/>
      </c>
      <c r="BN1013" s="55" t="str">
        <f t="shared" si="123"/>
        <v/>
      </c>
      <c r="BO1013" s="55" t="str">
        <f t="shared" si="123"/>
        <v/>
      </c>
      <c r="BP1013" s="55" t="str">
        <f t="shared" si="123"/>
        <v/>
      </c>
      <c r="BQ1013" s="55" t="str">
        <f t="shared" si="123"/>
        <v/>
      </c>
      <c r="BR1013" s="1" t="str">
        <f t="shared" si="114"/>
        <v>Base</v>
      </c>
      <c r="BS1013" s="1" t="str">
        <f t="shared" si="115"/>
        <v/>
      </c>
      <c r="BT1013" s="3">
        <f t="shared" si="116"/>
        <v>1</v>
      </c>
      <c r="BU1013" s="11">
        <f t="shared" si="117"/>
        <v>-0.94</v>
      </c>
      <c r="BV1013" s="11">
        <f t="shared" si="118"/>
        <v>-0.88</v>
      </c>
      <c r="BW1013" s="11">
        <f t="shared" si="119"/>
        <v>0</v>
      </c>
      <c r="BX1013" s="9">
        <f t="shared" si="120"/>
        <v>-0.94</v>
      </c>
      <c r="BY1013" s="9">
        <f t="shared" si="121"/>
        <v>-0.88</v>
      </c>
      <c r="BZ1013" s="9">
        <f t="shared" si="122"/>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113"/>
        <v>0</v>
      </c>
      <c r="BD1014" s="55" t="str">
        <f t="shared" si="123"/>
        <v/>
      </c>
      <c r="BE1014" s="55" t="str">
        <f t="shared" si="123"/>
        <v/>
      </c>
      <c r="BF1014" s="55" t="str">
        <f t="shared" si="123"/>
        <v/>
      </c>
      <c r="BG1014" s="55" t="str">
        <f t="shared" si="123"/>
        <v/>
      </c>
      <c r="BH1014" s="55" t="str">
        <f t="shared" si="123"/>
        <v/>
      </c>
      <c r="BI1014" s="55" t="str">
        <f t="shared" si="123"/>
        <v/>
      </c>
      <c r="BJ1014" s="55" t="str">
        <f t="shared" si="123"/>
        <v/>
      </c>
      <c r="BK1014" s="55" t="str">
        <f t="shared" si="123"/>
        <v/>
      </c>
      <c r="BL1014" s="55" t="str">
        <f t="shared" si="123"/>
        <v/>
      </c>
      <c r="BM1014" s="55" t="str">
        <f t="shared" si="123"/>
        <v/>
      </c>
      <c r="BN1014" s="55" t="str">
        <f t="shared" si="123"/>
        <v/>
      </c>
      <c r="BO1014" s="55" t="str">
        <f t="shared" si="123"/>
        <v/>
      </c>
      <c r="BP1014" s="55" t="str">
        <f t="shared" si="123"/>
        <v/>
      </c>
      <c r="BQ1014" s="55" t="str">
        <f t="shared" si="123"/>
        <v/>
      </c>
      <c r="BR1014" s="1" t="str">
        <f t="shared" si="114"/>
        <v>Base</v>
      </c>
      <c r="BS1014" s="1" t="str">
        <f t="shared" si="115"/>
        <v/>
      </c>
      <c r="BT1014" s="3">
        <f t="shared" si="116"/>
        <v>1</v>
      </c>
      <c r="BU1014" s="11">
        <f t="shared" si="117"/>
        <v>-0.94</v>
      </c>
      <c r="BV1014" s="11">
        <f t="shared" si="118"/>
        <v>-0.88</v>
      </c>
      <c r="BW1014" s="11">
        <f t="shared" si="119"/>
        <v>0</v>
      </c>
      <c r="BX1014" s="9">
        <f t="shared" si="120"/>
        <v>-0.94</v>
      </c>
      <c r="BY1014" s="9">
        <f t="shared" si="121"/>
        <v>-0.88</v>
      </c>
      <c r="BZ1014" s="9">
        <f t="shared" si="122"/>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113"/>
        <v>0</v>
      </c>
      <c r="BD1015" s="55" t="str">
        <f t="shared" si="123"/>
        <v/>
      </c>
      <c r="BE1015" s="55" t="str">
        <f t="shared" si="123"/>
        <v/>
      </c>
      <c r="BF1015" s="55" t="str">
        <f t="shared" si="123"/>
        <v/>
      </c>
      <c r="BG1015" s="55" t="str">
        <f t="shared" si="123"/>
        <v/>
      </c>
      <c r="BH1015" s="55" t="str">
        <f t="shared" si="123"/>
        <v/>
      </c>
      <c r="BI1015" s="55" t="str">
        <f t="shared" si="123"/>
        <v/>
      </c>
      <c r="BJ1015" s="55" t="str">
        <f t="shared" si="123"/>
        <v/>
      </c>
      <c r="BK1015" s="55" t="str">
        <f t="shared" si="123"/>
        <v/>
      </c>
      <c r="BL1015" s="55" t="str">
        <f t="shared" si="123"/>
        <v/>
      </c>
      <c r="BM1015" s="55" t="str">
        <f t="shared" si="123"/>
        <v/>
      </c>
      <c r="BN1015" s="55" t="str">
        <f t="shared" si="123"/>
        <v/>
      </c>
      <c r="BO1015" s="55" t="str">
        <f t="shared" si="123"/>
        <v/>
      </c>
      <c r="BP1015" s="55" t="str">
        <f t="shared" si="123"/>
        <v/>
      </c>
      <c r="BQ1015" s="55" t="str">
        <f t="shared" si="123"/>
        <v/>
      </c>
      <c r="BR1015" s="1" t="str">
        <f t="shared" si="114"/>
        <v>Base</v>
      </c>
      <c r="BS1015" s="1" t="str">
        <f t="shared" si="115"/>
        <v/>
      </c>
      <c r="BT1015" s="3">
        <f t="shared" si="116"/>
        <v>1</v>
      </c>
      <c r="BU1015" s="11">
        <f t="shared" si="117"/>
        <v>-0.94</v>
      </c>
      <c r="BV1015" s="11">
        <f t="shared" si="118"/>
        <v>-0.88</v>
      </c>
      <c r="BW1015" s="11">
        <f t="shared" si="119"/>
        <v>0</v>
      </c>
      <c r="BX1015" s="9">
        <f t="shared" si="120"/>
        <v>-0.94</v>
      </c>
      <c r="BY1015" s="9">
        <f t="shared" si="121"/>
        <v>-0.88</v>
      </c>
      <c r="BZ1015" s="9">
        <f t="shared" si="122"/>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113"/>
        <v>0</v>
      </c>
      <c r="BD1016" s="55" t="str">
        <f t="shared" si="123"/>
        <v/>
      </c>
      <c r="BE1016" s="55" t="str">
        <f t="shared" si="123"/>
        <v/>
      </c>
      <c r="BF1016" s="55" t="str">
        <f t="shared" si="123"/>
        <v/>
      </c>
      <c r="BG1016" s="55" t="str">
        <f t="shared" ref="BD1016:BQ1034" si="124">IF(ISERROR(SEARCHB(" "&amp;BG$1&amp;" "," "&amp;$L1016&amp;" "))=TRUE,"",BG$1)</f>
        <v/>
      </c>
      <c r="BH1016" s="55" t="str">
        <f t="shared" si="124"/>
        <v/>
      </c>
      <c r="BI1016" s="55" t="str">
        <f t="shared" si="124"/>
        <v/>
      </c>
      <c r="BJ1016" s="55" t="str">
        <f t="shared" si="124"/>
        <v/>
      </c>
      <c r="BK1016" s="55" t="str">
        <f t="shared" si="124"/>
        <v/>
      </c>
      <c r="BL1016" s="55" t="str">
        <f t="shared" si="124"/>
        <v/>
      </c>
      <c r="BM1016" s="55" t="str">
        <f t="shared" si="124"/>
        <v/>
      </c>
      <c r="BN1016" s="55" t="str">
        <f t="shared" si="124"/>
        <v/>
      </c>
      <c r="BO1016" s="55" t="str">
        <f t="shared" si="124"/>
        <v/>
      </c>
      <c r="BP1016" s="55" t="str">
        <f t="shared" si="124"/>
        <v/>
      </c>
      <c r="BQ1016" s="55" t="str">
        <f t="shared" si="124"/>
        <v/>
      </c>
      <c r="BR1016" s="1" t="str">
        <f t="shared" si="114"/>
        <v>Base</v>
      </c>
      <c r="BS1016" s="1" t="str">
        <f t="shared" si="115"/>
        <v/>
      </c>
      <c r="BT1016" s="3">
        <f t="shared" si="116"/>
        <v>1</v>
      </c>
      <c r="BU1016" s="11">
        <f t="shared" si="117"/>
        <v>-0.94</v>
      </c>
      <c r="BV1016" s="11">
        <f t="shared" si="118"/>
        <v>-0.88</v>
      </c>
      <c r="BW1016" s="11">
        <f t="shared" si="119"/>
        <v>0</v>
      </c>
      <c r="BX1016" s="9">
        <f t="shared" si="120"/>
        <v>-0.94</v>
      </c>
      <c r="BY1016" s="9">
        <f t="shared" si="121"/>
        <v>-0.88</v>
      </c>
      <c r="BZ1016" s="9">
        <f t="shared" si="122"/>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113"/>
        <v>0</v>
      </c>
      <c r="BD1017" s="55" t="str">
        <f t="shared" si="124"/>
        <v/>
      </c>
      <c r="BE1017" s="55" t="str">
        <f t="shared" si="124"/>
        <v/>
      </c>
      <c r="BF1017" s="55" t="str">
        <f t="shared" si="124"/>
        <v/>
      </c>
      <c r="BG1017" s="55" t="str">
        <f t="shared" si="124"/>
        <v/>
      </c>
      <c r="BH1017" s="55" t="str">
        <f t="shared" si="124"/>
        <v/>
      </c>
      <c r="BI1017" s="55" t="str">
        <f t="shared" si="124"/>
        <v/>
      </c>
      <c r="BJ1017" s="55" t="str">
        <f t="shared" si="124"/>
        <v/>
      </c>
      <c r="BK1017" s="55" t="str">
        <f t="shared" si="124"/>
        <v/>
      </c>
      <c r="BL1017" s="55" t="str">
        <f t="shared" si="124"/>
        <v/>
      </c>
      <c r="BM1017" s="55" t="str">
        <f t="shared" si="124"/>
        <v/>
      </c>
      <c r="BN1017" s="55" t="str">
        <f t="shared" si="124"/>
        <v/>
      </c>
      <c r="BO1017" s="55" t="str">
        <f t="shared" si="124"/>
        <v/>
      </c>
      <c r="BP1017" s="55" t="str">
        <f t="shared" si="124"/>
        <v/>
      </c>
      <c r="BQ1017" s="55" t="str">
        <f t="shared" si="124"/>
        <v/>
      </c>
      <c r="BR1017" s="1" t="str">
        <f t="shared" si="114"/>
        <v>Base</v>
      </c>
      <c r="BS1017" s="1" t="str">
        <f t="shared" si="115"/>
        <v/>
      </c>
      <c r="BT1017" s="3">
        <f t="shared" si="116"/>
        <v>1</v>
      </c>
      <c r="BU1017" s="11">
        <f t="shared" si="117"/>
        <v>-0.94</v>
      </c>
      <c r="BV1017" s="11">
        <f t="shared" si="118"/>
        <v>-0.88</v>
      </c>
      <c r="BW1017" s="11">
        <f t="shared" si="119"/>
        <v>0</v>
      </c>
      <c r="BX1017" s="9">
        <f t="shared" si="120"/>
        <v>-0.94</v>
      </c>
      <c r="BY1017" s="9">
        <f t="shared" si="121"/>
        <v>-0.88</v>
      </c>
      <c r="BZ1017" s="9">
        <f t="shared" si="122"/>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113"/>
        <v>0</v>
      </c>
      <c r="BD1018" s="55" t="str">
        <f t="shared" si="124"/>
        <v/>
      </c>
      <c r="BE1018" s="55" t="str">
        <f t="shared" si="124"/>
        <v/>
      </c>
      <c r="BF1018" s="55" t="str">
        <f t="shared" si="124"/>
        <v/>
      </c>
      <c r="BG1018" s="55" t="str">
        <f t="shared" si="124"/>
        <v/>
      </c>
      <c r="BH1018" s="55" t="str">
        <f t="shared" si="124"/>
        <v/>
      </c>
      <c r="BI1018" s="55" t="str">
        <f t="shared" si="124"/>
        <v/>
      </c>
      <c r="BJ1018" s="55" t="str">
        <f t="shared" si="124"/>
        <v/>
      </c>
      <c r="BK1018" s="55" t="str">
        <f t="shared" si="124"/>
        <v/>
      </c>
      <c r="BL1018" s="55" t="str">
        <f t="shared" si="124"/>
        <v/>
      </c>
      <c r="BM1018" s="55" t="str">
        <f t="shared" si="124"/>
        <v/>
      </c>
      <c r="BN1018" s="55" t="str">
        <f t="shared" si="124"/>
        <v/>
      </c>
      <c r="BO1018" s="55" t="str">
        <f t="shared" si="124"/>
        <v/>
      </c>
      <c r="BP1018" s="55" t="str">
        <f t="shared" si="124"/>
        <v/>
      </c>
      <c r="BQ1018" s="55" t="str">
        <f t="shared" si="124"/>
        <v/>
      </c>
      <c r="BR1018" s="1" t="str">
        <f t="shared" si="114"/>
        <v>Base</v>
      </c>
      <c r="BS1018" s="1" t="str">
        <f t="shared" si="115"/>
        <v/>
      </c>
      <c r="BT1018" s="3">
        <f t="shared" si="116"/>
        <v>1</v>
      </c>
      <c r="BU1018" s="11">
        <f t="shared" si="117"/>
        <v>-0.94</v>
      </c>
      <c r="BV1018" s="11">
        <f t="shared" si="118"/>
        <v>-0.88</v>
      </c>
      <c r="BW1018" s="11">
        <f t="shared" si="119"/>
        <v>0</v>
      </c>
      <c r="BX1018" s="9">
        <f t="shared" si="120"/>
        <v>-0.94</v>
      </c>
      <c r="BY1018" s="9">
        <f t="shared" si="121"/>
        <v>-0.88</v>
      </c>
      <c r="BZ1018" s="9">
        <f t="shared" si="122"/>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113"/>
        <v>0</v>
      </c>
      <c r="BD1019" s="55" t="str">
        <f t="shared" si="124"/>
        <v/>
      </c>
      <c r="BE1019" s="55" t="str">
        <f t="shared" si="124"/>
        <v/>
      </c>
      <c r="BF1019" s="55" t="str">
        <f t="shared" si="124"/>
        <v/>
      </c>
      <c r="BG1019" s="55" t="str">
        <f t="shared" si="124"/>
        <v/>
      </c>
      <c r="BH1019" s="55" t="str">
        <f t="shared" si="124"/>
        <v/>
      </c>
      <c r="BI1019" s="55" t="str">
        <f t="shared" si="124"/>
        <v/>
      </c>
      <c r="BJ1019" s="55" t="str">
        <f t="shared" si="124"/>
        <v/>
      </c>
      <c r="BK1019" s="55" t="str">
        <f t="shared" si="124"/>
        <v/>
      </c>
      <c r="BL1019" s="55" t="str">
        <f t="shared" si="124"/>
        <v/>
      </c>
      <c r="BM1019" s="55" t="str">
        <f t="shared" si="124"/>
        <v/>
      </c>
      <c r="BN1019" s="55" t="str">
        <f t="shared" si="124"/>
        <v/>
      </c>
      <c r="BO1019" s="55" t="str">
        <f t="shared" si="124"/>
        <v/>
      </c>
      <c r="BP1019" s="55" t="str">
        <f t="shared" si="124"/>
        <v/>
      </c>
      <c r="BQ1019" s="55" t="str">
        <f t="shared" si="124"/>
        <v/>
      </c>
      <c r="BR1019" s="1" t="str">
        <f t="shared" si="114"/>
        <v>Base</v>
      </c>
      <c r="BS1019" s="1" t="str">
        <f t="shared" si="115"/>
        <v/>
      </c>
      <c r="BT1019" s="3">
        <f t="shared" si="116"/>
        <v>1</v>
      </c>
      <c r="BU1019" s="11">
        <f t="shared" si="117"/>
        <v>-0.94</v>
      </c>
      <c r="BV1019" s="11">
        <f t="shared" si="118"/>
        <v>-0.88</v>
      </c>
      <c r="BW1019" s="11">
        <f t="shared" si="119"/>
        <v>0</v>
      </c>
      <c r="BX1019" s="9">
        <f t="shared" si="120"/>
        <v>-0.94</v>
      </c>
      <c r="BY1019" s="9">
        <f t="shared" si="121"/>
        <v>-0.88</v>
      </c>
      <c r="BZ1019" s="9">
        <f t="shared" si="122"/>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113"/>
        <v>0</v>
      </c>
      <c r="BD1020" s="55" t="str">
        <f t="shared" si="124"/>
        <v/>
      </c>
      <c r="BE1020" s="55" t="str">
        <f t="shared" si="124"/>
        <v/>
      </c>
      <c r="BF1020" s="55" t="str">
        <f t="shared" si="124"/>
        <v/>
      </c>
      <c r="BG1020" s="55" t="str">
        <f t="shared" si="124"/>
        <v/>
      </c>
      <c r="BH1020" s="55" t="str">
        <f t="shared" si="124"/>
        <v/>
      </c>
      <c r="BI1020" s="55" t="str">
        <f t="shared" si="124"/>
        <v/>
      </c>
      <c r="BJ1020" s="55" t="str">
        <f t="shared" si="124"/>
        <v/>
      </c>
      <c r="BK1020" s="55" t="str">
        <f t="shared" si="124"/>
        <v/>
      </c>
      <c r="BL1020" s="55" t="str">
        <f t="shared" si="124"/>
        <v/>
      </c>
      <c r="BM1020" s="55" t="str">
        <f t="shared" si="124"/>
        <v/>
      </c>
      <c r="BN1020" s="55" t="str">
        <f t="shared" si="124"/>
        <v/>
      </c>
      <c r="BO1020" s="55" t="str">
        <f t="shared" si="124"/>
        <v/>
      </c>
      <c r="BP1020" s="55" t="str">
        <f t="shared" si="124"/>
        <v/>
      </c>
      <c r="BQ1020" s="55" t="str">
        <f t="shared" si="124"/>
        <v/>
      </c>
      <c r="BR1020" s="1" t="str">
        <f t="shared" si="114"/>
        <v>Base</v>
      </c>
      <c r="BS1020" s="1" t="str">
        <f t="shared" si="115"/>
        <v/>
      </c>
      <c r="BT1020" s="3">
        <f t="shared" si="116"/>
        <v>1</v>
      </c>
      <c r="BU1020" s="11">
        <f t="shared" si="117"/>
        <v>-0.94</v>
      </c>
      <c r="BV1020" s="11">
        <f t="shared" si="118"/>
        <v>-0.88</v>
      </c>
      <c r="BW1020" s="11">
        <f t="shared" si="119"/>
        <v>0</v>
      </c>
      <c r="BX1020" s="9">
        <f t="shared" si="120"/>
        <v>-0.94</v>
      </c>
      <c r="BY1020" s="9">
        <f t="shared" si="121"/>
        <v>-0.88</v>
      </c>
      <c r="BZ1020" s="9">
        <f t="shared" si="122"/>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113"/>
        <v>0</v>
      </c>
      <c r="BD1021" s="55" t="str">
        <f t="shared" si="124"/>
        <v/>
      </c>
      <c r="BE1021" s="55" t="str">
        <f t="shared" si="124"/>
        <v/>
      </c>
      <c r="BF1021" s="55" t="str">
        <f t="shared" si="124"/>
        <v/>
      </c>
      <c r="BG1021" s="55" t="str">
        <f t="shared" si="124"/>
        <v/>
      </c>
      <c r="BH1021" s="55" t="str">
        <f t="shared" si="124"/>
        <v/>
      </c>
      <c r="BI1021" s="55" t="str">
        <f t="shared" si="124"/>
        <v/>
      </c>
      <c r="BJ1021" s="55" t="str">
        <f t="shared" si="124"/>
        <v/>
      </c>
      <c r="BK1021" s="55" t="str">
        <f t="shared" si="124"/>
        <v/>
      </c>
      <c r="BL1021" s="55" t="str">
        <f t="shared" si="124"/>
        <v/>
      </c>
      <c r="BM1021" s="55" t="str">
        <f t="shared" si="124"/>
        <v/>
      </c>
      <c r="BN1021" s="55" t="str">
        <f t="shared" si="124"/>
        <v/>
      </c>
      <c r="BO1021" s="55" t="str">
        <f t="shared" si="124"/>
        <v/>
      </c>
      <c r="BP1021" s="55" t="str">
        <f t="shared" si="124"/>
        <v/>
      </c>
      <c r="BQ1021" s="55" t="str">
        <f t="shared" si="124"/>
        <v/>
      </c>
      <c r="BR1021" s="1" t="str">
        <f t="shared" si="114"/>
        <v>Base</v>
      </c>
      <c r="BS1021" s="1" t="str">
        <f t="shared" si="115"/>
        <v/>
      </c>
      <c r="BT1021" s="3">
        <f t="shared" si="116"/>
        <v>1</v>
      </c>
      <c r="BU1021" s="11">
        <f t="shared" si="117"/>
        <v>-0.94</v>
      </c>
      <c r="BV1021" s="11">
        <f t="shared" si="118"/>
        <v>-0.88</v>
      </c>
      <c r="BW1021" s="11">
        <f t="shared" si="119"/>
        <v>0</v>
      </c>
      <c r="BX1021" s="9">
        <f t="shared" si="120"/>
        <v>-0.94</v>
      </c>
      <c r="BY1021" s="9">
        <f t="shared" si="121"/>
        <v>-0.88</v>
      </c>
      <c r="BZ1021" s="9">
        <f t="shared" si="122"/>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113"/>
        <v>0</v>
      </c>
      <c r="BD1022" s="55" t="str">
        <f t="shared" si="124"/>
        <v/>
      </c>
      <c r="BE1022" s="55" t="str">
        <f t="shared" si="124"/>
        <v/>
      </c>
      <c r="BF1022" s="55" t="str">
        <f t="shared" si="124"/>
        <v/>
      </c>
      <c r="BG1022" s="55" t="str">
        <f t="shared" si="124"/>
        <v/>
      </c>
      <c r="BH1022" s="55" t="str">
        <f t="shared" si="124"/>
        <v/>
      </c>
      <c r="BI1022" s="55" t="str">
        <f t="shared" si="124"/>
        <v/>
      </c>
      <c r="BJ1022" s="55" t="str">
        <f t="shared" si="124"/>
        <v/>
      </c>
      <c r="BK1022" s="55" t="str">
        <f t="shared" si="124"/>
        <v/>
      </c>
      <c r="BL1022" s="55" t="str">
        <f t="shared" si="124"/>
        <v/>
      </c>
      <c r="BM1022" s="55" t="str">
        <f t="shared" si="124"/>
        <v/>
      </c>
      <c r="BN1022" s="55" t="str">
        <f t="shared" si="124"/>
        <v/>
      </c>
      <c r="BO1022" s="55" t="str">
        <f t="shared" si="124"/>
        <v/>
      </c>
      <c r="BP1022" s="55" t="str">
        <f t="shared" si="124"/>
        <v/>
      </c>
      <c r="BQ1022" s="55" t="str">
        <f t="shared" si="124"/>
        <v/>
      </c>
      <c r="BR1022" s="1" t="str">
        <f t="shared" si="114"/>
        <v>Base</v>
      </c>
      <c r="BS1022" s="1" t="str">
        <f t="shared" si="115"/>
        <v/>
      </c>
      <c r="BT1022" s="3">
        <f t="shared" si="116"/>
        <v>1</v>
      </c>
      <c r="BU1022" s="11">
        <f t="shared" si="117"/>
        <v>-0.94</v>
      </c>
      <c r="BV1022" s="11">
        <f t="shared" si="118"/>
        <v>-0.88</v>
      </c>
      <c r="BW1022" s="11">
        <f t="shared" si="119"/>
        <v>0</v>
      </c>
      <c r="BX1022" s="9">
        <f t="shared" si="120"/>
        <v>-0.94</v>
      </c>
      <c r="BY1022" s="9">
        <f t="shared" si="121"/>
        <v>-0.88</v>
      </c>
      <c r="BZ1022" s="9">
        <f t="shared" si="122"/>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113"/>
        <v>0</v>
      </c>
      <c r="BD1023" s="55" t="str">
        <f t="shared" si="124"/>
        <v/>
      </c>
      <c r="BE1023" s="55" t="str">
        <f t="shared" si="124"/>
        <v/>
      </c>
      <c r="BF1023" s="55" t="str">
        <f t="shared" si="124"/>
        <v/>
      </c>
      <c r="BG1023" s="55" t="str">
        <f t="shared" si="124"/>
        <v/>
      </c>
      <c r="BH1023" s="55" t="str">
        <f t="shared" si="124"/>
        <v/>
      </c>
      <c r="BI1023" s="55" t="str">
        <f t="shared" si="124"/>
        <v/>
      </c>
      <c r="BJ1023" s="55" t="str">
        <f t="shared" si="124"/>
        <v/>
      </c>
      <c r="BK1023" s="55" t="str">
        <f t="shared" si="124"/>
        <v/>
      </c>
      <c r="BL1023" s="55" t="str">
        <f t="shared" si="124"/>
        <v/>
      </c>
      <c r="BM1023" s="55" t="str">
        <f t="shared" si="124"/>
        <v/>
      </c>
      <c r="BN1023" s="55" t="str">
        <f t="shared" si="124"/>
        <v/>
      </c>
      <c r="BO1023" s="55" t="str">
        <f t="shared" si="124"/>
        <v/>
      </c>
      <c r="BP1023" s="55" t="str">
        <f t="shared" si="124"/>
        <v/>
      </c>
      <c r="BQ1023" s="55" t="str">
        <f t="shared" si="124"/>
        <v/>
      </c>
      <c r="BR1023" s="1" t="str">
        <f t="shared" si="114"/>
        <v>Base</v>
      </c>
      <c r="BS1023" s="1" t="str">
        <f t="shared" si="115"/>
        <v/>
      </c>
      <c r="BT1023" s="3">
        <f t="shared" si="116"/>
        <v>1</v>
      </c>
      <c r="BU1023" s="11">
        <f t="shared" si="117"/>
        <v>-0.94</v>
      </c>
      <c r="BV1023" s="11">
        <f t="shared" si="118"/>
        <v>-0.88</v>
      </c>
      <c r="BW1023" s="11">
        <f t="shared" si="119"/>
        <v>0</v>
      </c>
      <c r="BX1023" s="9">
        <f t="shared" si="120"/>
        <v>-0.94</v>
      </c>
      <c r="BY1023" s="9">
        <f t="shared" si="121"/>
        <v>-0.88</v>
      </c>
      <c r="BZ1023" s="9">
        <f t="shared" si="122"/>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113"/>
        <v>0</v>
      </c>
      <c r="BD1024" s="55" t="str">
        <f t="shared" si="124"/>
        <v/>
      </c>
      <c r="BE1024" s="55" t="str">
        <f t="shared" si="124"/>
        <v/>
      </c>
      <c r="BF1024" s="55" t="str">
        <f t="shared" si="124"/>
        <v/>
      </c>
      <c r="BG1024" s="55" t="str">
        <f t="shared" si="124"/>
        <v/>
      </c>
      <c r="BH1024" s="55" t="str">
        <f t="shared" si="124"/>
        <v/>
      </c>
      <c r="BI1024" s="55" t="str">
        <f t="shared" si="124"/>
        <v/>
      </c>
      <c r="BJ1024" s="55" t="str">
        <f t="shared" si="124"/>
        <v/>
      </c>
      <c r="BK1024" s="55" t="str">
        <f t="shared" si="124"/>
        <v/>
      </c>
      <c r="BL1024" s="55" t="str">
        <f t="shared" si="124"/>
        <v/>
      </c>
      <c r="BM1024" s="55" t="str">
        <f t="shared" si="124"/>
        <v/>
      </c>
      <c r="BN1024" s="55" t="str">
        <f t="shared" si="124"/>
        <v/>
      </c>
      <c r="BO1024" s="55" t="str">
        <f t="shared" si="124"/>
        <v/>
      </c>
      <c r="BP1024" s="55" t="str">
        <f t="shared" si="124"/>
        <v/>
      </c>
      <c r="BQ1024" s="55" t="str">
        <f t="shared" si="124"/>
        <v/>
      </c>
      <c r="BR1024" s="1" t="str">
        <f t="shared" si="114"/>
        <v>Base</v>
      </c>
      <c r="BS1024" s="1" t="str">
        <f t="shared" si="115"/>
        <v/>
      </c>
      <c r="BT1024" s="3">
        <f t="shared" si="116"/>
        <v>1</v>
      </c>
      <c r="BU1024" s="11">
        <f t="shared" si="117"/>
        <v>-0.94</v>
      </c>
      <c r="BV1024" s="11">
        <f t="shared" si="118"/>
        <v>-0.88</v>
      </c>
      <c r="BW1024" s="11">
        <f t="shared" si="119"/>
        <v>0</v>
      </c>
      <c r="BX1024" s="9">
        <f t="shared" si="120"/>
        <v>-0.94</v>
      </c>
      <c r="BY1024" s="9">
        <f t="shared" si="121"/>
        <v>-0.88</v>
      </c>
      <c r="BZ1024" s="9">
        <f t="shared" si="122"/>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113"/>
        <v>0</v>
      </c>
      <c r="BD1025" s="55" t="str">
        <f t="shared" si="124"/>
        <v/>
      </c>
      <c r="BE1025" s="55" t="str">
        <f t="shared" si="124"/>
        <v/>
      </c>
      <c r="BF1025" s="55" t="str">
        <f t="shared" si="124"/>
        <v/>
      </c>
      <c r="BG1025" s="55" t="str">
        <f t="shared" si="124"/>
        <v/>
      </c>
      <c r="BH1025" s="55" t="str">
        <f t="shared" si="124"/>
        <v/>
      </c>
      <c r="BI1025" s="55" t="str">
        <f t="shared" si="124"/>
        <v/>
      </c>
      <c r="BJ1025" s="55" t="str">
        <f t="shared" si="124"/>
        <v/>
      </c>
      <c r="BK1025" s="55" t="str">
        <f t="shared" si="124"/>
        <v/>
      </c>
      <c r="BL1025" s="55" t="str">
        <f t="shared" si="124"/>
        <v/>
      </c>
      <c r="BM1025" s="55" t="str">
        <f t="shared" si="124"/>
        <v/>
      </c>
      <c r="BN1025" s="55" t="str">
        <f t="shared" si="124"/>
        <v/>
      </c>
      <c r="BO1025" s="55" t="str">
        <f t="shared" si="124"/>
        <v/>
      </c>
      <c r="BP1025" s="55" t="str">
        <f t="shared" si="124"/>
        <v/>
      </c>
      <c r="BQ1025" s="55" t="str">
        <f t="shared" si="124"/>
        <v/>
      </c>
      <c r="BR1025" s="1" t="str">
        <f t="shared" si="114"/>
        <v>Base</v>
      </c>
      <c r="BS1025" s="1" t="str">
        <f t="shared" si="115"/>
        <v/>
      </c>
      <c r="BT1025" s="3">
        <f t="shared" si="116"/>
        <v>1</v>
      </c>
      <c r="BU1025" s="11">
        <f t="shared" si="117"/>
        <v>-0.94</v>
      </c>
      <c r="BV1025" s="11">
        <f t="shared" si="118"/>
        <v>-0.88</v>
      </c>
      <c r="BW1025" s="11">
        <f t="shared" si="119"/>
        <v>0</v>
      </c>
      <c r="BX1025" s="9">
        <f t="shared" si="120"/>
        <v>-0.94</v>
      </c>
      <c r="BY1025" s="9">
        <f t="shared" si="121"/>
        <v>-0.88</v>
      </c>
      <c r="BZ1025" s="9">
        <f t="shared" si="122"/>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113"/>
        <v>0</v>
      </c>
      <c r="BD1026" s="55" t="str">
        <f t="shared" si="124"/>
        <v/>
      </c>
      <c r="BE1026" s="55" t="str">
        <f t="shared" si="124"/>
        <v/>
      </c>
      <c r="BF1026" s="55" t="str">
        <f t="shared" si="124"/>
        <v/>
      </c>
      <c r="BG1026" s="55" t="str">
        <f t="shared" si="124"/>
        <v/>
      </c>
      <c r="BH1026" s="55" t="str">
        <f t="shared" si="124"/>
        <v/>
      </c>
      <c r="BI1026" s="55" t="str">
        <f t="shared" si="124"/>
        <v/>
      </c>
      <c r="BJ1026" s="55" t="str">
        <f t="shared" si="124"/>
        <v/>
      </c>
      <c r="BK1026" s="55" t="str">
        <f t="shared" si="124"/>
        <v/>
      </c>
      <c r="BL1026" s="55" t="str">
        <f t="shared" si="124"/>
        <v/>
      </c>
      <c r="BM1026" s="55" t="str">
        <f t="shared" si="124"/>
        <v/>
      </c>
      <c r="BN1026" s="55" t="str">
        <f t="shared" si="124"/>
        <v/>
      </c>
      <c r="BO1026" s="55" t="str">
        <f t="shared" si="124"/>
        <v/>
      </c>
      <c r="BP1026" s="55" t="str">
        <f t="shared" si="124"/>
        <v/>
      </c>
      <c r="BQ1026" s="55" t="str">
        <f t="shared" si="124"/>
        <v/>
      </c>
      <c r="BR1026" s="1" t="str">
        <f t="shared" si="114"/>
        <v>Base</v>
      </c>
      <c r="BS1026" s="1" t="str">
        <f t="shared" si="115"/>
        <v/>
      </c>
      <c r="BT1026" s="3">
        <f t="shared" si="116"/>
        <v>1</v>
      </c>
      <c r="BU1026" s="11">
        <f t="shared" si="117"/>
        <v>-0.94</v>
      </c>
      <c r="BV1026" s="11">
        <f t="shared" si="118"/>
        <v>-0.88</v>
      </c>
      <c r="BW1026" s="11">
        <f t="shared" si="119"/>
        <v>0</v>
      </c>
      <c r="BX1026" s="9">
        <f t="shared" si="120"/>
        <v>-0.94</v>
      </c>
      <c r="BY1026" s="9">
        <f t="shared" si="121"/>
        <v>-0.88</v>
      </c>
      <c r="BZ1026" s="9">
        <f t="shared" si="122"/>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113"/>
        <v>0</v>
      </c>
      <c r="BD1027" s="55" t="str">
        <f t="shared" si="124"/>
        <v/>
      </c>
      <c r="BE1027" s="55" t="str">
        <f t="shared" si="124"/>
        <v/>
      </c>
      <c r="BF1027" s="55" t="str">
        <f t="shared" si="124"/>
        <v/>
      </c>
      <c r="BG1027" s="55" t="str">
        <f t="shared" si="124"/>
        <v/>
      </c>
      <c r="BH1027" s="55" t="str">
        <f t="shared" si="124"/>
        <v/>
      </c>
      <c r="BI1027" s="55" t="str">
        <f t="shared" si="124"/>
        <v/>
      </c>
      <c r="BJ1027" s="55" t="str">
        <f t="shared" si="124"/>
        <v/>
      </c>
      <c r="BK1027" s="55" t="str">
        <f t="shared" si="124"/>
        <v/>
      </c>
      <c r="BL1027" s="55" t="str">
        <f t="shared" si="124"/>
        <v/>
      </c>
      <c r="BM1027" s="55" t="str">
        <f t="shared" si="124"/>
        <v/>
      </c>
      <c r="BN1027" s="55" t="str">
        <f t="shared" si="124"/>
        <v/>
      </c>
      <c r="BO1027" s="55" t="str">
        <f t="shared" si="124"/>
        <v/>
      </c>
      <c r="BP1027" s="55" t="str">
        <f t="shared" si="124"/>
        <v/>
      </c>
      <c r="BQ1027" s="55" t="str">
        <f t="shared" si="124"/>
        <v/>
      </c>
      <c r="BR1027" s="1" t="str">
        <f t="shared" si="114"/>
        <v>Base</v>
      </c>
      <c r="BS1027" s="1" t="str">
        <f t="shared" si="115"/>
        <v/>
      </c>
      <c r="BT1027" s="3">
        <f t="shared" si="116"/>
        <v>1</v>
      </c>
      <c r="BU1027" s="11">
        <f t="shared" si="117"/>
        <v>-0.94</v>
      </c>
      <c r="BV1027" s="11">
        <f t="shared" si="118"/>
        <v>-0.88</v>
      </c>
      <c r="BW1027" s="11">
        <f t="shared" si="119"/>
        <v>0</v>
      </c>
      <c r="BX1027" s="9">
        <f t="shared" si="120"/>
        <v>-0.94</v>
      </c>
      <c r="BY1027" s="9">
        <f t="shared" si="121"/>
        <v>-0.88</v>
      </c>
      <c r="BZ1027" s="9">
        <f t="shared" si="122"/>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113"/>
        <v>0</v>
      </c>
      <c r="BD1028" s="55" t="str">
        <f t="shared" si="124"/>
        <v/>
      </c>
      <c r="BE1028" s="55" t="str">
        <f t="shared" si="124"/>
        <v/>
      </c>
      <c r="BF1028" s="55" t="str">
        <f t="shared" si="124"/>
        <v/>
      </c>
      <c r="BG1028" s="55" t="str">
        <f t="shared" si="124"/>
        <v/>
      </c>
      <c r="BH1028" s="55" t="str">
        <f t="shared" si="124"/>
        <v/>
      </c>
      <c r="BI1028" s="55" t="str">
        <f t="shared" si="124"/>
        <v/>
      </c>
      <c r="BJ1028" s="55" t="str">
        <f t="shared" si="124"/>
        <v/>
      </c>
      <c r="BK1028" s="55" t="str">
        <f t="shared" si="124"/>
        <v/>
      </c>
      <c r="BL1028" s="55" t="str">
        <f t="shared" si="124"/>
        <v/>
      </c>
      <c r="BM1028" s="55" t="str">
        <f t="shared" si="124"/>
        <v/>
      </c>
      <c r="BN1028" s="55" t="str">
        <f t="shared" si="124"/>
        <v/>
      </c>
      <c r="BO1028" s="55" t="str">
        <f t="shared" si="124"/>
        <v/>
      </c>
      <c r="BP1028" s="55" t="str">
        <f t="shared" si="124"/>
        <v/>
      </c>
      <c r="BQ1028" s="55" t="str">
        <f t="shared" si="124"/>
        <v/>
      </c>
      <c r="BR1028" s="1" t="str">
        <f t="shared" si="114"/>
        <v>Base</v>
      </c>
      <c r="BS1028" s="1" t="str">
        <f t="shared" si="115"/>
        <v/>
      </c>
      <c r="BT1028" s="3">
        <f t="shared" si="116"/>
        <v>1</v>
      </c>
      <c r="BU1028" s="11">
        <f t="shared" si="117"/>
        <v>-0.94</v>
      </c>
      <c r="BV1028" s="11">
        <f t="shared" si="118"/>
        <v>-0.88</v>
      </c>
      <c r="BW1028" s="11">
        <f t="shared" si="119"/>
        <v>0</v>
      </c>
      <c r="BX1028" s="9">
        <f t="shared" si="120"/>
        <v>-0.94</v>
      </c>
      <c r="BY1028" s="9">
        <f t="shared" si="121"/>
        <v>-0.88</v>
      </c>
      <c r="BZ1028" s="9">
        <f t="shared" si="122"/>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113"/>
        <v>0</v>
      </c>
      <c r="BD1029" s="55" t="str">
        <f t="shared" si="124"/>
        <v/>
      </c>
      <c r="BE1029" s="55" t="str">
        <f t="shared" si="124"/>
        <v/>
      </c>
      <c r="BF1029" s="55" t="str">
        <f t="shared" si="124"/>
        <v/>
      </c>
      <c r="BG1029" s="55" t="str">
        <f t="shared" si="124"/>
        <v/>
      </c>
      <c r="BH1029" s="55" t="str">
        <f t="shared" si="124"/>
        <v/>
      </c>
      <c r="BI1029" s="55" t="str">
        <f t="shared" si="124"/>
        <v/>
      </c>
      <c r="BJ1029" s="55" t="str">
        <f t="shared" si="124"/>
        <v/>
      </c>
      <c r="BK1029" s="55" t="str">
        <f t="shared" si="124"/>
        <v/>
      </c>
      <c r="BL1029" s="55" t="str">
        <f t="shared" si="124"/>
        <v/>
      </c>
      <c r="BM1029" s="55" t="str">
        <f t="shared" si="124"/>
        <v/>
      </c>
      <c r="BN1029" s="55" t="str">
        <f t="shared" si="124"/>
        <v/>
      </c>
      <c r="BO1029" s="55" t="str">
        <f t="shared" si="124"/>
        <v/>
      </c>
      <c r="BP1029" s="55" t="str">
        <f t="shared" si="124"/>
        <v/>
      </c>
      <c r="BQ1029" s="55" t="str">
        <f t="shared" si="124"/>
        <v/>
      </c>
      <c r="BR1029" s="1" t="str">
        <f t="shared" si="114"/>
        <v>Base</v>
      </c>
      <c r="BS1029" s="1" t="str">
        <f t="shared" si="115"/>
        <v/>
      </c>
      <c r="BT1029" s="3">
        <f t="shared" si="116"/>
        <v>1</v>
      </c>
      <c r="BU1029" s="11">
        <f t="shared" si="117"/>
        <v>-0.94</v>
      </c>
      <c r="BV1029" s="11">
        <f t="shared" si="118"/>
        <v>-0.88</v>
      </c>
      <c r="BW1029" s="11">
        <f t="shared" si="119"/>
        <v>0</v>
      </c>
      <c r="BX1029" s="9">
        <f t="shared" si="120"/>
        <v>-0.94</v>
      </c>
      <c r="BY1029" s="9">
        <f t="shared" si="121"/>
        <v>-0.88</v>
      </c>
      <c r="BZ1029" s="9">
        <f t="shared" si="122"/>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113"/>
        <v>0</v>
      </c>
      <c r="BD1030" s="55" t="str">
        <f t="shared" si="124"/>
        <v/>
      </c>
      <c r="BE1030" s="55" t="str">
        <f t="shared" si="124"/>
        <v/>
      </c>
      <c r="BF1030" s="55" t="str">
        <f t="shared" si="124"/>
        <v/>
      </c>
      <c r="BG1030" s="55" t="str">
        <f t="shared" si="124"/>
        <v/>
      </c>
      <c r="BH1030" s="55" t="str">
        <f t="shared" si="124"/>
        <v/>
      </c>
      <c r="BI1030" s="55" t="str">
        <f t="shared" si="124"/>
        <v/>
      </c>
      <c r="BJ1030" s="55" t="str">
        <f t="shared" si="124"/>
        <v/>
      </c>
      <c r="BK1030" s="55" t="str">
        <f t="shared" si="124"/>
        <v/>
      </c>
      <c r="BL1030" s="55" t="str">
        <f t="shared" si="124"/>
        <v/>
      </c>
      <c r="BM1030" s="55" t="str">
        <f t="shared" si="124"/>
        <v/>
      </c>
      <c r="BN1030" s="55" t="str">
        <f t="shared" si="124"/>
        <v/>
      </c>
      <c r="BO1030" s="55" t="str">
        <f t="shared" si="124"/>
        <v/>
      </c>
      <c r="BP1030" s="55" t="str">
        <f t="shared" si="124"/>
        <v/>
      </c>
      <c r="BQ1030" s="55" t="str">
        <f t="shared" si="124"/>
        <v/>
      </c>
      <c r="BR1030" s="1" t="str">
        <f t="shared" si="114"/>
        <v>Base</v>
      </c>
      <c r="BS1030" s="1" t="str">
        <f t="shared" si="115"/>
        <v/>
      </c>
      <c r="BT1030" s="3">
        <f t="shared" si="116"/>
        <v>1</v>
      </c>
      <c r="BU1030" s="11">
        <f t="shared" si="117"/>
        <v>-0.94</v>
      </c>
      <c r="BV1030" s="11">
        <f t="shared" si="118"/>
        <v>-0.88</v>
      </c>
      <c r="BW1030" s="11">
        <f t="shared" si="119"/>
        <v>0</v>
      </c>
      <c r="BX1030" s="9">
        <f t="shared" si="120"/>
        <v>-0.94</v>
      </c>
      <c r="BY1030" s="9">
        <f t="shared" si="121"/>
        <v>-0.88</v>
      </c>
      <c r="BZ1030" s="9">
        <f t="shared" si="122"/>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113"/>
        <v>0</v>
      </c>
      <c r="BD1031" s="55" t="str">
        <f t="shared" si="124"/>
        <v/>
      </c>
      <c r="BE1031" s="55" t="str">
        <f t="shared" si="124"/>
        <v/>
      </c>
      <c r="BF1031" s="55" t="str">
        <f t="shared" si="124"/>
        <v/>
      </c>
      <c r="BG1031" s="55" t="str">
        <f t="shared" si="124"/>
        <v/>
      </c>
      <c r="BH1031" s="55" t="str">
        <f t="shared" si="124"/>
        <v/>
      </c>
      <c r="BI1031" s="55" t="str">
        <f t="shared" si="124"/>
        <v/>
      </c>
      <c r="BJ1031" s="55" t="str">
        <f t="shared" si="124"/>
        <v/>
      </c>
      <c r="BK1031" s="55" t="str">
        <f t="shared" si="124"/>
        <v/>
      </c>
      <c r="BL1031" s="55" t="str">
        <f t="shared" si="124"/>
        <v/>
      </c>
      <c r="BM1031" s="55" t="str">
        <f t="shared" si="124"/>
        <v/>
      </c>
      <c r="BN1031" s="55" t="str">
        <f t="shared" si="124"/>
        <v/>
      </c>
      <c r="BO1031" s="55" t="str">
        <f t="shared" si="124"/>
        <v/>
      </c>
      <c r="BP1031" s="55" t="str">
        <f t="shared" si="124"/>
        <v/>
      </c>
      <c r="BQ1031" s="55" t="str">
        <f t="shared" si="124"/>
        <v/>
      </c>
      <c r="BR1031" s="1" t="str">
        <f t="shared" si="114"/>
        <v>Base</v>
      </c>
      <c r="BS1031" s="1" t="str">
        <f t="shared" si="115"/>
        <v/>
      </c>
      <c r="BT1031" s="3">
        <f t="shared" si="116"/>
        <v>1</v>
      </c>
      <c r="BU1031" s="11">
        <f t="shared" si="117"/>
        <v>-0.94</v>
      </c>
      <c r="BV1031" s="11">
        <f t="shared" si="118"/>
        <v>-0.88</v>
      </c>
      <c r="BW1031" s="11">
        <f t="shared" si="119"/>
        <v>0</v>
      </c>
      <c r="BX1031" s="9">
        <f t="shared" si="120"/>
        <v>-0.94</v>
      </c>
      <c r="BY1031" s="9">
        <f t="shared" si="121"/>
        <v>-0.88</v>
      </c>
      <c r="BZ1031" s="9">
        <f t="shared" si="122"/>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113"/>
        <v>0</v>
      </c>
      <c r="BD1032" s="55" t="str">
        <f t="shared" si="124"/>
        <v/>
      </c>
      <c r="BE1032" s="55" t="str">
        <f t="shared" si="124"/>
        <v/>
      </c>
      <c r="BF1032" s="55" t="str">
        <f t="shared" si="124"/>
        <v/>
      </c>
      <c r="BG1032" s="55" t="str">
        <f t="shared" si="124"/>
        <v/>
      </c>
      <c r="BH1032" s="55" t="str">
        <f t="shared" si="124"/>
        <v/>
      </c>
      <c r="BI1032" s="55" t="str">
        <f t="shared" si="124"/>
        <v/>
      </c>
      <c r="BJ1032" s="55" t="str">
        <f t="shared" si="124"/>
        <v/>
      </c>
      <c r="BK1032" s="55" t="str">
        <f t="shared" si="124"/>
        <v/>
      </c>
      <c r="BL1032" s="55" t="str">
        <f t="shared" si="124"/>
        <v/>
      </c>
      <c r="BM1032" s="55" t="str">
        <f t="shared" si="124"/>
        <v/>
      </c>
      <c r="BN1032" s="55" t="str">
        <f t="shared" si="124"/>
        <v/>
      </c>
      <c r="BO1032" s="55" t="str">
        <f t="shared" si="124"/>
        <v/>
      </c>
      <c r="BP1032" s="55" t="str">
        <f t="shared" si="124"/>
        <v/>
      </c>
      <c r="BQ1032" s="55" t="str">
        <f t="shared" si="124"/>
        <v/>
      </c>
      <c r="BR1032" s="1" t="str">
        <f t="shared" si="114"/>
        <v>Base</v>
      </c>
      <c r="BS1032" s="1" t="str">
        <f t="shared" si="115"/>
        <v/>
      </c>
      <c r="BT1032" s="3">
        <f t="shared" si="116"/>
        <v>1</v>
      </c>
      <c r="BU1032" s="11">
        <f t="shared" si="117"/>
        <v>-0.94</v>
      </c>
      <c r="BV1032" s="11">
        <f t="shared" si="118"/>
        <v>-0.88</v>
      </c>
      <c r="BW1032" s="11">
        <f t="shared" si="119"/>
        <v>0</v>
      </c>
      <c r="BX1032" s="9">
        <f t="shared" si="120"/>
        <v>-0.94</v>
      </c>
      <c r="BY1032" s="9">
        <f t="shared" si="121"/>
        <v>-0.88</v>
      </c>
      <c r="BZ1032" s="9">
        <f t="shared" si="122"/>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113"/>
        <v>0</v>
      </c>
      <c r="BD1033" s="55" t="str">
        <f t="shared" si="124"/>
        <v/>
      </c>
      <c r="BE1033" s="55" t="str">
        <f t="shared" si="124"/>
        <v/>
      </c>
      <c r="BF1033" s="55" t="str">
        <f t="shared" si="124"/>
        <v/>
      </c>
      <c r="BG1033" s="55" t="str">
        <f t="shared" si="124"/>
        <v/>
      </c>
      <c r="BH1033" s="55" t="str">
        <f t="shared" si="124"/>
        <v/>
      </c>
      <c r="BI1033" s="55" t="str">
        <f t="shared" si="124"/>
        <v/>
      </c>
      <c r="BJ1033" s="55" t="str">
        <f t="shared" si="124"/>
        <v/>
      </c>
      <c r="BK1033" s="55" t="str">
        <f t="shared" si="124"/>
        <v/>
      </c>
      <c r="BL1033" s="55" t="str">
        <f t="shared" si="124"/>
        <v/>
      </c>
      <c r="BM1033" s="55" t="str">
        <f t="shared" si="124"/>
        <v/>
      </c>
      <c r="BN1033" s="55" t="str">
        <f t="shared" si="124"/>
        <v/>
      </c>
      <c r="BO1033" s="55" t="str">
        <f t="shared" si="124"/>
        <v/>
      </c>
      <c r="BP1033" s="55" t="str">
        <f t="shared" si="124"/>
        <v/>
      </c>
      <c r="BQ1033" s="55" t="str">
        <f t="shared" si="124"/>
        <v/>
      </c>
      <c r="BR1033" s="1" t="str">
        <f t="shared" si="114"/>
        <v>Base</v>
      </c>
      <c r="BS1033" s="1" t="str">
        <f t="shared" si="115"/>
        <v/>
      </c>
      <c r="BT1033" s="3">
        <f t="shared" si="116"/>
        <v>1</v>
      </c>
      <c r="BU1033" s="11">
        <f t="shared" si="117"/>
        <v>-0.94</v>
      </c>
      <c r="BV1033" s="11">
        <f t="shared" si="118"/>
        <v>-0.88</v>
      </c>
      <c r="BW1033" s="11">
        <f t="shared" si="119"/>
        <v>0</v>
      </c>
      <c r="BX1033" s="9">
        <f t="shared" si="120"/>
        <v>-0.94</v>
      </c>
      <c r="BY1033" s="9">
        <f t="shared" si="121"/>
        <v>-0.88</v>
      </c>
      <c r="BZ1033" s="9">
        <f t="shared" si="122"/>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113"/>
        <v>0</v>
      </c>
      <c r="BD1034" s="55" t="str">
        <f t="shared" si="124"/>
        <v/>
      </c>
      <c r="BE1034" s="55" t="str">
        <f t="shared" si="124"/>
        <v/>
      </c>
      <c r="BF1034" s="55" t="str">
        <f t="shared" si="124"/>
        <v/>
      </c>
      <c r="BG1034" s="55" t="str">
        <f t="shared" si="124"/>
        <v/>
      </c>
      <c r="BH1034" s="55" t="str">
        <f t="shared" si="124"/>
        <v/>
      </c>
      <c r="BI1034" s="55" t="str">
        <f t="shared" si="124"/>
        <v/>
      </c>
      <c r="BJ1034" s="55" t="str">
        <f t="shared" ref="BD1034:BQ1052" si="125">IF(ISERROR(SEARCHB(" "&amp;BJ$1&amp;" "," "&amp;$L1034&amp;" "))=TRUE,"",BJ$1)</f>
        <v/>
      </c>
      <c r="BK1034" s="55" t="str">
        <f t="shared" si="125"/>
        <v/>
      </c>
      <c r="BL1034" s="55" t="str">
        <f t="shared" si="125"/>
        <v/>
      </c>
      <c r="BM1034" s="55" t="str">
        <f t="shared" si="125"/>
        <v/>
      </c>
      <c r="BN1034" s="55" t="str">
        <f t="shared" si="125"/>
        <v/>
      </c>
      <c r="BO1034" s="55" t="str">
        <f t="shared" si="125"/>
        <v/>
      </c>
      <c r="BP1034" s="55" t="str">
        <f t="shared" si="125"/>
        <v/>
      </c>
      <c r="BQ1034" s="55" t="str">
        <f t="shared" si="125"/>
        <v/>
      </c>
      <c r="BR1034" s="1" t="str">
        <f t="shared" si="114"/>
        <v>Base</v>
      </c>
      <c r="BS1034" s="1" t="str">
        <f t="shared" si="115"/>
        <v/>
      </c>
      <c r="BT1034" s="3">
        <f t="shared" si="116"/>
        <v>1</v>
      </c>
      <c r="BU1034" s="11">
        <f t="shared" si="117"/>
        <v>-0.94</v>
      </c>
      <c r="BV1034" s="11">
        <f t="shared" si="118"/>
        <v>-0.88</v>
      </c>
      <c r="BW1034" s="11">
        <f t="shared" si="119"/>
        <v>0</v>
      </c>
      <c r="BX1034" s="9">
        <f t="shared" si="120"/>
        <v>-0.94</v>
      </c>
      <c r="BY1034" s="9">
        <f t="shared" si="121"/>
        <v>-0.88</v>
      </c>
      <c r="BZ1034" s="9">
        <f t="shared" si="122"/>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113"/>
        <v>0</v>
      </c>
      <c r="BD1035" s="55" t="str">
        <f t="shared" si="125"/>
        <v/>
      </c>
      <c r="BE1035" s="55" t="str">
        <f t="shared" si="125"/>
        <v/>
      </c>
      <c r="BF1035" s="55" t="str">
        <f t="shared" si="125"/>
        <v/>
      </c>
      <c r="BG1035" s="55" t="str">
        <f t="shared" si="125"/>
        <v/>
      </c>
      <c r="BH1035" s="55" t="str">
        <f t="shared" si="125"/>
        <v/>
      </c>
      <c r="BI1035" s="55" t="str">
        <f t="shared" si="125"/>
        <v/>
      </c>
      <c r="BJ1035" s="55" t="str">
        <f t="shared" si="125"/>
        <v/>
      </c>
      <c r="BK1035" s="55" t="str">
        <f t="shared" si="125"/>
        <v/>
      </c>
      <c r="BL1035" s="55" t="str">
        <f t="shared" si="125"/>
        <v/>
      </c>
      <c r="BM1035" s="55" t="str">
        <f t="shared" si="125"/>
        <v/>
      </c>
      <c r="BN1035" s="55" t="str">
        <f t="shared" si="125"/>
        <v/>
      </c>
      <c r="BO1035" s="55" t="str">
        <f t="shared" si="125"/>
        <v/>
      </c>
      <c r="BP1035" s="55" t="str">
        <f t="shared" si="125"/>
        <v/>
      </c>
      <c r="BQ1035" s="55" t="str">
        <f t="shared" si="125"/>
        <v/>
      </c>
      <c r="BR1035" s="1" t="str">
        <f t="shared" si="114"/>
        <v>Base</v>
      </c>
      <c r="BS1035" s="1" t="str">
        <f t="shared" si="115"/>
        <v/>
      </c>
      <c r="BT1035" s="3">
        <f t="shared" si="116"/>
        <v>1</v>
      </c>
      <c r="BU1035" s="11">
        <f t="shared" si="117"/>
        <v>-0.94</v>
      </c>
      <c r="BV1035" s="11">
        <f t="shared" si="118"/>
        <v>-0.88</v>
      </c>
      <c r="BW1035" s="11">
        <f t="shared" si="119"/>
        <v>0</v>
      </c>
      <c r="BX1035" s="9">
        <f t="shared" si="120"/>
        <v>-0.94</v>
      </c>
      <c r="BY1035" s="9">
        <f t="shared" si="121"/>
        <v>-0.88</v>
      </c>
      <c r="BZ1035" s="9">
        <f t="shared" si="122"/>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113"/>
        <v>0</v>
      </c>
      <c r="BD1036" s="55" t="str">
        <f t="shared" si="125"/>
        <v/>
      </c>
      <c r="BE1036" s="55" t="str">
        <f t="shared" si="125"/>
        <v/>
      </c>
      <c r="BF1036" s="55" t="str">
        <f t="shared" si="125"/>
        <v/>
      </c>
      <c r="BG1036" s="55" t="str">
        <f t="shared" si="125"/>
        <v/>
      </c>
      <c r="BH1036" s="55" t="str">
        <f t="shared" si="125"/>
        <v/>
      </c>
      <c r="BI1036" s="55" t="str">
        <f t="shared" si="125"/>
        <v/>
      </c>
      <c r="BJ1036" s="55" t="str">
        <f t="shared" si="125"/>
        <v/>
      </c>
      <c r="BK1036" s="55" t="str">
        <f t="shared" si="125"/>
        <v/>
      </c>
      <c r="BL1036" s="55" t="str">
        <f t="shared" si="125"/>
        <v/>
      </c>
      <c r="BM1036" s="55" t="str">
        <f t="shared" si="125"/>
        <v/>
      </c>
      <c r="BN1036" s="55" t="str">
        <f t="shared" si="125"/>
        <v/>
      </c>
      <c r="BO1036" s="55" t="str">
        <f t="shared" si="125"/>
        <v/>
      </c>
      <c r="BP1036" s="55" t="str">
        <f t="shared" si="125"/>
        <v/>
      </c>
      <c r="BQ1036" s="55" t="str">
        <f t="shared" si="125"/>
        <v/>
      </c>
      <c r="BR1036" s="1" t="str">
        <f t="shared" si="114"/>
        <v>Base</v>
      </c>
      <c r="BS1036" s="1" t="str">
        <f t="shared" si="115"/>
        <v/>
      </c>
      <c r="BT1036" s="3">
        <f t="shared" si="116"/>
        <v>1</v>
      </c>
      <c r="BU1036" s="11">
        <f t="shared" si="117"/>
        <v>-0.94</v>
      </c>
      <c r="BV1036" s="11">
        <f t="shared" si="118"/>
        <v>-0.88</v>
      </c>
      <c r="BW1036" s="11">
        <f t="shared" si="119"/>
        <v>0</v>
      </c>
      <c r="BX1036" s="9">
        <f t="shared" si="120"/>
        <v>-0.94</v>
      </c>
      <c r="BY1036" s="9">
        <f t="shared" si="121"/>
        <v>-0.88</v>
      </c>
      <c r="BZ1036" s="9">
        <f t="shared" si="122"/>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113"/>
        <v>0</v>
      </c>
      <c r="BD1037" s="55" t="str">
        <f t="shared" si="125"/>
        <v/>
      </c>
      <c r="BE1037" s="55" t="str">
        <f t="shared" si="125"/>
        <v/>
      </c>
      <c r="BF1037" s="55" t="str">
        <f t="shared" si="125"/>
        <v/>
      </c>
      <c r="BG1037" s="55" t="str">
        <f t="shared" si="125"/>
        <v/>
      </c>
      <c r="BH1037" s="55" t="str">
        <f t="shared" si="125"/>
        <v/>
      </c>
      <c r="BI1037" s="55" t="str">
        <f t="shared" si="125"/>
        <v/>
      </c>
      <c r="BJ1037" s="55" t="str">
        <f t="shared" si="125"/>
        <v/>
      </c>
      <c r="BK1037" s="55" t="str">
        <f t="shared" si="125"/>
        <v/>
      </c>
      <c r="BL1037" s="55" t="str">
        <f t="shared" si="125"/>
        <v/>
      </c>
      <c r="BM1037" s="55" t="str">
        <f t="shared" si="125"/>
        <v/>
      </c>
      <c r="BN1037" s="55" t="str">
        <f t="shared" si="125"/>
        <v/>
      </c>
      <c r="BO1037" s="55" t="str">
        <f t="shared" si="125"/>
        <v/>
      </c>
      <c r="BP1037" s="55" t="str">
        <f t="shared" si="125"/>
        <v/>
      </c>
      <c r="BQ1037" s="55" t="str">
        <f t="shared" si="125"/>
        <v/>
      </c>
      <c r="BR1037" s="1" t="str">
        <f t="shared" si="114"/>
        <v>Base</v>
      </c>
      <c r="BS1037" s="1" t="str">
        <f t="shared" si="115"/>
        <v/>
      </c>
      <c r="BT1037" s="3">
        <f t="shared" si="116"/>
        <v>1</v>
      </c>
      <c r="BU1037" s="11">
        <f t="shared" si="117"/>
        <v>-0.94</v>
      </c>
      <c r="BV1037" s="11">
        <f t="shared" si="118"/>
        <v>-0.88</v>
      </c>
      <c r="BW1037" s="11">
        <f t="shared" si="119"/>
        <v>0</v>
      </c>
      <c r="BX1037" s="9">
        <f t="shared" si="120"/>
        <v>-0.94</v>
      </c>
      <c r="BY1037" s="9">
        <f t="shared" si="121"/>
        <v>-0.88</v>
      </c>
      <c r="BZ1037" s="9">
        <f t="shared" si="122"/>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113"/>
        <v>0</v>
      </c>
      <c r="BD1038" s="55" t="str">
        <f t="shared" si="125"/>
        <v/>
      </c>
      <c r="BE1038" s="55" t="str">
        <f t="shared" si="125"/>
        <v/>
      </c>
      <c r="BF1038" s="55" t="str">
        <f t="shared" si="125"/>
        <v/>
      </c>
      <c r="BG1038" s="55" t="str">
        <f t="shared" si="125"/>
        <v/>
      </c>
      <c r="BH1038" s="55" t="str">
        <f t="shared" si="125"/>
        <v/>
      </c>
      <c r="BI1038" s="55" t="str">
        <f t="shared" si="125"/>
        <v/>
      </c>
      <c r="BJ1038" s="55" t="str">
        <f t="shared" si="125"/>
        <v/>
      </c>
      <c r="BK1038" s="55" t="str">
        <f t="shared" si="125"/>
        <v/>
      </c>
      <c r="BL1038" s="55" t="str">
        <f t="shared" si="125"/>
        <v/>
      </c>
      <c r="BM1038" s="55" t="str">
        <f t="shared" si="125"/>
        <v/>
      </c>
      <c r="BN1038" s="55" t="str">
        <f t="shared" si="125"/>
        <v/>
      </c>
      <c r="BO1038" s="55" t="str">
        <f t="shared" si="125"/>
        <v/>
      </c>
      <c r="BP1038" s="55" t="str">
        <f t="shared" si="125"/>
        <v/>
      </c>
      <c r="BQ1038" s="55" t="str">
        <f t="shared" si="125"/>
        <v/>
      </c>
      <c r="BR1038" s="1" t="str">
        <f t="shared" si="114"/>
        <v>Base</v>
      </c>
      <c r="BS1038" s="1" t="str">
        <f t="shared" si="115"/>
        <v/>
      </c>
      <c r="BT1038" s="3">
        <f t="shared" si="116"/>
        <v>1</v>
      </c>
      <c r="BU1038" s="11">
        <f t="shared" si="117"/>
        <v>-0.94</v>
      </c>
      <c r="BV1038" s="11">
        <f t="shared" si="118"/>
        <v>-0.88</v>
      </c>
      <c r="BW1038" s="11">
        <f t="shared" si="119"/>
        <v>0</v>
      </c>
      <c r="BX1038" s="9">
        <f t="shared" si="120"/>
        <v>-0.94</v>
      </c>
      <c r="BY1038" s="9">
        <f t="shared" si="121"/>
        <v>-0.88</v>
      </c>
      <c r="BZ1038" s="9">
        <f t="shared" si="122"/>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113"/>
        <v>0</v>
      </c>
      <c r="BD1039" s="55" t="str">
        <f t="shared" si="125"/>
        <v/>
      </c>
      <c r="BE1039" s="55" t="str">
        <f t="shared" si="125"/>
        <v/>
      </c>
      <c r="BF1039" s="55" t="str">
        <f t="shared" si="125"/>
        <v/>
      </c>
      <c r="BG1039" s="55" t="str">
        <f t="shared" si="125"/>
        <v/>
      </c>
      <c r="BH1039" s="55" t="str">
        <f t="shared" si="125"/>
        <v/>
      </c>
      <c r="BI1039" s="55" t="str">
        <f t="shared" si="125"/>
        <v/>
      </c>
      <c r="BJ1039" s="55" t="str">
        <f t="shared" si="125"/>
        <v/>
      </c>
      <c r="BK1039" s="55" t="str">
        <f t="shared" si="125"/>
        <v/>
      </c>
      <c r="BL1039" s="55" t="str">
        <f t="shared" si="125"/>
        <v/>
      </c>
      <c r="BM1039" s="55" t="str">
        <f t="shared" si="125"/>
        <v/>
      </c>
      <c r="BN1039" s="55" t="str">
        <f t="shared" si="125"/>
        <v/>
      </c>
      <c r="BO1039" s="55" t="str">
        <f t="shared" si="125"/>
        <v/>
      </c>
      <c r="BP1039" s="55" t="str">
        <f t="shared" si="125"/>
        <v/>
      </c>
      <c r="BQ1039" s="55" t="str">
        <f t="shared" si="125"/>
        <v/>
      </c>
      <c r="BR1039" s="1" t="str">
        <f t="shared" si="114"/>
        <v>Base</v>
      </c>
      <c r="BS1039" s="1" t="str">
        <f t="shared" si="115"/>
        <v/>
      </c>
      <c r="BT1039" s="3">
        <f t="shared" si="116"/>
        <v>1</v>
      </c>
      <c r="BU1039" s="11">
        <f t="shared" si="117"/>
        <v>-0.94</v>
      </c>
      <c r="BV1039" s="11">
        <f t="shared" si="118"/>
        <v>-0.88</v>
      </c>
      <c r="BW1039" s="11">
        <f t="shared" si="119"/>
        <v>0</v>
      </c>
      <c r="BX1039" s="9">
        <f t="shared" si="120"/>
        <v>-0.94</v>
      </c>
      <c r="BY1039" s="9">
        <f t="shared" si="121"/>
        <v>-0.88</v>
      </c>
      <c r="BZ1039" s="9">
        <f t="shared" si="122"/>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113"/>
        <v>0</v>
      </c>
      <c r="BD1040" s="55" t="str">
        <f t="shared" si="125"/>
        <v/>
      </c>
      <c r="BE1040" s="55" t="str">
        <f t="shared" si="125"/>
        <v/>
      </c>
      <c r="BF1040" s="55" t="str">
        <f t="shared" si="125"/>
        <v/>
      </c>
      <c r="BG1040" s="55" t="str">
        <f t="shared" si="125"/>
        <v/>
      </c>
      <c r="BH1040" s="55" t="str">
        <f t="shared" si="125"/>
        <v/>
      </c>
      <c r="BI1040" s="55" t="str">
        <f t="shared" si="125"/>
        <v/>
      </c>
      <c r="BJ1040" s="55" t="str">
        <f t="shared" si="125"/>
        <v/>
      </c>
      <c r="BK1040" s="55" t="str">
        <f t="shared" si="125"/>
        <v/>
      </c>
      <c r="BL1040" s="55" t="str">
        <f t="shared" si="125"/>
        <v/>
      </c>
      <c r="BM1040" s="55" t="str">
        <f t="shared" si="125"/>
        <v/>
      </c>
      <c r="BN1040" s="55" t="str">
        <f t="shared" si="125"/>
        <v/>
      </c>
      <c r="BO1040" s="55" t="str">
        <f t="shared" si="125"/>
        <v/>
      </c>
      <c r="BP1040" s="55" t="str">
        <f t="shared" si="125"/>
        <v/>
      </c>
      <c r="BQ1040" s="55" t="str">
        <f t="shared" si="125"/>
        <v/>
      </c>
      <c r="BR1040" s="1" t="str">
        <f t="shared" si="114"/>
        <v>Base</v>
      </c>
      <c r="BS1040" s="1" t="str">
        <f t="shared" si="115"/>
        <v/>
      </c>
      <c r="BT1040" s="3">
        <f t="shared" si="116"/>
        <v>1</v>
      </c>
      <c r="BU1040" s="11">
        <f t="shared" si="117"/>
        <v>-0.94</v>
      </c>
      <c r="BV1040" s="11">
        <f t="shared" si="118"/>
        <v>-0.88</v>
      </c>
      <c r="BW1040" s="11">
        <f t="shared" si="119"/>
        <v>0</v>
      </c>
      <c r="BX1040" s="9">
        <f t="shared" si="120"/>
        <v>-0.94</v>
      </c>
      <c r="BY1040" s="9">
        <f t="shared" si="121"/>
        <v>-0.88</v>
      </c>
      <c r="BZ1040" s="9">
        <f t="shared" si="122"/>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113"/>
        <v>0</v>
      </c>
      <c r="BD1041" s="55" t="str">
        <f t="shared" si="125"/>
        <v/>
      </c>
      <c r="BE1041" s="55" t="str">
        <f t="shared" si="125"/>
        <v/>
      </c>
      <c r="BF1041" s="55" t="str">
        <f t="shared" si="125"/>
        <v/>
      </c>
      <c r="BG1041" s="55" t="str">
        <f t="shared" si="125"/>
        <v/>
      </c>
      <c r="BH1041" s="55" t="str">
        <f t="shared" si="125"/>
        <v/>
      </c>
      <c r="BI1041" s="55" t="str">
        <f t="shared" si="125"/>
        <v/>
      </c>
      <c r="BJ1041" s="55" t="str">
        <f t="shared" si="125"/>
        <v/>
      </c>
      <c r="BK1041" s="55" t="str">
        <f t="shared" si="125"/>
        <v/>
      </c>
      <c r="BL1041" s="55" t="str">
        <f t="shared" si="125"/>
        <v/>
      </c>
      <c r="BM1041" s="55" t="str">
        <f t="shared" si="125"/>
        <v/>
      </c>
      <c r="BN1041" s="55" t="str">
        <f t="shared" si="125"/>
        <v/>
      </c>
      <c r="BO1041" s="55" t="str">
        <f t="shared" si="125"/>
        <v/>
      </c>
      <c r="BP1041" s="55" t="str">
        <f t="shared" si="125"/>
        <v/>
      </c>
      <c r="BQ1041" s="55" t="str">
        <f t="shared" si="125"/>
        <v/>
      </c>
      <c r="BR1041" s="1" t="str">
        <f t="shared" si="114"/>
        <v>Base</v>
      </c>
      <c r="BS1041" s="1" t="str">
        <f t="shared" si="115"/>
        <v/>
      </c>
      <c r="BT1041" s="3">
        <f t="shared" si="116"/>
        <v>1</v>
      </c>
      <c r="BU1041" s="11">
        <f t="shared" si="117"/>
        <v>-0.94</v>
      </c>
      <c r="BV1041" s="11">
        <f t="shared" si="118"/>
        <v>-0.88</v>
      </c>
      <c r="BW1041" s="11">
        <f t="shared" si="119"/>
        <v>0</v>
      </c>
      <c r="BX1041" s="9">
        <f t="shared" si="120"/>
        <v>-0.94</v>
      </c>
      <c r="BY1041" s="9">
        <f t="shared" si="121"/>
        <v>-0.88</v>
      </c>
      <c r="BZ1041" s="9">
        <f t="shared" si="122"/>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113"/>
        <v>0</v>
      </c>
      <c r="BD1042" s="55" t="str">
        <f t="shared" si="125"/>
        <v/>
      </c>
      <c r="BE1042" s="55" t="str">
        <f t="shared" si="125"/>
        <v/>
      </c>
      <c r="BF1042" s="55" t="str">
        <f t="shared" si="125"/>
        <v/>
      </c>
      <c r="BG1042" s="55" t="str">
        <f t="shared" si="125"/>
        <v/>
      </c>
      <c r="BH1042" s="55" t="str">
        <f t="shared" si="125"/>
        <v/>
      </c>
      <c r="BI1042" s="55" t="str">
        <f t="shared" si="125"/>
        <v/>
      </c>
      <c r="BJ1042" s="55" t="str">
        <f t="shared" si="125"/>
        <v/>
      </c>
      <c r="BK1042" s="55" t="str">
        <f t="shared" si="125"/>
        <v/>
      </c>
      <c r="BL1042" s="55" t="str">
        <f t="shared" si="125"/>
        <v/>
      </c>
      <c r="BM1042" s="55" t="str">
        <f t="shared" si="125"/>
        <v/>
      </c>
      <c r="BN1042" s="55" t="str">
        <f t="shared" si="125"/>
        <v/>
      </c>
      <c r="BO1042" s="55" t="str">
        <f t="shared" si="125"/>
        <v/>
      </c>
      <c r="BP1042" s="55" t="str">
        <f t="shared" si="125"/>
        <v/>
      </c>
      <c r="BQ1042" s="55" t="str">
        <f t="shared" si="125"/>
        <v/>
      </c>
      <c r="BR1042" s="1" t="str">
        <f t="shared" si="114"/>
        <v>Base</v>
      </c>
      <c r="BS1042" s="1" t="str">
        <f t="shared" si="115"/>
        <v/>
      </c>
      <c r="BT1042" s="3">
        <f t="shared" si="116"/>
        <v>1</v>
      </c>
      <c r="BU1042" s="11">
        <f t="shared" si="117"/>
        <v>-0.94</v>
      </c>
      <c r="BV1042" s="11">
        <f t="shared" si="118"/>
        <v>-0.88</v>
      </c>
      <c r="BW1042" s="11">
        <f t="shared" si="119"/>
        <v>0</v>
      </c>
      <c r="BX1042" s="9">
        <f t="shared" si="120"/>
        <v>-0.94</v>
      </c>
      <c r="BY1042" s="9">
        <f t="shared" si="121"/>
        <v>-0.88</v>
      </c>
      <c r="BZ1042" s="9">
        <f t="shared" si="122"/>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113"/>
        <v>0</v>
      </c>
      <c r="BD1043" s="55" t="str">
        <f t="shared" si="125"/>
        <v/>
      </c>
      <c r="BE1043" s="55" t="str">
        <f t="shared" si="125"/>
        <v/>
      </c>
      <c r="BF1043" s="55" t="str">
        <f t="shared" si="125"/>
        <v/>
      </c>
      <c r="BG1043" s="55" t="str">
        <f t="shared" si="125"/>
        <v/>
      </c>
      <c r="BH1043" s="55" t="str">
        <f t="shared" si="125"/>
        <v/>
      </c>
      <c r="BI1043" s="55" t="str">
        <f t="shared" si="125"/>
        <v/>
      </c>
      <c r="BJ1043" s="55" t="str">
        <f t="shared" si="125"/>
        <v/>
      </c>
      <c r="BK1043" s="55" t="str">
        <f t="shared" si="125"/>
        <v/>
      </c>
      <c r="BL1043" s="55" t="str">
        <f t="shared" si="125"/>
        <v/>
      </c>
      <c r="BM1043" s="55" t="str">
        <f t="shared" si="125"/>
        <v/>
      </c>
      <c r="BN1043" s="55" t="str">
        <f t="shared" si="125"/>
        <v/>
      </c>
      <c r="BO1043" s="55" t="str">
        <f t="shared" si="125"/>
        <v/>
      </c>
      <c r="BP1043" s="55" t="str">
        <f t="shared" si="125"/>
        <v/>
      </c>
      <c r="BQ1043" s="55" t="str">
        <f t="shared" si="125"/>
        <v/>
      </c>
      <c r="BR1043" s="1" t="str">
        <f t="shared" si="114"/>
        <v>Base</v>
      </c>
      <c r="BS1043" s="1" t="str">
        <f t="shared" si="115"/>
        <v/>
      </c>
      <c r="BT1043" s="3">
        <f t="shared" si="116"/>
        <v>1</v>
      </c>
      <c r="BU1043" s="11">
        <f t="shared" si="117"/>
        <v>-0.94</v>
      </c>
      <c r="BV1043" s="11">
        <f t="shared" si="118"/>
        <v>-0.88</v>
      </c>
      <c r="BW1043" s="11">
        <f t="shared" si="119"/>
        <v>0</v>
      </c>
      <c r="BX1043" s="9">
        <f t="shared" si="120"/>
        <v>-0.94</v>
      </c>
      <c r="BY1043" s="9">
        <f t="shared" si="121"/>
        <v>-0.88</v>
      </c>
      <c r="BZ1043" s="9">
        <f t="shared" si="122"/>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113"/>
        <v>0</v>
      </c>
      <c r="BD1044" s="55" t="str">
        <f t="shared" si="125"/>
        <v/>
      </c>
      <c r="BE1044" s="55" t="str">
        <f t="shared" si="125"/>
        <v/>
      </c>
      <c r="BF1044" s="55" t="str">
        <f t="shared" si="125"/>
        <v/>
      </c>
      <c r="BG1044" s="55" t="str">
        <f t="shared" si="125"/>
        <v/>
      </c>
      <c r="BH1044" s="55" t="str">
        <f t="shared" si="125"/>
        <v/>
      </c>
      <c r="BI1044" s="55" t="str">
        <f t="shared" si="125"/>
        <v/>
      </c>
      <c r="BJ1044" s="55" t="str">
        <f t="shared" si="125"/>
        <v/>
      </c>
      <c r="BK1044" s="55" t="str">
        <f t="shared" si="125"/>
        <v/>
      </c>
      <c r="BL1044" s="55" t="str">
        <f t="shared" si="125"/>
        <v/>
      </c>
      <c r="BM1044" s="55" t="str">
        <f t="shared" si="125"/>
        <v/>
      </c>
      <c r="BN1044" s="55" t="str">
        <f t="shared" si="125"/>
        <v/>
      </c>
      <c r="BO1044" s="55" t="str">
        <f t="shared" si="125"/>
        <v/>
      </c>
      <c r="BP1044" s="55" t="str">
        <f t="shared" si="125"/>
        <v/>
      </c>
      <c r="BQ1044" s="55" t="str">
        <f t="shared" si="125"/>
        <v/>
      </c>
      <c r="BR1044" s="1" t="str">
        <f t="shared" si="114"/>
        <v>Base</v>
      </c>
      <c r="BS1044" s="1" t="str">
        <f t="shared" si="115"/>
        <v/>
      </c>
      <c r="BT1044" s="3">
        <f t="shared" si="116"/>
        <v>1</v>
      </c>
      <c r="BU1044" s="11">
        <f t="shared" si="117"/>
        <v>-0.94</v>
      </c>
      <c r="BV1044" s="11">
        <f t="shared" si="118"/>
        <v>-0.88</v>
      </c>
      <c r="BW1044" s="11">
        <f t="shared" si="119"/>
        <v>0</v>
      </c>
      <c r="BX1044" s="9">
        <f t="shared" si="120"/>
        <v>-0.94</v>
      </c>
      <c r="BY1044" s="9">
        <f t="shared" si="121"/>
        <v>-0.88</v>
      </c>
      <c r="BZ1044" s="9">
        <f t="shared" si="122"/>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113"/>
        <v>0</v>
      </c>
      <c r="BD1045" s="55" t="str">
        <f t="shared" si="125"/>
        <v/>
      </c>
      <c r="BE1045" s="55" t="str">
        <f t="shared" si="125"/>
        <v/>
      </c>
      <c r="BF1045" s="55" t="str">
        <f t="shared" si="125"/>
        <v/>
      </c>
      <c r="BG1045" s="55" t="str">
        <f t="shared" si="125"/>
        <v/>
      </c>
      <c r="BH1045" s="55" t="str">
        <f t="shared" si="125"/>
        <v/>
      </c>
      <c r="BI1045" s="55" t="str">
        <f t="shared" si="125"/>
        <v/>
      </c>
      <c r="BJ1045" s="55" t="str">
        <f t="shared" si="125"/>
        <v/>
      </c>
      <c r="BK1045" s="55" t="str">
        <f t="shared" si="125"/>
        <v/>
      </c>
      <c r="BL1045" s="55" t="str">
        <f t="shared" si="125"/>
        <v/>
      </c>
      <c r="BM1045" s="55" t="str">
        <f t="shared" si="125"/>
        <v/>
      </c>
      <c r="BN1045" s="55" t="str">
        <f t="shared" si="125"/>
        <v/>
      </c>
      <c r="BO1045" s="55" t="str">
        <f t="shared" si="125"/>
        <v/>
      </c>
      <c r="BP1045" s="55" t="str">
        <f t="shared" si="125"/>
        <v/>
      </c>
      <c r="BQ1045" s="55" t="str">
        <f t="shared" si="125"/>
        <v/>
      </c>
      <c r="BR1045" s="1" t="str">
        <f t="shared" si="114"/>
        <v>Base</v>
      </c>
      <c r="BS1045" s="1" t="str">
        <f t="shared" si="115"/>
        <v/>
      </c>
      <c r="BT1045" s="3">
        <f t="shared" si="116"/>
        <v>1</v>
      </c>
      <c r="BU1045" s="11">
        <f t="shared" si="117"/>
        <v>-0.94</v>
      </c>
      <c r="BV1045" s="11">
        <f t="shared" si="118"/>
        <v>-0.88</v>
      </c>
      <c r="BW1045" s="11">
        <f t="shared" si="119"/>
        <v>0</v>
      </c>
      <c r="BX1045" s="9">
        <f t="shared" si="120"/>
        <v>-0.94</v>
      </c>
      <c r="BY1045" s="9">
        <f t="shared" si="121"/>
        <v>-0.88</v>
      </c>
      <c r="BZ1045" s="9">
        <f t="shared" si="122"/>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126">SUM(AT1046:BB1046)</f>
        <v>0</v>
      </c>
      <c r="BD1046" s="55" t="str">
        <f t="shared" si="125"/>
        <v/>
      </c>
      <c r="BE1046" s="55" t="str">
        <f t="shared" si="125"/>
        <v/>
      </c>
      <c r="BF1046" s="55" t="str">
        <f t="shared" si="125"/>
        <v/>
      </c>
      <c r="BG1046" s="55" t="str">
        <f t="shared" si="125"/>
        <v/>
      </c>
      <c r="BH1046" s="55" t="str">
        <f t="shared" si="125"/>
        <v/>
      </c>
      <c r="BI1046" s="55" t="str">
        <f t="shared" si="125"/>
        <v/>
      </c>
      <c r="BJ1046" s="55" t="str">
        <f t="shared" si="125"/>
        <v/>
      </c>
      <c r="BK1046" s="55" t="str">
        <f t="shared" si="125"/>
        <v/>
      </c>
      <c r="BL1046" s="55" t="str">
        <f t="shared" si="125"/>
        <v/>
      </c>
      <c r="BM1046" s="55" t="str">
        <f t="shared" si="125"/>
        <v/>
      </c>
      <c r="BN1046" s="55" t="str">
        <f t="shared" si="125"/>
        <v/>
      </c>
      <c r="BO1046" s="55" t="str">
        <f t="shared" si="125"/>
        <v/>
      </c>
      <c r="BP1046" s="55" t="str">
        <f t="shared" si="125"/>
        <v/>
      </c>
      <c r="BQ1046" s="55" t="str">
        <f t="shared" si="125"/>
        <v/>
      </c>
      <c r="BR1046" s="1" t="str">
        <f t="shared" ref="BR1046:BR1109" si="127">IF(BD1046&amp;BE1046&amp;BF1046&amp;BG1046&amp;BH1046&amp;BI1046&amp;BJ1046&amp;BK1046&amp;BP1046&amp;BQ1046="","Base",BD1046&amp;BE1046&amp;BF1046&amp;BG1046&amp;BH1046&amp;BI1046&amp;BJ1046&amp;BK1046&amp;BP1046&amp;BQ1046)</f>
        <v>Base</v>
      </c>
      <c r="BS1046" s="1" t="str">
        <f t="shared" ref="BS1046:BS1109" si="128">IF(BL1046&amp;BM1046&amp;BN1046&amp;BO1046="","",BL1046&amp;BM1046&amp;BN1046&amp;BO1046)</f>
        <v/>
      </c>
      <c r="BT1046" s="3">
        <f t="shared" ref="BT1046:BT1109" si="129">J1046-I1046+1</f>
        <v>1</v>
      </c>
      <c r="BU1046" s="11">
        <f t="shared" ref="BU1046:BU1109" si="130">BT1046*0.06-1</f>
        <v>-0.94</v>
      </c>
      <c r="BV1046" s="11">
        <f t="shared" ref="BV1046:BV1109" si="131">BT1046*0.12-1</f>
        <v>-0.88</v>
      </c>
      <c r="BW1046" s="11">
        <f t="shared" ref="BW1046:BW1109" si="132">(BT1046-1)*0.84</f>
        <v>0</v>
      </c>
      <c r="BX1046" s="9">
        <f t="shared" ref="BX1046:BX1109" si="133">BU1046+I1046</f>
        <v>-0.94</v>
      </c>
      <c r="BY1046" s="9">
        <f t="shared" ref="BY1046:BY1109" si="134">BV1046+I1046</f>
        <v>-0.88</v>
      </c>
      <c r="BZ1046" s="9">
        <f t="shared" ref="BZ1046:BZ1109" si="135">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126"/>
        <v>0</v>
      </c>
      <c r="BD1047" s="55" t="str">
        <f t="shared" si="125"/>
        <v/>
      </c>
      <c r="BE1047" s="55" t="str">
        <f t="shared" si="125"/>
        <v/>
      </c>
      <c r="BF1047" s="55" t="str">
        <f t="shared" si="125"/>
        <v/>
      </c>
      <c r="BG1047" s="55" t="str">
        <f t="shared" si="125"/>
        <v/>
      </c>
      <c r="BH1047" s="55" t="str">
        <f t="shared" si="125"/>
        <v/>
      </c>
      <c r="BI1047" s="55" t="str">
        <f t="shared" si="125"/>
        <v/>
      </c>
      <c r="BJ1047" s="55" t="str">
        <f t="shared" si="125"/>
        <v/>
      </c>
      <c r="BK1047" s="55" t="str">
        <f t="shared" si="125"/>
        <v/>
      </c>
      <c r="BL1047" s="55" t="str">
        <f t="shared" si="125"/>
        <v/>
      </c>
      <c r="BM1047" s="55" t="str">
        <f t="shared" si="125"/>
        <v/>
      </c>
      <c r="BN1047" s="55" t="str">
        <f t="shared" si="125"/>
        <v/>
      </c>
      <c r="BO1047" s="55" t="str">
        <f t="shared" si="125"/>
        <v/>
      </c>
      <c r="BP1047" s="55" t="str">
        <f t="shared" si="125"/>
        <v/>
      </c>
      <c r="BQ1047" s="55" t="str">
        <f t="shared" si="125"/>
        <v/>
      </c>
      <c r="BR1047" s="1" t="str">
        <f t="shared" si="127"/>
        <v>Base</v>
      </c>
      <c r="BS1047" s="1" t="str">
        <f t="shared" si="128"/>
        <v/>
      </c>
      <c r="BT1047" s="3">
        <f t="shared" si="129"/>
        <v>1</v>
      </c>
      <c r="BU1047" s="11">
        <f t="shared" si="130"/>
        <v>-0.94</v>
      </c>
      <c r="BV1047" s="11">
        <f t="shared" si="131"/>
        <v>-0.88</v>
      </c>
      <c r="BW1047" s="11">
        <f t="shared" si="132"/>
        <v>0</v>
      </c>
      <c r="BX1047" s="9">
        <f t="shared" si="133"/>
        <v>-0.94</v>
      </c>
      <c r="BY1047" s="9">
        <f t="shared" si="134"/>
        <v>-0.88</v>
      </c>
      <c r="BZ1047" s="9">
        <f t="shared" si="135"/>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126"/>
        <v>0</v>
      </c>
      <c r="BD1048" s="55" t="str">
        <f t="shared" si="125"/>
        <v/>
      </c>
      <c r="BE1048" s="55" t="str">
        <f t="shared" si="125"/>
        <v/>
      </c>
      <c r="BF1048" s="55" t="str">
        <f t="shared" si="125"/>
        <v/>
      </c>
      <c r="BG1048" s="55" t="str">
        <f t="shared" si="125"/>
        <v/>
      </c>
      <c r="BH1048" s="55" t="str">
        <f t="shared" si="125"/>
        <v/>
      </c>
      <c r="BI1048" s="55" t="str">
        <f t="shared" si="125"/>
        <v/>
      </c>
      <c r="BJ1048" s="55" t="str">
        <f t="shared" si="125"/>
        <v/>
      </c>
      <c r="BK1048" s="55" t="str">
        <f t="shared" si="125"/>
        <v/>
      </c>
      <c r="BL1048" s="55" t="str">
        <f t="shared" si="125"/>
        <v/>
      </c>
      <c r="BM1048" s="55" t="str">
        <f t="shared" si="125"/>
        <v/>
      </c>
      <c r="BN1048" s="55" t="str">
        <f t="shared" si="125"/>
        <v/>
      </c>
      <c r="BO1048" s="55" t="str">
        <f t="shared" si="125"/>
        <v/>
      </c>
      <c r="BP1048" s="55" t="str">
        <f t="shared" si="125"/>
        <v/>
      </c>
      <c r="BQ1048" s="55" t="str">
        <f t="shared" si="125"/>
        <v/>
      </c>
      <c r="BR1048" s="1" t="str">
        <f t="shared" si="127"/>
        <v>Base</v>
      </c>
      <c r="BS1048" s="1" t="str">
        <f t="shared" si="128"/>
        <v/>
      </c>
      <c r="BT1048" s="3">
        <f t="shared" si="129"/>
        <v>1</v>
      </c>
      <c r="BU1048" s="11">
        <f t="shared" si="130"/>
        <v>-0.94</v>
      </c>
      <c r="BV1048" s="11">
        <f t="shared" si="131"/>
        <v>-0.88</v>
      </c>
      <c r="BW1048" s="11">
        <f t="shared" si="132"/>
        <v>0</v>
      </c>
      <c r="BX1048" s="9">
        <f t="shared" si="133"/>
        <v>-0.94</v>
      </c>
      <c r="BY1048" s="9">
        <f t="shared" si="134"/>
        <v>-0.88</v>
      </c>
      <c r="BZ1048" s="9">
        <f t="shared" si="135"/>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126"/>
        <v>0</v>
      </c>
      <c r="BD1049" s="55" t="str">
        <f t="shared" si="125"/>
        <v/>
      </c>
      <c r="BE1049" s="55" t="str">
        <f t="shared" si="125"/>
        <v/>
      </c>
      <c r="BF1049" s="55" t="str">
        <f t="shared" si="125"/>
        <v/>
      </c>
      <c r="BG1049" s="55" t="str">
        <f t="shared" si="125"/>
        <v/>
      </c>
      <c r="BH1049" s="55" t="str">
        <f t="shared" si="125"/>
        <v/>
      </c>
      <c r="BI1049" s="55" t="str">
        <f t="shared" si="125"/>
        <v/>
      </c>
      <c r="BJ1049" s="55" t="str">
        <f t="shared" si="125"/>
        <v/>
      </c>
      <c r="BK1049" s="55" t="str">
        <f t="shared" si="125"/>
        <v/>
      </c>
      <c r="BL1049" s="55" t="str">
        <f t="shared" si="125"/>
        <v/>
      </c>
      <c r="BM1049" s="55" t="str">
        <f t="shared" si="125"/>
        <v/>
      </c>
      <c r="BN1049" s="55" t="str">
        <f t="shared" si="125"/>
        <v/>
      </c>
      <c r="BO1049" s="55" t="str">
        <f t="shared" si="125"/>
        <v/>
      </c>
      <c r="BP1049" s="55" t="str">
        <f t="shared" si="125"/>
        <v/>
      </c>
      <c r="BQ1049" s="55" t="str">
        <f t="shared" si="125"/>
        <v/>
      </c>
      <c r="BR1049" s="1" t="str">
        <f t="shared" si="127"/>
        <v>Base</v>
      </c>
      <c r="BS1049" s="1" t="str">
        <f t="shared" si="128"/>
        <v/>
      </c>
      <c r="BT1049" s="3">
        <f t="shared" si="129"/>
        <v>1</v>
      </c>
      <c r="BU1049" s="11">
        <f t="shared" si="130"/>
        <v>-0.94</v>
      </c>
      <c r="BV1049" s="11">
        <f t="shared" si="131"/>
        <v>-0.88</v>
      </c>
      <c r="BW1049" s="11">
        <f t="shared" si="132"/>
        <v>0</v>
      </c>
      <c r="BX1049" s="9">
        <f t="shared" si="133"/>
        <v>-0.94</v>
      </c>
      <c r="BY1049" s="9">
        <f t="shared" si="134"/>
        <v>-0.88</v>
      </c>
      <c r="BZ1049" s="9">
        <f t="shared" si="135"/>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126"/>
        <v>0</v>
      </c>
      <c r="BD1050" s="55" t="str">
        <f t="shared" si="125"/>
        <v/>
      </c>
      <c r="BE1050" s="55" t="str">
        <f t="shared" si="125"/>
        <v/>
      </c>
      <c r="BF1050" s="55" t="str">
        <f t="shared" si="125"/>
        <v/>
      </c>
      <c r="BG1050" s="55" t="str">
        <f t="shared" si="125"/>
        <v/>
      </c>
      <c r="BH1050" s="55" t="str">
        <f t="shared" si="125"/>
        <v/>
      </c>
      <c r="BI1050" s="55" t="str">
        <f t="shared" si="125"/>
        <v/>
      </c>
      <c r="BJ1050" s="55" t="str">
        <f t="shared" si="125"/>
        <v/>
      </c>
      <c r="BK1050" s="55" t="str">
        <f t="shared" si="125"/>
        <v/>
      </c>
      <c r="BL1050" s="55" t="str">
        <f t="shared" si="125"/>
        <v/>
      </c>
      <c r="BM1050" s="55" t="str">
        <f t="shared" si="125"/>
        <v/>
      </c>
      <c r="BN1050" s="55" t="str">
        <f t="shared" si="125"/>
        <v/>
      </c>
      <c r="BO1050" s="55" t="str">
        <f t="shared" si="125"/>
        <v/>
      </c>
      <c r="BP1050" s="55" t="str">
        <f t="shared" si="125"/>
        <v/>
      </c>
      <c r="BQ1050" s="55" t="str">
        <f t="shared" si="125"/>
        <v/>
      </c>
      <c r="BR1050" s="1" t="str">
        <f t="shared" si="127"/>
        <v>Base</v>
      </c>
      <c r="BS1050" s="1" t="str">
        <f t="shared" si="128"/>
        <v/>
      </c>
      <c r="BT1050" s="3">
        <f t="shared" si="129"/>
        <v>1</v>
      </c>
      <c r="BU1050" s="11">
        <f t="shared" si="130"/>
        <v>-0.94</v>
      </c>
      <c r="BV1050" s="11">
        <f t="shared" si="131"/>
        <v>-0.88</v>
      </c>
      <c r="BW1050" s="11">
        <f t="shared" si="132"/>
        <v>0</v>
      </c>
      <c r="BX1050" s="9">
        <f t="shared" si="133"/>
        <v>-0.94</v>
      </c>
      <c r="BY1050" s="9">
        <f t="shared" si="134"/>
        <v>-0.88</v>
      </c>
      <c r="BZ1050" s="9">
        <f t="shared" si="135"/>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126"/>
        <v>0</v>
      </c>
      <c r="BD1051" s="55" t="str">
        <f t="shared" si="125"/>
        <v/>
      </c>
      <c r="BE1051" s="55" t="str">
        <f t="shared" si="125"/>
        <v/>
      </c>
      <c r="BF1051" s="55" t="str">
        <f t="shared" si="125"/>
        <v/>
      </c>
      <c r="BG1051" s="55" t="str">
        <f t="shared" si="125"/>
        <v/>
      </c>
      <c r="BH1051" s="55" t="str">
        <f t="shared" si="125"/>
        <v/>
      </c>
      <c r="BI1051" s="55" t="str">
        <f t="shared" si="125"/>
        <v/>
      </c>
      <c r="BJ1051" s="55" t="str">
        <f t="shared" si="125"/>
        <v/>
      </c>
      <c r="BK1051" s="55" t="str">
        <f t="shared" si="125"/>
        <v/>
      </c>
      <c r="BL1051" s="55" t="str">
        <f t="shared" si="125"/>
        <v/>
      </c>
      <c r="BM1051" s="55" t="str">
        <f t="shared" si="125"/>
        <v/>
      </c>
      <c r="BN1051" s="55" t="str">
        <f t="shared" si="125"/>
        <v/>
      </c>
      <c r="BO1051" s="55" t="str">
        <f t="shared" si="125"/>
        <v/>
      </c>
      <c r="BP1051" s="55" t="str">
        <f t="shared" si="125"/>
        <v/>
      </c>
      <c r="BQ1051" s="55" t="str">
        <f t="shared" si="125"/>
        <v/>
      </c>
      <c r="BR1051" s="1" t="str">
        <f t="shared" si="127"/>
        <v>Base</v>
      </c>
      <c r="BS1051" s="1" t="str">
        <f t="shared" si="128"/>
        <v/>
      </c>
      <c r="BT1051" s="3">
        <f t="shared" si="129"/>
        <v>1</v>
      </c>
      <c r="BU1051" s="11">
        <f t="shared" si="130"/>
        <v>-0.94</v>
      </c>
      <c r="BV1051" s="11">
        <f t="shared" si="131"/>
        <v>-0.88</v>
      </c>
      <c r="BW1051" s="11">
        <f t="shared" si="132"/>
        <v>0</v>
      </c>
      <c r="BX1051" s="9">
        <f t="shared" si="133"/>
        <v>-0.94</v>
      </c>
      <c r="BY1051" s="9">
        <f t="shared" si="134"/>
        <v>-0.88</v>
      </c>
      <c r="BZ1051" s="9">
        <f t="shared" si="135"/>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126"/>
        <v>0</v>
      </c>
      <c r="BD1052" s="55" t="str">
        <f t="shared" si="125"/>
        <v/>
      </c>
      <c r="BE1052" s="55" t="str">
        <f t="shared" si="125"/>
        <v/>
      </c>
      <c r="BF1052" s="55" t="str">
        <f t="shared" si="125"/>
        <v/>
      </c>
      <c r="BG1052" s="55" t="str">
        <f t="shared" si="125"/>
        <v/>
      </c>
      <c r="BH1052" s="55" t="str">
        <f t="shared" si="125"/>
        <v/>
      </c>
      <c r="BI1052" s="55" t="str">
        <f t="shared" si="125"/>
        <v/>
      </c>
      <c r="BJ1052" s="55" t="str">
        <f t="shared" si="125"/>
        <v/>
      </c>
      <c r="BK1052" s="55" t="str">
        <f t="shared" si="125"/>
        <v/>
      </c>
      <c r="BL1052" s="55" t="str">
        <f t="shared" si="125"/>
        <v/>
      </c>
      <c r="BM1052" s="55" t="str">
        <f t="shared" ref="BD1052:BQ1070" si="136">IF(ISERROR(SEARCHB(" "&amp;BM$1&amp;" "," "&amp;$L1052&amp;" "))=TRUE,"",BM$1)</f>
        <v/>
      </c>
      <c r="BN1052" s="55" t="str">
        <f t="shared" si="136"/>
        <v/>
      </c>
      <c r="BO1052" s="55" t="str">
        <f t="shared" si="136"/>
        <v/>
      </c>
      <c r="BP1052" s="55" t="str">
        <f t="shared" si="136"/>
        <v/>
      </c>
      <c r="BQ1052" s="55" t="str">
        <f t="shared" si="136"/>
        <v/>
      </c>
      <c r="BR1052" s="1" t="str">
        <f t="shared" si="127"/>
        <v>Base</v>
      </c>
      <c r="BS1052" s="1" t="str">
        <f t="shared" si="128"/>
        <v/>
      </c>
      <c r="BT1052" s="3">
        <f t="shared" si="129"/>
        <v>1</v>
      </c>
      <c r="BU1052" s="11">
        <f t="shared" si="130"/>
        <v>-0.94</v>
      </c>
      <c r="BV1052" s="11">
        <f t="shared" si="131"/>
        <v>-0.88</v>
      </c>
      <c r="BW1052" s="11">
        <f t="shared" si="132"/>
        <v>0</v>
      </c>
      <c r="BX1052" s="9">
        <f t="shared" si="133"/>
        <v>-0.94</v>
      </c>
      <c r="BY1052" s="9">
        <f t="shared" si="134"/>
        <v>-0.88</v>
      </c>
      <c r="BZ1052" s="9">
        <f t="shared" si="135"/>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126"/>
        <v>0</v>
      </c>
      <c r="BD1053" s="55" t="str">
        <f t="shared" si="136"/>
        <v/>
      </c>
      <c r="BE1053" s="55" t="str">
        <f t="shared" si="136"/>
        <v/>
      </c>
      <c r="BF1053" s="55" t="str">
        <f t="shared" si="136"/>
        <v/>
      </c>
      <c r="BG1053" s="55" t="str">
        <f t="shared" si="136"/>
        <v/>
      </c>
      <c r="BH1053" s="55" t="str">
        <f t="shared" si="136"/>
        <v/>
      </c>
      <c r="BI1053" s="55" t="str">
        <f t="shared" si="136"/>
        <v/>
      </c>
      <c r="BJ1053" s="55" t="str">
        <f t="shared" si="136"/>
        <v/>
      </c>
      <c r="BK1053" s="55" t="str">
        <f t="shared" si="136"/>
        <v/>
      </c>
      <c r="BL1053" s="55" t="str">
        <f t="shared" si="136"/>
        <v/>
      </c>
      <c r="BM1053" s="55" t="str">
        <f t="shared" si="136"/>
        <v/>
      </c>
      <c r="BN1053" s="55" t="str">
        <f t="shared" si="136"/>
        <v/>
      </c>
      <c r="BO1053" s="55" t="str">
        <f t="shared" si="136"/>
        <v/>
      </c>
      <c r="BP1053" s="55" t="str">
        <f t="shared" si="136"/>
        <v/>
      </c>
      <c r="BQ1053" s="55" t="str">
        <f t="shared" si="136"/>
        <v/>
      </c>
      <c r="BR1053" s="1" t="str">
        <f t="shared" si="127"/>
        <v>Base</v>
      </c>
      <c r="BS1053" s="1" t="str">
        <f t="shared" si="128"/>
        <v/>
      </c>
      <c r="BT1053" s="3">
        <f t="shared" si="129"/>
        <v>1</v>
      </c>
      <c r="BU1053" s="11">
        <f t="shared" si="130"/>
        <v>-0.94</v>
      </c>
      <c r="BV1053" s="11">
        <f t="shared" si="131"/>
        <v>-0.88</v>
      </c>
      <c r="BW1053" s="11">
        <f t="shared" si="132"/>
        <v>0</v>
      </c>
      <c r="BX1053" s="9">
        <f t="shared" si="133"/>
        <v>-0.94</v>
      </c>
      <c r="BY1053" s="9">
        <f t="shared" si="134"/>
        <v>-0.88</v>
      </c>
      <c r="BZ1053" s="9">
        <f t="shared" si="135"/>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126"/>
        <v>0</v>
      </c>
      <c r="BD1054" s="55" t="str">
        <f t="shared" si="136"/>
        <v/>
      </c>
      <c r="BE1054" s="55" t="str">
        <f t="shared" si="136"/>
        <v/>
      </c>
      <c r="BF1054" s="55" t="str">
        <f t="shared" si="136"/>
        <v/>
      </c>
      <c r="BG1054" s="55" t="str">
        <f t="shared" si="136"/>
        <v/>
      </c>
      <c r="BH1054" s="55" t="str">
        <f t="shared" si="136"/>
        <v/>
      </c>
      <c r="BI1054" s="55" t="str">
        <f t="shared" si="136"/>
        <v/>
      </c>
      <c r="BJ1054" s="55" t="str">
        <f t="shared" si="136"/>
        <v/>
      </c>
      <c r="BK1054" s="55" t="str">
        <f t="shared" si="136"/>
        <v/>
      </c>
      <c r="BL1054" s="55" t="str">
        <f t="shared" si="136"/>
        <v/>
      </c>
      <c r="BM1054" s="55" t="str">
        <f t="shared" si="136"/>
        <v/>
      </c>
      <c r="BN1054" s="55" t="str">
        <f t="shared" si="136"/>
        <v/>
      </c>
      <c r="BO1054" s="55" t="str">
        <f t="shared" si="136"/>
        <v/>
      </c>
      <c r="BP1054" s="55" t="str">
        <f t="shared" si="136"/>
        <v/>
      </c>
      <c r="BQ1054" s="55" t="str">
        <f t="shared" si="136"/>
        <v/>
      </c>
      <c r="BR1054" s="1" t="str">
        <f t="shared" si="127"/>
        <v>Base</v>
      </c>
      <c r="BS1054" s="1" t="str">
        <f t="shared" si="128"/>
        <v/>
      </c>
      <c r="BT1054" s="3">
        <f t="shared" si="129"/>
        <v>1</v>
      </c>
      <c r="BU1054" s="11">
        <f t="shared" si="130"/>
        <v>-0.94</v>
      </c>
      <c r="BV1054" s="11">
        <f t="shared" si="131"/>
        <v>-0.88</v>
      </c>
      <c r="BW1054" s="11">
        <f t="shared" si="132"/>
        <v>0</v>
      </c>
      <c r="BX1054" s="9">
        <f t="shared" si="133"/>
        <v>-0.94</v>
      </c>
      <c r="BY1054" s="9">
        <f t="shared" si="134"/>
        <v>-0.88</v>
      </c>
      <c r="BZ1054" s="9">
        <f t="shared" si="135"/>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126"/>
        <v>0</v>
      </c>
      <c r="BD1055" s="55" t="str">
        <f t="shared" si="136"/>
        <v/>
      </c>
      <c r="BE1055" s="55" t="str">
        <f t="shared" si="136"/>
        <v/>
      </c>
      <c r="BF1055" s="55" t="str">
        <f t="shared" si="136"/>
        <v/>
      </c>
      <c r="BG1055" s="55" t="str">
        <f t="shared" si="136"/>
        <v/>
      </c>
      <c r="BH1055" s="55" t="str">
        <f t="shared" si="136"/>
        <v/>
      </c>
      <c r="BI1055" s="55" t="str">
        <f t="shared" si="136"/>
        <v/>
      </c>
      <c r="BJ1055" s="55" t="str">
        <f t="shared" si="136"/>
        <v/>
      </c>
      <c r="BK1055" s="55" t="str">
        <f t="shared" si="136"/>
        <v/>
      </c>
      <c r="BL1055" s="55" t="str">
        <f t="shared" si="136"/>
        <v/>
      </c>
      <c r="BM1055" s="55" t="str">
        <f t="shared" si="136"/>
        <v/>
      </c>
      <c r="BN1055" s="55" t="str">
        <f t="shared" si="136"/>
        <v/>
      </c>
      <c r="BO1055" s="55" t="str">
        <f t="shared" si="136"/>
        <v/>
      </c>
      <c r="BP1055" s="55" t="str">
        <f t="shared" si="136"/>
        <v/>
      </c>
      <c r="BQ1055" s="55" t="str">
        <f t="shared" si="136"/>
        <v/>
      </c>
      <c r="BR1055" s="1" t="str">
        <f t="shared" si="127"/>
        <v>Base</v>
      </c>
      <c r="BS1055" s="1" t="str">
        <f t="shared" si="128"/>
        <v/>
      </c>
      <c r="BT1055" s="3">
        <f t="shared" si="129"/>
        <v>1</v>
      </c>
      <c r="BU1055" s="11">
        <f t="shared" si="130"/>
        <v>-0.94</v>
      </c>
      <c r="BV1055" s="11">
        <f t="shared" si="131"/>
        <v>-0.88</v>
      </c>
      <c r="BW1055" s="11">
        <f t="shared" si="132"/>
        <v>0</v>
      </c>
      <c r="BX1055" s="9">
        <f t="shared" si="133"/>
        <v>-0.94</v>
      </c>
      <c r="BY1055" s="9">
        <f t="shared" si="134"/>
        <v>-0.88</v>
      </c>
      <c r="BZ1055" s="9">
        <f t="shared" si="135"/>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126"/>
        <v>0</v>
      </c>
      <c r="BD1056" s="55" t="str">
        <f t="shared" si="136"/>
        <v/>
      </c>
      <c r="BE1056" s="55" t="str">
        <f t="shared" si="136"/>
        <v/>
      </c>
      <c r="BF1056" s="55" t="str">
        <f t="shared" si="136"/>
        <v/>
      </c>
      <c r="BG1056" s="55" t="str">
        <f t="shared" si="136"/>
        <v/>
      </c>
      <c r="BH1056" s="55" t="str">
        <f t="shared" si="136"/>
        <v/>
      </c>
      <c r="BI1056" s="55" t="str">
        <f t="shared" si="136"/>
        <v/>
      </c>
      <c r="BJ1056" s="55" t="str">
        <f t="shared" si="136"/>
        <v/>
      </c>
      <c r="BK1056" s="55" t="str">
        <f t="shared" si="136"/>
        <v/>
      </c>
      <c r="BL1056" s="55" t="str">
        <f t="shared" si="136"/>
        <v/>
      </c>
      <c r="BM1056" s="55" t="str">
        <f t="shared" si="136"/>
        <v/>
      </c>
      <c r="BN1056" s="55" t="str">
        <f t="shared" si="136"/>
        <v/>
      </c>
      <c r="BO1056" s="55" t="str">
        <f t="shared" si="136"/>
        <v/>
      </c>
      <c r="BP1056" s="55" t="str">
        <f t="shared" si="136"/>
        <v/>
      </c>
      <c r="BQ1056" s="55" t="str">
        <f t="shared" si="136"/>
        <v/>
      </c>
      <c r="BR1056" s="1" t="str">
        <f t="shared" si="127"/>
        <v>Base</v>
      </c>
      <c r="BS1056" s="1" t="str">
        <f t="shared" si="128"/>
        <v/>
      </c>
      <c r="BT1056" s="3">
        <f t="shared" si="129"/>
        <v>1</v>
      </c>
      <c r="BU1056" s="11">
        <f t="shared" si="130"/>
        <v>-0.94</v>
      </c>
      <c r="BV1056" s="11">
        <f t="shared" si="131"/>
        <v>-0.88</v>
      </c>
      <c r="BW1056" s="11">
        <f t="shared" si="132"/>
        <v>0</v>
      </c>
      <c r="BX1056" s="9">
        <f t="shared" si="133"/>
        <v>-0.94</v>
      </c>
      <c r="BY1056" s="9">
        <f t="shared" si="134"/>
        <v>-0.88</v>
      </c>
      <c r="BZ1056" s="9">
        <f t="shared" si="135"/>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126"/>
        <v>0</v>
      </c>
      <c r="BD1057" s="55" t="str">
        <f t="shared" si="136"/>
        <v/>
      </c>
      <c r="BE1057" s="55" t="str">
        <f t="shared" si="136"/>
        <v/>
      </c>
      <c r="BF1057" s="55" t="str">
        <f t="shared" si="136"/>
        <v/>
      </c>
      <c r="BG1057" s="55" t="str">
        <f t="shared" si="136"/>
        <v/>
      </c>
      <c r="BH1057" s="55" t="str">
        <f t="shared" si="136"/>
        <v/>
      </c>
      <c r="BI1057" s="55" t="str">
        <f t="shared" si="136"/>
        <v/>
      </c>
      <c r="BJ1057" s="55" t="str">
        <f t="shared" si="136"/>
        <v/>
      </c>
      <c r="BK1057" s="55" t="str">
        <f t="shared" si="136"/>
        <v/>
      </c>
      <c r="BL1057" s="55" t="str">
        <f t="shared" si="136"/>
        <v/>
      </c>
      <c r="BM1057" s="55" t="str">
        <f t="shared" si="136"/>
        <v/>
      </c>
      <c r="BN1057" s="55" t="str">
        <f t="shared" si="136"/>
        <v/>
      </c>
      <c r="BO1057" s="55" t="str">
        <f t="shared" si="136"/>
        <v/>
      </c>
      <c r="BP1057" s="55" t="str">
        <f t="shared" si="136"/>
        <v/>
      </c>
      <c r="BQ1057" s="55" t="str">
        <f t="shared" si="136"/>
        <v/>
      </c>
      <c r="BR1057" s="1" t="str">
        <f t="shared" si="127"/>
        <v>Base</v>
      </c>
      <c r="BS1057" s="1" t="str">
        <f t="shared" si="128"/>
        <v/>
      </c>
      <c r="BT1057" s="3">
        <f t="shared" si="129"/>
        <v>1</v>
      </c>
      <c r="BU1057" s="11">
        <f t="shared" si="130"/>
        <v>-0.94</v>
      </c>
      <c r="BV1057" s="11">
        <f t="shared" si="131"/>
        <v>-0.88</v>
      </c>
      <c r="BW1057" s="11">
        <f t="shared" si="132"/>
        <v>0</v>
      </c>
      <c r="BX1057" s="9">
        <f t="shared" si="133"/>
        <v>-0.94</v>
      </c>
      <c r="BY1057" s="9">
        <f t="shared" si="134"/>
        <v>-0.88</v>
      </c>
      <c r="BZ1057" s="9">
        <f t="shared" si="135"/>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126"/>
        <v>0</v>
      </c>
      <c r="BD1058" s="55" t="str">
        <f t="shared" si="136"/>
        <v/>
      </c>
      <c r="BE1058" s="55" t="str">
        <f t="shared" si="136"/>
        <v/>
      </c>
      <c r="BF1058" s="55" t="str">
        <f t="shared" si="136"/>
        <v/>
      </c>
      <c r="BG1058" s="55" t="str">
        <f t="shared" si="136"/>
        <v/>
      </c>
      <c r="BH1058" s="55" t="str">
        <f t="shared" si="136"/>
        <v/>
      </c>
      <c r="BI1058" s="55" t="str">
        <f t="shared" si="136"/>
        <v/>
      </c>
      <c r="BJ1058" s="55" t="str">
        <f t="shared" si="136"/>
        <v/>
      </c>
      <c r="BK1058" s="55" t="str">
        <f t="shared" si="136"/>
        <v/>
      </c>
      <c r="BL1058" s="55" t="str">
        <f t="shared" si="136"/>
        <v/>
      </c>
      <c r="BM1058" s="55" t="str">
        <f t="shared" si="136"/>
        <v/>
      </c>
      <c r="BN1058" s="55" t="str">
        <f t="shared" si="136"/>
        <v/>
      </c>
      <c r="BO1058" s="55" t="str">
        <f t="shared" si="136"/>
        <v/>
      </c>
      <c r="BP1058" s="55" t="str">
        <f t="shared" si="136"/>
        <v/>
      </c>
      <c r="BQ1058" s="55" t="str">
        <f t="shared" si="136"/>
        <v/>
      </c>
      <c r="BR1058" s="1" t="str">
        <f t="shared" si="127"/>
        <v>Base</v>
      </c>
      <c r="BS1058" s="1" t="str">
        <f t="shared" si="128"/>
        <v/>
      </c>
      <c r="BT1058" s="3">
        <f t="shared" si="129"/>
        <v>1</v>
      </c>
      <c r="BU1058" s="11">
        <f t="shared" si="130"/>
        <v>-0.94</v>
      </c>
      <c r="BV1058" s="11">
        <f t="shared" si="131"/>
        <v>-0.88</v>
      </c>
      <c r="BW1058" s="11">
        <f t="shared" si="132"/>
        <v>0</v>
      </c>
      <c r="BX1058" s="9">
        <f t="shared" si="133"/>
        <v>-0.94</v>
      </c>
      <c r="BY1058" s="9">
        <f t="shared" si="134"/>
        <v>-0.88</v>
      </c>
      <c r="BZ1058" s="9">
        <f t="shared" si="135"/>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126"/>
        <v>0</v>
      </c>
      <c r="BD1059" s="55" t="str">
        <f t="shared" si="136"/>
        <v/>
      </c>
      <c r="BE1059" s="55" t="str">
        <f t="shared" si="136"/>
        <v/>
      </c>
      <c r="BF1059" s="55" t="str">
        <f t="shared" si="136"/>
        <v/>
      </c>
      <c r="BG1059" s="55" t="str">
        <f t="shared" si="136"/>
        <v/>
      </c>
      <c r="BH1059" s="55" t="str">
        <f t="shared" si="136"/>
        <v/>
      </c>
      <c r="BI1059" s="55" t="str">
        <f t="shared" si="136"/>
        <v/>
      </c>
      <c r="BJ1059" s="55" t="str">
        <f t="shared" si="136"/>
        <v/>
      </c>
      <c r="BK1059" s="55" t="str">
        <f t="shared" si="136"/>
        <v/>
      </c>
      <c r="BL1059" s="55" t="str">
        <f t="shared" si="136"/>
        <v/>
      </c>
      <c r="BM1059" s="55" t="str">
        <f t="shared" si="136"/>
        <v/>
      </c>
      <c r="BN1059" s="55" t="str">
        <f t="shared" si="136"/>
        <v/>
      </c>
      <c r="BO1059" s="55" t="str">
        <f t="shared" si="136"/>
        <v/>
      </c>
      <c r="BP1059" s="55" t="str">
        <f t="shared" si="136"/>
        <v/>
      </c>
      <c r="BQ1059" s="55" t="str">
        <f t="shared" si="136"/>
        <v/>
      </c>
      <c r="BR1059" s="1" t="str">
        <f t="shared" si="127"/>
        <v>Base</v>
      </c>
      <c r="BS1059" s="1" t="str">
        <f t="shared" si="128"/>
        <v/>
      </c>
      <c r="BT1059" s="3">
        <f t="shared" si="129"/>
        <v>1</v>
      </c>
      <c r="BU1059" s="11">
        <f t="shared" si="130"/>
        <v>-0.94</v>
      </c>
      <c r="BV1059" s="11">
        <f t="shared" si="131"/>
        <v>-0.88</v>
      </c>
      <c r="BW1059" s="11">
        <f t="shared" si="132"/>
        <v>0</v>
      </c>
      <c r="BX1059" s="9">
        <f t="shared" si="133"/>
        <v>-0.94</v>
      </c>
      <c r="BY1059" s="9">
        <f t="shared" si="134"/>
        <v>-0.88</v>
      </c>
      <c r="BZ1059" s="9">
        <f t="shared" si="135"/>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126"/>
        <v>0</v>
      </c>
      <c r="BD1060" s="55" t="str">
        <f t="shared" si="136"/>
        <v/>
      </c>
      <c r="BE1060" s="55" t="str">
        <f t="shared" si="136"/>
        <v/>
      </c>
      <c r="BF1060" s="55" t="str">
        <f t="shared" si="136"/>
        <v/>
      </c>
      <c r="BG1060" s="55" t="str">
        <f t="shared" si="136"/>
        <v/>
      </c>
      <c r="BH1060" s="55" t="str">
        <f t="shared" si="136"/>
        <v/>
      </c>
      <c r="BI1060" s="55" t="str">
        <f t="shared" si="136"/>
        <v/>
      </c>
      <c r="BJ1060" s="55" t="str">
        <f t="shared" si="136"/>
        <v/>
      </c>
      <c r="BK1060" s="55" t="str">
        <f t="shared" si="136"/>
        <v/>
      </c>
      <c r="BL1060" s="55" t="str">
        <f t="shared" si="136"/>
        <v/>
      </c>
      <c r="BM1060" s="55" t="str">
        <f t="shared" si="136"/>
        <v/>
      </c>
      <c r="BN1060" s="55" t="str">
        <f t="shared" si="136"/>
        <v/>
      </c>
      <c r="BO1060" s="55" t="str">
        <f t="shared" si="136"/>
        <v/>
      </c>
      <c r="BP1060" s="55" t="str">
        <f t="shared" si="136"/>
        <v/>
      </c>
      <c r="BQ1060" s="55" t="str">
        <f t="shared" si="136"/>
        <v/>
      </c>
      <c r="BR1060" s="1" t="str">
        <f t="shared" si="127"/>
        <v>Base</v>
      </c>
      <c r="BS1060" s="1" t="str">
        <f t="shared" si="128"/>
        <v/>
      </c>
      <c r="BT1060" s="3">
        <f t="shared" si="129"/>
        <v>1</v>
      </c>
      <c r="BU1060" s="11">
        <f t="shared" si="130"/>
        <v>-0.94</v>
      </c>
      <c r="BV1060" s="11">
        <f t="shared" si="131"/>
        <v>-0.88</v>
      </c>
      <c r="BW1060" s="11">
        <f t="shared" si="132"/>
        <v>0</v>
      </c>
      <c r="BX1060" s="9">
        <f t="shared" si="133"/>
        <v>-0.94</v>
      </c>
      <c r="BY1060" s="9">
        <f t="shared" si="134"/>
        <v>-0.88</v>
      </c>
      <c r="BZ1060" s="9">
        <f t="shared" si="135"/>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126"/>
        <v>0</v>
      </c>
      <c r="BD1061" s="55" t="str">
        <f t="shared" si="136"/>
        <v/>
      </c>
      <c r="BE1061" s="55" t="str">
        <f t="shared" si="136"/>
        <v/>
      </c>
      <c r="BF1061" s="55" t="str">
        <f t="shared" si="136"/>
        <v/>
      </c>
      <c r="BG1061" s="55" t="str">
        <f t="shared" si="136"/>
        <v/>
      </c>
      <c r="BH1061" s="55" t="str">
        <f t="shared" si="136"/>
        <v/>
      </c>
      <c r="BI1061" s="55" t="str">
        <f t="shared" si="136"/>
        <v/>
      </c>
      <c r="BJ1061" s="55" t="str">
        <f t="shared" si="136"/>
        <v/>
      </c>
      <c r="BK1061" s="55" t="str">
        <f t="shared" si="136"/>
        <v/>
      </c>
      <c r="BL1061" s="55" t="str">
        <f t="shared" si="136"/>
        <v/>
      </c>
      <c r="BM1061" s="55" t="str">
        <f t="shared" si="136"/>
        <v/>
      </c>
      <c r="BN1061" s="55" t="str">
        <f t="shared" si="136"/>
        <v/>
      </c>
      <c r="BO1061" s="55" t="str">
        <f t="shared" si="136"/>
        <v/>
      </c>
      <c r="BP1061" s="55" t="str">
        <f t="shared" si="136"/>
        <v/>
      </c>
      <c r="BQ1061" s="55" t="str">
        <f t="shared" si="136"/>
        <v/>
      </c>
      <c r="BR1061" s="1" t="str">
        <f t="shared" si="127"/>
        <v>Base</v>
      </c>
      <c r="BS1061" s="1" t="str">
        <f t="shared" si="128"/>
        <v/>
      </c>
      <c r="BT1061" s="3">
        <f t="shared" si="129"/>
        <v>1</v>
      </c>
      <c r="BU1061" s="11">
        <f t="shared" si="130"/>
        <v>-0.94</v>
      </c>
      <c r="BV1061" s="11">
        <f t="shared" si="131"/>
        <v>-0.88</v>
      </c>
      <c r="BW1061" s="11">
        <f t="shared" si="132"/>
        <v>0</v>
      </c>
      <c r="BX1061" s="9">
        <f t="shared" si="133"/>
        <v>-0.94</v>
      </c>
      <c r="BY1061" s="9">
        <f t="shared" si="134"/>
        <v>-0.88</v>
      </c>
      <c r="BZ1061" s="9">
        <f t="shared" si="135"/>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126"/>
        <v>0</v>
      </c>
      <c r="BD1062" s="55" t="str">
        <f t="shared" si="136"/>
        <v/>
      </c>
      <c r="BE1062" s="55" t="str">
        <f t="shared" si="136"/>
        <v/>
      </c>
      <c r="BF1062" s="55" t="str">
        <f t="shared" si="136"/>
        <v/>
      </c>
      <c r="BG1062" s="55" t="str">
        <f t="shared" si="136"/>
        <v/>
      </c>
      <c r="BH1062" s="55" t="str">
        <f t="shared" si="136"/>
        <v/>
      </c>
      <c r="BI1062" s="55" t="str">
        <f t="shared" si="136"/>
        <v/>
      </c>
      <c r="BJ1062" s="55" t="str">
        <f t="shared" si="136"/>
        <v/>
      </c>
      <c r="BK1062" s="55" t="str">
        <f t="shared" si="136"/>
        <v/>
      </c>
      <c r="BL1062" s="55" t="str">
        <f t="shared" si="136"/>
        <v/>
      </c>
      <c r="BM1062" s="55" t="str">
        <f t="shared" si="136"/>
        <v/>
      </c>
      <c r="BN1062" s="55" t="str">
        <f t="shared" si="136"/>
        <v/>
      </c>
      <c r="BO1062" s="55" t="str">
        <f t="shared" si="136"/>
        <v/>
      </c>
      <c r="BP1062" s="55" t="str">
        <f t="shared" si="136"/>
        <v/>
      </c>
      <c r="BQ1062" s="55" t="str">
        <f t="shared" si="136"/>
        <v/>
      </c>
      <c r="BR1062" s="1" t="str">
        <f t="shared" si="127"/>
        <v>Base</v>
      </c>
      <c r="BS1062" s="1" t="str">
        <f t="shared" si="128"/>
        <v/>
      </c>
      <c r="BT1062" s="3">
        <f t="shared" si="129"/>
        <v>1</v>
      </c>
      <c r="BU1062" s="11">
        <f t="shared" si="130"/>
        <v>-0.94</v>
      </c>
      <c r="BV1062" s="11">
        <f t="shared" si="131"/>
        <v>-0.88</v>
      </c>
      <c r="BW1062" s="11">
        <f t="shared" si="132"/>
        <v>0</v>
      </c>
      <c r="BX1062" s="9">
        <f t="shared" si="133"/>
        <v>-0.94</v>
      </c>
      <c r="BY1062" s="9">
        <f t="shared" si="134"/>
        <v>-0.88</v>
      </c>
      <c r="BZ1062" s="9">
        <f t="shared" si="135"/>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126"/>
        <v>0</v>
      </c>
      <c r="BD1063" s="55" t="str">
        <f t="shared" si="136"/>
        <v/>
      </c>
      <c r="BE1063" s="55" t="str">
        <f t="shared" si="136"/>
        <v/>
      </c>
      <c r="BF1063" s="55" t="str">
        <f t="shared" si="136"/>
        <v/>
      </c>
      <c r="BG1063" s="55" t="str">
        <f t="shared" si="136"/>
        <v/>
      </c>
      <c r="BH1063" s="55" t="str">
        <f t="shared" si="136"/>
        <v/>
      </c>
      <c r="BI1063" s="55" t="str">
        <f t="shared" si="136"/>
        <v/>
      </c>
      <c r="BJ1063" s="55" t="str">
        <f t="shared" si="136"/>
        <v/>
      </c>
      <c r="BK1063" s="55" t="str">
        <f t="shared" si="136"/>
        <v/>
      </c>
      <c r="BL1063" s="55" t="str">
        <f t="shared" si="136"/>
        <v/>
      </c>
      <c r="BM1063" s="55" t="str">
        <f t="shared" si="136"/>
        <v/>
      </c>
      <c r="BN1063" s="55" t="str">
        <f t="shared" si="136"/>
        <v/>
      </c>
      <c r="BO1063" s="55" t="str">
        <f t="shared" si="136"/>
        <v/>
      </c>
      <c r="BP1063" s="55" t="str">
        <f t="shared" si="136"/>
        <v/>
      </c>
      <c r="BQ1063" s="55" t="str">
        <f t="shared" si="136"/>
        <v/>
      </c>
      <c r="BR1063" s="1" t="str">
        <f t="shared" si="127"/>
        <v>Base</v>
      </c>
      <c r="BS1063" s="1" t="str">
        <f t="shared" si="128"/>
        <v/>
      </c>
      <c r="BT1063" s="3">
        <f t="shared" si="129"/>
        <v>1</v>
      </c>
      <c r="BU1063" s="11">
        <f t="shared" si="130"/>
        <v>-0.94</v>
      </c>
      <c r="BV1063" s="11">
        <f t="shared" si="131"/>
        <v>-0.88</v>
      </c>
      <c r="BW1063" s="11">
        <f t="shared" si="132"/>
        <v>0</v>
      </c>
      <c r="BX1063" s="9">
        <f t="shared" si="133"/>
        <v>-0.94</v>
      </c>
      <c r="BY1063" s="9">
        <f t="shared" si="134"/>
        <v>-0.88</v>
      </c>
      <c r="BZ1063" s="9">
        <f t="shared" si="135"/>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126"/>
        <v>0</v>
      </c>
      <c r="BD1064" s="55" t="str">
        <f t="shared" si="136"/>
        <v/>
      </c>
      <c r="BE1064" s="55" t="str">
        <f t="shared" si="136"/>
        <v/>
      </c>
      <c r="BF1064" s="55" t="str">
        <f t="shared" si="136"/>
        <v/>
      </c>
      <c r="BG1064" s="55" t="str">
        <f t="shared" si="136"/>
        <v/>
      </c>
      <c r="BH1064" s="55" t="str">
        <f t="shared" si="136"/>
        <v/>
      </c>
      <c r="BI1064" s="55" t="str">
        <f t="shared" si="136"/>
        <v/>
      </c>
      <c r="BJ1064" s="55" t="str">
        <f t="shared" si="136"/>
        <v/>
      </c>
      <c r="BK1064" s="55" t="str">
        <f t="shared" si="136"/>
        <v/>
      </c>
      <c r="BL1064" s="55" t="str">
        <f t="shared" si="136"/>
        <v/>
      </c>
      <c r="BM1064" s="55" t="str">
        <f t="shared" si="136"/>
        <v/>
      </c>
      <c r="BN1064" s="55" t="str">
        <f t="shared" si="136"/>
        <v/>
      </c>
      <c r="BO1064" s="55" t="str">
        <f t="shared" si="136"/>
        <v/>
      </c>
      <c r="BP1064" s="55" t="str">
        <f t="shared" si="136"/>
        <v/>
      </c>
      <c r="BQ1064" s="55" t="str">
        <f t="shared" si="136"/>
        <v/>
      </c>
      <c r="BR1064" s="1" t="str">
        <f t="shared" si="127"/>
        <v>Base</v>
      </c>
      <c r="BS1064" s="1" t="str">
        <f t="shared" si="128"/>
        <v/>
      </c>
      <c r="BT1064" s="3">
        <f t="shared" si="129"/>
        <v>1</v>
      </c>
      <c r="BU1064" s="11">
        <f t="shared" si="130"/>
        <v>-0.94</v>
      </c>
      <c r="BV1064" s="11">
        <f t="shared" si="131"/>
        <v>-0.88</v>
      </c>
      <c r="BW1064" s="11">
        <f t="shared" si="132"/>
        <v>0</v>
      </c>
      <c r="BX1064" s="9">
        <f t="shared" si="133"/>
        <v>-0.94</v>
      </c>
      <c r="BY1064" s="9">
        <f t="shared" si="134"/>
        <v>-0.88</v>
      </c>
      <c r="BZ1064" s="9">
        <f t="shared" si="135"/>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126"/>
        <v>0</v>
      </c>
      <c r="BD1065" s="55" t="str">
        <f t="shared" si="136"/>
        <v/>
      </c>
      <c r="BE1065" s="55" t="str">
        <f t="shared" si="136"/>
        <v/>
      </c>
      <c r="BF1065" s="55" t="str">
        <f t="shared" si="136"/>
        <v/>
      </c>
      <c r="BG1065" s="55" t="str">
        <f t="shared" si="136"/>
        <v/>
      </c>
      <c r="BH1065" s="55" t="str">
        <f t="shared" si="136"/>
        <v/>
      </c>
      <c r="BI1065" s="55" t="str">
        <f t="shared" si="136"/>
        <v/>
      </c>
      <c r="BJ1065" s="55" t="str">
        <f t="shared" si="136"/>
        <v/>
      </c>
      <c r="BK1065" s="55" t="str">
        <f t="shared" si="136"/>
        <v/>
      </c>
      <c r="BL1065" s="55" t="str">
        <f t="shared" si="136"/>
        <v/>
      </c>
      <c r="BM1065" s="55" t="str">
        <f t="shared" si="136"/>
        <v/>
      </c>
      <c r="BN1065" s="55" t="str">
        <f t="shared" si="136"/>
        <v/>
      </c>
      <c r="BO1065" s="55" t="str">
        <f t="shared" si="136"/>
        <v/>
      </c>
      <c r="BP1065" s="55" t="str">
        <f t="shared" si="136"/>
        <v/>
      </c>
      <c r="BQ1065" s="55" t="str">
        <f t="shared" si="136"/>
        <v/>
      </c>
      <c r="BR1065" s="1" t="str">
        <f t="shared" si="127"/>
        <v>Base</v>
      </c>
      <c r="BS1065" s="1" t="str">
        <f t="shared" si="128"/>
        <v/>
      </c>
      <c r="BT1065" s="3">
        <f t="shared" si="129"/>
        <v>1</v>
      </c>
      <c r="BU1065" s="11">
        <f t="shared" si="130"/>
        <v>-0.94</v>
      </c>
      <c r="BV1065" s="11">
        <f t="shared" si="131"/>
        <v>-0.88</v>
      </c>
      <c r="BW1065" s="11">
        <f t="shared" si="132"/>
        <v>0</v>
      </c>
      <c r="BX1065" s="9">
        <f t="shared" si="133"/>
        <v>-0.94</v>
      </c>
      <c r="BY1065" s="9">
        <f t="shared" si="134"/>
        <v>-0.88</v>
      </c>
      <c r="BZ1065" s="9">
        <f t="shared" si="135"/>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126"/>
        <v>0</v>
      </c>
      <c r="BD1066" s="55" t="str">
        <f t="shared" si="136"/>
        <v/>
      </c>
      <c r="BE1066" s="55" t="str">
        <f t="shared" si="136"/>
        <v/>
      </c>
      <c r="BF1066" s="55" t="str">
        <f t="shared" si="136"/>
        <v/>
      </c>
      <c r="BG1066" s="55" t="str">
        <f t="shared" si="136"/>
        <v/>
      </c>
      <c r="BH1066" s="55" t="str">
        <f t="shared" si="136"/>
        <v/>
      </c>
      <c r="BI1066" s="55" t="str">
        <f t="shared" si="136"/>
        <v/>
      </c>
      <c r="BJ1066" s="55" t="str">
        <f t="shared" si="136"/>
        <v/>
      </c>
      <c r="BK1066" s="55" t="str">
        <f t="shared" si="136"/>
        <v/>
      </c>
      <c r="BL1066" s="55" t="str">
        <f t="shared" si="136"/>
        <v/>
      </c>
      <c r="BM1066" s="55" t="str">
        <f t="shared" si="136"/>
        <v/>
      </c>
      <c r="BN1066" s="55" t="str">
        <f t="shared" si="136"/>
        <v/>
      </c>
      <c r="BO1066" s="55" t="str">
        <f t="shared" si="136"/>
        <v/>
      </c>
      <c r="BP1066" s="55" t="str">
        <f t="shared" si="136"/>
        <v/>
      </c>
      <c r="BQ1066" s="55" t="str">
        <f t="shared" si="136"/>
        <v/>
      </c>
      <c r="BR1066" s="1" t="str">
        <f t="shared" si="127"/>
        <v>Base</v>
      </c>
      <c r="BS1066" s="1" t="str">
        <f t="shared" si="128"/>
        <v/>
      </c>
      <c r="BT1066" s="3">
        <f t="shared" si="129"/>
        <v>1</v>
      </c>
      <c r="BU1066" s="11">
        <f t="shared" si="130"/>
        <v>-0.94</v>
      </c>
      <c r="BV1066" s="11">
        <f t="shared" si="131"/>
        <v>-0.88</v>
      </c>
      <c r="BW1066" s="11">
        <f t="shared" si="132"/>
        <v>0</v>
      </c>
      <c r="BX1066" s="9">
        <f t="shared" si="133"/>
        <v>-0.94</v>
      </c>
      <c r="BY1066" s="9">
        <f t="shared" si="134"/>
        <v>-0.88</v>
      </c>
      <c r="BZ1066" s="9">
        <f t="shared" si="135"/>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126"/>
        <v>0</v>
      </c>
      <c r="BD1067" s="55" t="str">
        <f t="shared" si="136"/>
        <v/>
      </c>
      <c r="BE1067" s="55" t="str">
        <f t="shared" si="136"/>
        <v/>
      </c>
      <c r="BF1067" s="55" t="str">
        <f t="shared" si="136"/>
        <v/>
      </c>
      <c r="BG1067" s="55" t="str">
        <f t="shared" si="136"/>
        <v/>
      </c>
      <c r="BH1067" s="55" t="str">
        <f t="shared" si="136"/>
        <v/>
      </c>
      <c r="BI1067" s="55" t="str">
        <f t="shared" si="136"/>
        <v/>
      </c>
      <c r="BJ1067" s="55" t="str">
        <f t="shared" si="136"/>
        <v/>
      </c>
      <c r="BK1067" s="55" t="str">
        <f t="shared" si="136"/>
        <v/>
      </c>
      <c r="BL1067" s="55" t="str">
        <f t="shared" si="136"/>
        <v/>
      </c>
      <c r="BM1067" s="55" t="str">
        <f t="shared" si="136"/>
        <v/>
      </c>
      <c r="BN1067" s="55" t="str">
        <f t="shared" si="136"/>
        <v/>
      </c>
      <c r="BO1067" s="55" t="str">
        <f t="shared" si="136"/>
        <v/>
      </c>
      <c r="BP1067" s="55" t="str">
        <f t="shared" si="136"/>
        <v/>
      </c>
      <c r="BQ1067" s="55" t="str">
        <f t="shared" si="136"/>
        <v/>
      </c>
      <c r="BR1067" s="1" t="str">
        <f t="shared" si="127"/>
        <v>Base</v>
      </c>
      <c r="BS1067" s="1" t="str">
        <f t="shared" si="128"/>
        <v/>
      </c>
      <c r="BT1067" s="3">
        <f t="shared" si="129"/>
        <v>1</v>
      </c>
      <c r="BU1067" s="11">
        <f t="shared" si="130"/>
        <v>-0.94</v>
      </c>
      <c r="BV1067" s="11">
        <f t="shared" si="131"/>
        <v>-0.88</v>
      </c>
      <c r="BW1067" s="11">
        <f t="shared" si="132"/>
        <v>0</v>
      </c>
      <c r="BX1067" s="9">
        <f t="shared" si="133"/>
        <v>-0.94</v>
      </c>
      <c r="BY1067" s="9">
        <f t="shared" si="134"/>
        <v>-0.88</v>
      </c>
      <c r="BZ1067" s="9">
        <f t="shared" si="135"/>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126"/>
        <v>0</v>
      </c>
      <c r="BD1068" s="55" t="str">
        <f t="shared" si="136"/>
        <v/>
      </c>
      <c r="BE1068" s="55" t="str">
        <f t="shared" si="136"/>
        <v/>
      </c>
      <c r="BF1068" s="55" t="str">
        <f t="shared" si="136"/>
        <v/>
      </c>
      <c r="BG1068" s="55" t="str">
        <f t="shared" si="136"/>
        <v/>
      </c>
      <c r="BH1068" s="55" t="str">
        <f t="shared" si="136"/>
        <v/>
      </c>
      <c r="BI1068" s="55" t="str">
        <f t="shared" si="136"/>
        <v/>
      </c>
      <c r="BJ1068" s="55" t="str">
        <f t="shared" si="136"/>
        <v/>
      </c>
      <c r="BK1068" s="55" t="str">
        <f t="shared" si="136"/>
        <v/>
      </c>
      <c r="BL1068" s="55" t="str">
        <f t="shared" si="136"/>
        <v/>
      </c>
      <c r="BM1068" s="55" t="str">
        <f t="shared" si="136"/>
        <v/>
      </c>
      <c r="BN1068" s="55" t="str">
        <f t="shared" si="136"/>
        <v/>
      </c>
      <c r="BO1068" s="55" t="str">
        <f t="shared" si="136"/>
        <v/>
      </c>
      <c r="BP1068" s="55" t="str">
        <f t="shared" si="136"/>
        <v/>
      </c>
      <c r="BQ1068" s="55" t="str">
        <f t="shared" si="136"/>
        <v/>
      </c>
      <c r="BR1068" s="1" t="str">
        <f t="shared" si="127"/>
        <v>Base</v>
      </c>
      <c r="BS1068" s="1" t="str">
        <f t="shared" si="128"/>
        <v/>
      </c>
      <c r="BT1068" s="3">
        <f t="shared" si="129"/>
        <v>1</v>
      </c>
      <c r="BU1068" s="11">
        <f t="shared" si="130"/>
        <v>-0.94</v>
      </c>
      <c r="BV1068" s="11">
        <f t="shared" si="131"/>
        <v>-0.88</v>
      </c>
      <c r="BW1068" s="11">
        <f t="shared" si="132"/>
        <v>0</v>
      </c>
      <c r="BX1068" s="9">
        <f t="shared" si="133"/>
        <v>-0.94</v>
      </c>
      <c r="BY1068" s="9">
        <f t="shared" si="134"/>
        <v>-0.88</v>
      </c>
      <c r="BZ1068" s="9">
        <f t="shared" si="135"/>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126"/>
        <v>0</v>
      </c>
      <c r="BD1069" s="55" t="str">
        <f t="shared" si="136"/>
        <v/>
      </c>
      <c r="BE1069" s="55" t="str">
        <f t="shared" si="136"/>
        <v/>
      </c>
      <c r="BF1069" s="55" t="str">
        <f t="shared" si="136"/>
        <v/>
      </c>
      <c r="BG1069" s="55" t="str">
        <f t="shared" si="136"/>
        <v/>
      </c>
      <c r="BH1069" s="55" t="str">
        <f t="shared" si="136"/>
        <v/>
      </c>
      <c r="BI1069" s="55" t="str">
        <f t="shared" si="136"/>
        <v/>
      </c>
      <c r="BJ1069" s="55" t="str">
        <f t="shared" si="136"/>
        <v/>
      </c>
      <c r="BK1069" s="55" t="str">
        <f t="shared" si="136"/>
        <v/>
      </c>
      <c r="BL1069" s="55" t="str">
        <f t="shared" si="136"/>
        <v/>
      </c>
      <c r="BM1069" s="55" t="str">
        <f t="shared" si="136"/>
        <v/>
      </c>
      <c r="BN1069" s="55" t="str">
        <f t="shared" si="136"/>
        <v/>
      </c>
      <c r="BO1069" s="55" t="str">
        <f t="shared" si="136"/>
        <v/>
      </c>
      <c r="BP1069" s="55" t="str">
        <f t="shared" si="136"/>
        <v/>
      </c>
      <c r="BQ1069" s="55" t="str">
        <f t="shared" si="136"/>
        <v/>
      </c>
      <c r="BR1069" s="1" t="str">
        <f t="shared" si="127"/>
        <v>Base</v>
      </c>
      <c r="BS1069" s="1" t="str">
        <f t="shared" si="128"/>
        <v/>
      </c>
      <c r="BT1069" s="3">
        <f t="shared" si="129"/>
        <v>1</v>
      </c>
      <c r="BU1069" s="11">
        <f t="shared" si="130"/>
        <v>-0.94</v>
      </c>
      <c r="BV1069" s="11">
        <f t="shared" si="131"/>
        <v>-0.88</v>
      </c>
      <c r="BW1069" s="11">
        <f t="shared" si="132"/>
        <v>0</v>
      </c>
      <c r="BX1069" s="9">
        <f t="shared" si="133"/>
        <v>-0.94</v>
      </c>
      <c r="BY1069" s="9">
        <f t="shared" si="134"/>
        <v>-0.88</v>
      </c>
      <c r="BZ1069" s="9">
        <f t="shared" si="135"/>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126"/>
        <v>0</v>
      </c>
      <c r="BD1070" s="55" t="str">
        <f t="shared" si="136"/>
        <v/>
      </c>
      <c r="BE1070" s="55" t="str">
        <f t="shared" si="136"/>
        <v/>
      </c>
      <c r="BF1070" s="55" t="str">
        <f t="shared" si="136"/>
        <v/>
      </c>
      <c r="BG1070" s="55" t="str">
        <f t="shared" si="136"/>
        <v/>
      </c>
      <c r="BH1070" s="55" t="str">
        <f t="shared" si="136"/>
        <v/>
      </c>
      <c r="BI1070" s="55" t="str">
        <f t="shared" si="136"/>
        <v/>
      </c>
      <c r="BJ1070" s="55" t="str">
        <f t="shared" si="136"/>
        <v/>
      </c>
      <c r="BK1070" s="55" t="str">
        <f t="shared" si="136"/>
        <v/>
      </c>
      <c r="BL1070" s="55" t="str">
        <f t="shared" si="136"/>
        <v/>
      </c>
      <c r="BM1070" s="55" t="str">
        <f t="shared" si="136"/>
        <v/>
      </c>
      <c r="BN1070" s="55" t="str">
        <f t="shared" si="136"/>
        <v/>
      </c>
      <c r="BO1070" s="55" t="str">
        <f t="shared" si="136"/>
        <v/>
      </c>
      <c r="BP1070" s="55" t="str">
        <f t="shared" ref="BD1070:BQ1089" si="137">IF(ISERROR(SEARCHB(" "&amp;BP$1&amp;" "," "&amp;$L1070&amp;" "))=TRUE,"",BP$1)</f>
        <v/>
      </c>
      <c r="BQ1070" s="55" t="str">
        <f t="shared" si="137"/>
        <v/>
      </c>
      <c r="BR1070" s="1" t="str">
        <f t="shared" si="127"/>
        <v>Base</v>
      </c>
      <c r="BS1070" s="1" t="str">
        <f t="shared" si="128"/>
        <v/>
      </c>
      <c r="BT1070" s="3">
        <f t="shared" si="129"/>
        <v>1</v>
      </c>
      <c r="BU1070" s="11">
        <f t="shared" si="130"/>
        <v>-0.94</v>
      </c>
      <c r="BV1070" s="11">
        <f t="shared" si="131"/>
        <v>-0.88</v>
      </c>
      <c r="BW1070" s="11">
        <f t="shared" si="132"/>
        <v>0</v>
      </c>
      <c r="BX1070" s="9">
        <f t="shared" si="133"/>
        <v>-0.94</v>
      </c>
      <c r="BY1070" s="9">
        <f t="shared" si="134"/>
        <v>-0.88</v>
      </c>
      <c r="BZ1070" s="9">
        <f t="shared" si="135"/>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126"/>
        <v>0</v>
      </c>
      <c r="BD1071" s="55" t="str">
        <f t="shared" si="137"/>
        <v/>
      </c>
      <c r="BE1071" s="55" t="str">
        <f t="shared" si="137"/>
        <v/>
      </c>
      <c r="BF1071" s="55" t="str">
        <f t="shared" si="137"/>
        <v/>
      </c>
      <c r="BG1071" s="55" t="str">
        <f t="shared" si="137"/>
        <v/>
      </c>
      <c r="BH1071" s="55" t="str">
        <f t="shared" si="137"/>
        <v/>
      </c>
      <c r="BI1071" s="55" t="str">
        <f t="shared" si="137"/>
        <v/>
      </c>
      <c r="BJ1071" s="55" t="str">
        <f t="shared" si="137"/>
        <v/>
      </c>
      <c r="BK1071" s="55" t="str">
        <f t="shared" si="137"/>
        <v/>
      </c>
      <c r="BL1071" s="55" t="str">
        <f t="shared" si="137"/>
        <v/>
      </c>
      <c r="BM1071" s="55" t="str">
        <f t="shared" si="137"/>
        <v/>
      </c>
      <c r="BN1071" s="55" t="str">
        <f t="shared" si="137"/>
        <v/>
      </c>
      <c r="BO1071" s="55" t="str">
        <f t="shared" si="137"/>
        <v/>
      </c>
      <c r="BP1071" s="55" t="str">
        <f t="shared" si="137"/>
        <v/>
      </c>
      <c r="BQ1071" s="55" t="str">
        <f t="shared" si="137"/>
        <v/>
      </c>
      <c r="BR1071" s="1" t="str">
        <f t="shared" si="127"/>
        <v>Base</v>
      </c>
      <c r="BS1071" s="1" t="str">
        <f t="shared" si="128"/>
        <v/>
      </c>
      <c r="BT1071" s="3">
        <f t="shared" si="129"/>
        <v>1</v>
      </c>
      <c r="BU1071" s="11">
        <f t="shared" si="130"/>
        <v>-0.94</v>
      </c>
      <c r="BV1071" s="11">
        <f t="shared" si="131"/>
        <v>-0.88</v>
      </c>
      <c r="BW1071" s="11">
        <f t="shared" si="132"/>
        <v>0</v>
      </c>
      <c r="BX1071" s="9">
        <f t="shared" si="133"/>
        <v>-0.94</v>
      </c>
      <c r="BY1071" s="9">
        <f t="shared" si="134"/>
        <v>-0.88</v>
      </c>
      <c r="BZ1071" s="9">
        <f t="shared" si="135"/>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126"/>
        <v>0</v>
      </c>
      <c r="BD1072" s="55" t="str">
        <f t="shared" si="137"/>
        <v/>
      </c>
      <c r="BE1072" s="55" t="str">
        <f t="shared" si="137"/>
        <v/>
      </c>
      <c r="BF1072" s="55" t="str">
        <f t="shared" si="137"/>
        <v/>
      </c>
      <c r="BG1072" s="55" t="str">
        <f t="shared" si="137"/>
        <v/>
      </c>
      <c r="BH1072" s="55" t="str">
        <f t="shared" si="137"/>
        <v/>
      </c>
      <c r="BI1072" s="55" t="str">
        <f t="shared" si="137"/>
        <v/>
      </c>
      <c r="BJ1072" s="55" t="str">
        <f t="shared" si="137"/>
        <v/>
      </c>
      <c r="BK1072" s="55" t="str">
        <f t="shared" si="137"/>
        <v/>
      </c>
      <c r="BL1072" s="55" t="str">
        <f t="shared" si="137"/>
        <v/>
      </c>
      <c r="BM1072" s="55" t="str">
        <f t="shared" si="137"/>
        <v/>
      </c>
      <c r="BN1072" s="55" t="str">
        <f t="shared" si="137"/>
        <v/>
      </c>
      <c r="BO1072" s="55" t="str">
        <f t="shared" si="137"/>
        <v/>
      </c>
      <c r="BP1072" s="55" t="str">
        <f t="shared" si="137"/>
        <v/>
      </c>
      <c r="BQ1072" s="55" t="str">
        <f t="shared" si="137"/>
        <v/>
      </c>
      <c r="BR1072" s="1" t="str">
        <f t="shared" si="127"/>
        <v>Base</v>
      </c>
      <c r="BS1072" s="1" t="str">
        <f t="shared" si="128"/>
        <v/>
      </c>
      <c r="BT1072" s="3">
        <f t="shared" si="129"/>
        <v>1</v>
      </c>
      <c r="BU1072" s="11">
        <f t="shared" si="130"/>
        <v>-0.94</v>
      </c>
      <c r="BV1072" s="11">
        <f t="shared" si="131"/>
        <v>-0.88</v>
      </c>
      <c r="BW1072" s="11">
        <f t="shared" si="132"/>
        <v>0</v>
      </c>
      <c r="BX1072" s="9">
        <f t="shared" si="133"/>
        <v>-0.94</v>
      </c>
      <c r="BY1072" s="9">
        <f t="shared" si="134"/>
        <v>-0.88</v>
      </c>
      <c r="BZ1072" s="9">
        <f t="shared" si="135"/>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126"/>
        <v>0</v>
      </c>
      <c r="BD1073" s="55" t="str">
        <f t="shared" si="137"/>
        <v/>
      </c>
      <c r="BE1073" s="55" t="str">
        <f t="shared" si="137"/>
        <v/>
      </c>
      <c r="BF1073" s="55" t="str">
        <f t="shared" si="137"/>
        <v/>
      </c>
      <c r="BG1073" s="55" t="str">
        <f t="shared" si="137"/>
        <v/>
      </c>
      <c r="BH1073" s="55" t="str">
        <f t="shared" si="137"/>
        <v/>
      </c>
      <c r="BI1073" s="55" t="str">
        <f t="shared" si="137"/>
        <v/>
      </c>
      <c r="BJ1073" s="55" t="str">
        <f t="shared" si="137"/>
        <v/>
      </c>
      <c r="BK1073" s="55" t="str">
        <f t="shared" si="137"/>
        <v/>
      </c>
      <c r="BL1073" s="55" t="str">
        <f t="shared" si="137"/>
        <v/>
      </c>
      <c r="BM1073" s="55" t="str">
        <f t="shared" si="137"/>
        <v/>
      </c>
      <c r="BN1073" s="55" t="str">
        <f t="shared" si="137"/>
        <v/>
      </c>
      <c r="BO1073" s="55" t="str">
        <f t="shared" si="137"/>
        <v/>
      </c>
      <c r="BP1073" s="55" t="str">
        <f t="shared" si="137"/>
        <v/>
      </c>
      <c r="BQ1073" s="55" t="str">
        <f t="shared" si="137"/>
        <v/>
      </c>
      <c r="BR1073" s="1" t="str">
        <f t="shared" si="127"/>
        <v>Base</v>
      </c>
      <c r="BS1073" s="1" t="str">
        <f t="shared" si="128"/>
        <v/>
      </c>
      <c r="BT1073" s="3">
        <f t="shared" si="129"/>
        <v>1</v>
      </c>
      <c r="BU1073" s="11">
        <f t="shared" si="130"/>
        <v>-0.94</v>
      </c>
      <c r="BV1073" s="11">
        <f t="shared" si="131"/>
        <v>-0.88</v>
      </c>
      <c r="BW1073" s="11">
        <f t="shared" si="132"/>
        <v>0</v>
      </c>
      <c r="BX1073" s="9">
        <f t="shared" si="133"/>
        <v>-0.94</v>
      </c>
      <c r="BY1073" s="9">
        <f t="shared" si="134"/>
        <v>-0.88</v>
      </c>
      <c r="BZ1073" s="9">
        <f t="shared" si="135"/>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126"/>
        <v>0</v>
      </c>
      <c r="BD1074" s="55" t="str">
        <f t="shared" si="137"/>
        <v/>
      </c>
      <c r="BE1074" s="55" t="str">
        <f t="shared" si="137"/>
        <v/>
      </c>
      <c r="BF1074" s="55" t="str">
        <f t="shared" si="137"/>
        <v/>
      </c>
      <c r="BG1074" s="55" t="str">
        <f t="shared" si="137"/>
        <v/>
      </c>
      <c r="BH1074" s="55" t="str">
        <f t="shared" si="137"/>
        <v/>
      </c>
      <c r="BI1074" s="55" t="str">
        <f t="shared" si="137"/>
        <v/>
      </c>
      <c r="BJ1074" s="55" t="str">
        <f t="shared" si="137"/>
        <v/>
      </c>
      <c r="BK1074" s="55" t="str">
        <f t="shared" si="137"/>
        <v/>
      </c>
      <c r="BL1074" s="55" t="str">
        <f t="shared" si="137"/>
        <v/>
      </c>
      <c r="BM1074" s="55" t="str">
        <f t="shared" si="137"/>
        <v/>
      </c>
      <c r="BN1074" s="55" t="str">
        <f t="shared" si="137"/>
        <v/>
      </c>
      <c r="BO1074" s="55" t="str">
        <f t="shared" si="137"/>
        <v/>
      </c>
      <c r="BP1074" s="55" t="str">
        <f t="shared" si="137"/>
        <v/>
      </c>
      <c r="BQ1074" s="55" t="str">
        <f t="shared" si="137"/>
        <v/>
      </c>
      <c r="BR1074" s="1" t="str">
        <f t="shared" si="127"/>
        <v>Base</v>
      </c>
      <c r="BS1074" s="1" t="str">
        <f t="shared" si="128"/>
        <v/>
      </c>
      <c r="BT1074" s="3">
        <f t="shared" si="129"/>
        <v>1</v>
      </c>
      <c r="BU1074" s="11">
        <f t="shared" si="130"/>
        <v>-0.94</v>
      </c>
      <c r="BV1074" s="11">
        <f t="shared" si="131"/>
        <v>-0.88</v>
      </c>
      <c r="BW1074" s="11">
        <f t="shared" si="132"/>
        <v>0</v>
      </c>
      <c r="BX1074" s="9">
        <f t="shared" si="133"/>
        <v>-0.94</v>
      </c>
      <c r="BY1074" s="9">
        <f t="shared" si="134"/>
        <v>-0.88</v>
      </c>
      <c r="BZ1074" s="9">
        <f t="shared" si="135"/>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126"/>
        <v>0</v>
      </c>
      <c r="BD1075" s="55" t="str">
        <f t="shared" si="137"/>
        <v/>
      </c>
      <c r="BE1075" s="55" t="str">
        <f t="shared" si="137"/>
        <v/>
      </c>
      <c r="BF1075" s="55" t="str">
        <f t="shared" si="137"/>
        <v/>
      </c>
      <c r="BG1075" s="55" t="str">
        <f t="shared" si="137"/>
        <v/>
      </c>
      <c r="BH1075" s="55" t="str">
        <f t="shared" si="137"/>
        <v/>
      </c>
      <c r="BI1075" s="55" t="str">
        <f t="shared" si="137"/>
        <v/>
      </c>
      <c r="BJ1075" s="55" t="str">
        <f t="shared" si="137"/>
        <v/>
      </c>
      <c r="BK1075" s="55" t="str">
        <f t="shared" si="137"/>
        <v/>
      </c>
      <c r="BL1075" s="55" t="str">
        <f t="shared" si="137"/>
        <v/>
      </c>
      <c r="BM1075" s="55" t="str">
        <f t="shared" si="137"/>
        <v/>
      </c>
      <c r="BN1075" s="55" t="str">
        <f t="shared" si="137"/>
        <v/>
      </c>
      <c r="BO1075" s="55" t="str">
        <f t="shared" si="137"/>
        <v/>
      </c>
      <c r="BP1075" s="55" t="str">
        <f t="shared" si="137"/>
        <v/>
      </c>
      <c r="BQ1075" s="55" t="str">
        <f t="shared" si="137"/>
        <v/>
      </c>
      <c r="BR1075" s="1" t="str">
        <f t="shared" si="127"/>
        <v>Base</v>
      </c>
      <c r="BS1075" s="1" t="str">
        <f t="shared" si="128"/>
        <v/>
      </c>
      <c r="BT1075" s="3">
        <f t="shared" si="129"/>
        <v>1</v>
      </c>
      <c r="BU1075" s="11">
        <f t="shared" si="130"/>
        <v>-0.94</v>
      </c>
      <c r="BV1075" s="11">
        <f t="shared" si="131"/>
        <v>-0.88</v>
      </c>
      <c r="BW1075" s="11">
        <f t="shared" si="132"/>
        <v>0</v>
      </c>
      <c r="BX1075" s="9">
        <f t="shared" si="133"/>
        <v>-0.94</v>
      </c>
      <c r="BY1075" s="9">
        <f t="shared" si="134"/>
        <v>-0.88</v>
      </c>
      <c r="BZ1075" s="9">
        <f t="shared" si="135"/>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126"/>
        <v>0</v>
      </c>
      <c r="BD1076" s="55" t="str">
        <f t="shared" si="137"/>
        <v/>
      </c>
      <c r="BE1076" s="55" t="str">
        <f t="shared" si="137"/>
        <v/>
      </c>
      <c r="BF1076" s="55" t="str">
        <f t="shared" si="137"/>
        <v/>
      </c>
      <c r="BG1076" s="55" t="str">
        <f t="shared" si="137"/>
        <v/>
      </c>
      <c r="BH1076" s="55" t="str">
        <f t="shared" si="137"/>
        <v/>
      </c>
      <c r="BI1076" s="55" t="str">
        <f t="shared" si="137"/>
        <v/>
      </c>
      <c r="BJ1076" s="55" t="str">
        <f t="shared" si="137"/>
        <v/>
      </c>
      <c r="BK1076" s="55" t="str">
        <f t="shared" si="137"/>
        <v/>
      </c>
      <c r="BL1076" s="55" t="str">
        <f t="shared" si="137"/>
        <v/>
      </c>
      <c r="BM1076" s="55" t="str">
        <f t="shared" si="137"/>
        <v/>
      </c>
      <c r="BN1076" s="55" t="str">
        <f t="shared" si="137"/>
        <v/>
      </c>
      <c r="BO1076" s="55" t="str">
        <f t="shared" si="137"/>
        <v/>
      </c>
      <c r="BP1076" s="55" t="str">
        <f t="shared" si="137"/>
        <v/>
      </c>
      <c r="BQ1076" s="55" t="str">
        <f t="shared" si="137"/>
        <v/>
      </c>
      <c r="BR1076" s="1" t="str">
        <f t="shared" si="127"/>
        <v>Base</v>
      </c>
      <c r="BS1076" s="1" t="str">
        <f t="shared" si="128"/>
        <v/>
      </c>
      <c r="BT1076" s="3">
        <f t="shared" si="129"/>
        <v>1</v>
      </c>
      <c r="BU1076" s="11">
        <f t="shared" si="130"/>
        <v>-0.94</v>
      </c>
      <c r="BV1076" s="11">
        <f t="shared" si="131"/>
        <v>-0.88</v>
      </c>
      <c r="BW1076" s="11">
        <f t="shared" si="132"/>
        <v>0</v>
      </c>
      <c r="BX1076" s="9">
        <f t="shared" si="133"/>
        <v>-0.94</v>
      </c>
      <c r="BY1076" s="9">
        <f t="shared" si="134"/>
        <v>-0.88</v>
      </c>
      <c r="BZ1076" s="9">
        <f t="shared" si="135"/>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126"/>
        <v>0</v>
      </c>
      <c r="BD1077" s="55" t="str">
        <f t="shared" si="137"/>
        <v/>
      </c>
      <c r="BE1077" s="55" t="str">
        <f t="shared" si="137"/>
        <v/>
      </c>
      <c r="BF1077" s="55" t="str">
        <f t="shared" si="137"/>
        <v/>
      </c>
      <c r="BG1077" s="55" t="str">
        <f t="shared" si="137"/>
        <v/>
      </c>
      <c r="BH1077" s="55" t="str">
        <f t="shared" si="137"/>
        <v/>
      </c>
      <c r="BI1077" s="55" t="str">
        <f t="shared" si="137"/>
        <v/>
      </c>
      <c r="BJ1077" s="55" t="str">
        <f t="shared" si="137"/>
        <v/>
      </c>
      <c r="BK1077" s="55" t="str">
        <f t="shared" si="137"/>
        <v/>
      </c>
      <c r="BL1077" s="55" t="str">
        <f t="shared" si="137"/>
        <v/>
      </c>
      <c r="BM1077" s="55" t="str">
        <f t="shared" si="137"/>
        <v/>
      </c>
      <c r="BN1077" s="55" t="str">
        <f t="shared" si="137"/>
        <v/>
      </c>
      <c r="BO1077" s="55" t="str">
        <f t="shared" si="137"/>
        <v/>
      </c>
      <c r="BP1077" s="55" t="str">
        <f t="shared" si="137"/>
        <v/>
      </c>
      <c r="BQ1077" s="55" t="str">
        <f t="shared" si="137"/>
        <v/>
      </c>
      <c r="BR1077" s="1" t="str">
        <f t="shared" si="127"/>
        <v>Base</v>
      </c>
      <c r="BS1077" s="1" t="str">
        <f t="shared" si="128"/>
        <v/>
      </c>
      <c r="BT1077" s="3">
        <f t="shared" si="129"/>
        <v>1</v>
      </c>
      <c r="BU1077" s="11">
        <f t="shared" si="130"/>
        <v>-0.94</v>
      </c>
      <c r="BV1077" s="11">
        <f t="shared" si="131"/>
        <v>-0.88</v>
      </c>
      <c r="BW1077" s="11">
        <f t="shared" si="132"/>
        <v>0</v>
      </c>
      <c r="BX1077" s="9">
        <f t="shared" si="133"/>
        <v>-0.94</v>
      </c>
      <c r="BY1077" s="9">
        <f t="shared" si="134"/>
        <v>-0.88</v>
      </c>
      <c r="BZ1077" s="9">
        <f t="shared" si="135"/>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126"/>
        <v>0</v>
      </c>
      <c r="BD1078" s="55" t="str">
        <f t="shared" si="137"/>
        <v/>
      </c>
      <c r="BE1078" s="55" t="str">
        <f t="shared" si="137"/>
        <v/>
      </c>
      <c r="BF1078" s="55" t="str">
        <f t="shared" si="137"/>
        <v/>
      </c>
      <c r="BG1078" s="55" t="str">
        <f t="shared" si="137"/>
        <v/>
      </c>
      <c r="BH1078" s="55" t="str">
        <f t="shared" si="137"/>
        <v/>
      </c>
      <c r="BI1078" s="55" t="str">
        <f t="shared" si="137"/>
        <v/>
      </c>
      <c r="BJ1078" s="55" t="str">
        <f t="shared" si="137"/>
        <v/>
      </c>
      <c r="BK1078" s="55" t="str">
        <f t="shared" si="137"/>
        <v/>
      </c>
      <c r="BL1078" s="55" t="str">
        <f t="shared" si="137"/>
        <v/>
      </c>
      <c r="BM1078" s="55" t="str">
        <f t="shared" si="137"/>
        <v/>
      </c>
      <c r="BN1078" s="55" t="str">
        <f t="shared" si="137"/>
        <v/>
      </c>
      <c r="BO1078" s="55" t="str">
        <f t="shared" si="137"/>
        <v/>
      </c>
      <c r="BP1078" s="55" t="str">
        <f t="shared" si="137"/>
        <v/>
      </c>
      <c r="BQ1078" s="55" t="str">
        <f t="shared" si="137"/>
        <v/>
      </c>
      <c r="BR1078" s="1" t="str">
        <f t="shared" si="127"/>
        <v>Base</v>
      </c>
      <c r="BS1078" s="1" t="str">
        <f t="shared" si="128"/>
        <v/>
      </c>
      <c r="BT1078" s="3">
        <f t="shared" si="129"/>
        <v>1</v>
      </c>
      <c r="BU1078" s="11">
        <f t="shared" si="130"/>
        <v>-0.94</v>
      </c>
      <c r="BV1078" s="11">
        <f t="shared" si="131"/>
        <v>-0.88</v>
      </c>
      <c r="BW1078" s="11">
        <f t="shared" si="132"/>
        <v>0</v>
      </c>
      <c r="BX1078" s="9">
        <f t="shared" si="133"/>
        <v>-0.94</v>
      </c>
      <c r="BY1078" s="9">
        <f t="shared" si="134"/>
        <v>-0.88</v>
      </c>
      <c r="BZ1078" s="9">
        <f t="shared" si="135"/>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126"/>
        <v>0</v>
      </c>
      <c r="BD1079" s="55" t="str">
        <f t="shared" si="137"/>
        <v/>
      </c>
      <c r="BE1079" s="55" t="str">
        <f t="shared" si="137"/>
        <v/>
      </c>
      <c r="BF1079" s="55" t="str">
        <f t="shared" si="137"/>
        <v/>
      </c>
      <c r="BG1079" s="55" t="str">
        <f t="shared" si="137"/>
        <v/>
      </c>
      <c r="BH1079" s="55" t="str">
        <f t="shared" si="137"/>
        <v/>
      </c>
      <c r="BI1079" s="55" t="str">
        <f t="shared" si="137"/>
        <v/>
      </c>
      <c r="BJ1079" s="55" t="str">
        <f t="shared" si="137"/>
        <v/>
      </c>
      <c r="BK1079" s="55" t="str">
        <f t="shared" si="137"/>
        <v/>
      </c>
      <c r="BL1079" s="55" t="str">
        <f t="shared" si="137"/>
        <v/>
      </c>
      <c r="BM1079" s="55" t="str">
        <f t="shared" si="137"/>
        <v/>
      </c>
      <c r="BN1079" s="55" t="str">
        <f t="shared" si="137"/>
        <v/>
      </c>
      <c r="BO1079" s="55" t="str">
        <f t="shared" si="137"/>
        <v/>
      </c>
      <c r="BP1079" s="55" t="str">
        <f t="shared" si="137"/>
        <v/>
      </c>
      <c r="BQ1079" s="55" t="str">
        <f t="shared" si="137"/>
        <v/>
      </c>
      <c r="BR1079" s="1" t="str">
        <f t="shared" si="127"/>
        <v>Base</v>
      </c>
      <c r="BS1079" s="1" t="str">
        <f t="shared" si="128"/>
        <v/>
      </c>
      <c r="BT1079" s="3">
        <f t="shared" si="129"/>
        <v>1</v>
      </c>
      <c r="BU1079" s="11">
        <f t="shared" si="130"/>
        <v>-0.94</v>
      </c>
      <c r="BV1079" s="11">
        <f t="shared" si="131"/>
        <v>-0.88</v>
      </c>
      <c r="BW1079" s="11">
        <f t="shared" si="132"/>
        <v>0</v>
      </c>
      <c r="BX1079" s="9">
        <f t="shared" si="133"/>
        <v>-0.94</v>
      </c>
      <c r="BY1079" s="9">
        <f t="shared" si="134"/>
        <v>-0.88</v>
      </c>
      <c r="BZ1079" s="9">
        <f t="shared" si="135"/>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126"/>
        <v>0</v>
      </c>
      <c r="BD1080" s="55" t="str">
        <f t="shared" si="137"/>
        <v/>
      </c>
      <c r="BE1080" s="55" t="str">
        <f t="shared" si="137"/>
        <v/>
      </c>
      <c r="BF1080" s="55" t="str">
        <f t="shared" si="137"/>
        <v/>
      </c>
      <c r="BG1080" s="55" t="str">
        <f t="shared" si="137"/>
        <v/>
      </c>
      <c r="BH1080" s="55" t="str">
        <f t="shared" si="137"/>
        <v/>
      </c>
      <c r="BI1080" s="55" t="str">
        <f t="shared" si="137"/>
        <v/>
      </c>
      <c r="BJ1080" s="55" t="str">
        <f t="shared" si="137"/>
        <v/>
      </c>
      <c r="BK1080" s="55" t="str">
        <f t="shared" si="137"/>
        <v/>
      </c>
      <c r="BL1080" s="55" t="str">
        <f t="shared" si="137"/>
        <v/>
      </c>
      <c r="BM1080" s="55" t="str">
        <f t="shared" si="137"/>
        <v/>
      </c>
      <c r="BN1080" s="55" t="str">
        <f t="shared" si="137"/>
        <v/>
      </c>
      <c r="BO1080" s="55" t="str">
        <f t="shared" si="137"/>
        <v/>
      </c>
      <c r="BP1080" s="55" t="str">
        <f t="shared" si="137"/>
        <v/>
      </c>
      <c r="BQ1080" s="55" t="str">
        <f t="shared" si="137"/>
        <v/>
      </c>
      <c r="BR1080" s="1" t="str">
        <f t="shared" si="127"/>
        <v>Base</v>
      </c>
      <c r="BS1080" s="1" t="str">
        <f t="shared" si="128"/>
        <v/>
      </c>
      <c r="BT1080" s="3">
        <f t="shared" si="129"/>
        <v>1</v>
      </c>
      <c r="BU1080" s="11">
        <f t="shared" si="130"/>
        <v>-0.94</v>
      </c>
      <c r="BV1080" s="11">
        <f t="shared" si="131"/>
        <v>-0.88</v>
      </c>
      <c r="BW1080" s="11">
        <f t="shared" si="132"/>
        <v>0</v>
      </c>
      <c r="BX1080" s="9">
        <f t="shared" si="133"/>
        <v>-0.94</v>
      </c>
      <c r="BY1080" s="9">
        <f t="shared" si="134"/>
        <v>-0.88</v>
      </c>
      <c r="BZ1080" s="9">
        <f t="shared" si="135"/>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126"/>
        <v>0</v>
      </c>
      <c r="BD1081" s="55" t="str">
        <f t="shared" si="137"/>
        <v/>
      </c>
      <c r="BE1081" s="55" t="str">
        <f t="shared" si="137"/>
        <v/>
      </c>
      <c r="BF1081" s="55" t="str">
        <f t="shared" si="137"/>
        <v/>
      </c>
      <c r="BG1081" s="55" t="str">
        <f t="shared" si="137"/>
        <v/>
      </c>
      <c r="BH1081" s="55" t="str">
        <f t="shared" si="137"/>
        <v/>
      </c>
      <c r="BI1081" s="55" t="str">
        <f t="shared" si="137"/>
        <v/>
      </c>
      <c r="BJ1081" s="55" t="str">
        <f t="shared" si="137"/>
        <v/>
      </c>
      <c r="BK1081" s="55" t="str">
        <f t="shared" si="137"/>
        <v/>
      </c>
      <c r="BL1081" s="55" t="str">
        <f t="shared" si="137"/>
        <v/>
      </c>
      <c r="BM1081" s="55" t="str">
        <f t="shared" si="137"/>
        <v/>
      </c>
      <c r="BN1081" s="55" t="str">
        <f t="shared" si="137"/>
        <v/>
      </c>
      <c r="BO1081" s="55" t="str">
        <f t="shared" si="137"/>
        <v/>
      </c>
      <c r="BP1081" s="55" t="str">
        <f t="shared" si="137"/>
        <v/>
      </c>
      <c r="BQ1081" s="55" t="str">
        <f t="shared" si="137"/>
        <v/>
      </c>
      <c r="BR1081" s="1" t="str">
        <f t="shared" si="127"/>
        <v>Base</v>
      </c>
      <c r="BS1081" s="1" t="str">
        <f t="shared" si="128"/>
        <v/>
      </c>
      <c r="BT1081" s="3">
        <f t="shared" si="129"/>
        <v>1</v>
      </c>
      <c r="BU1081" s="11">
        <f t="shared" si="130"/>
        <v>-0.94</v>
      </c>
      <c r="BV1081" s="11">
        <f t="shared" si="131"/>
        <v>-0.88</v>
      </c>
      <c r="BW1081" s="11">
        <f t="shared" si="132"/>
        <v>0</v>
      </c>
      <c r="BX1081" s="9">
        <f t="shared" si="133"/>
        <v>-0.94</v>
      </c>
      <c r="BY1081" s="9">
        <f t="shared" si="134"/>
        <v>-0.88</v>
      </c>
      <c r="BZ1081" s="9">
        <f t="shared" si="135"/>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126"/>
        <v>0</v>
      </c>
      <c r="BD1082" s="55" t="str">
        <f t="shared" si="137"/>
        <v/>
      </c>
      <c r="BE1082" s="55" t="str">
        <f t="shared" si="137"/>
        <v/>
      </c>
      <c r="BF1082" s="55" t="str">
        <f t="shared" si="137"/>
        <v/>
      </c>
      <c r="BG1082" s="55" t="str">
        <f t="shared" si="137"/>
        <v/>
      </c>
      <c r="BH1082" s="55" t="str">
        <f t="shared" si="137"/>
        <v/>
      </c>
      <c r="BI1082" s="55" t="str">
        <f t="shared" si="137"/>
        <v/>
      </c>
      <c r="BJ1082" s="55" t="str">
        <f t="shared" si="137"/>
        <v/>
      </c>
      <c r="BK1082" s="55" t="str">
        <f t="shared" si="137"/>
        <v/>
      </c>
      <c r="BL1082" s="55" t="str">
        <f t="shared" si="137"/>
        <v/>
      </c>
      <c r="BM1082" s="55" t="str">
        <f t="shared" si="137"/>
        <v/>
      </c>
      <c r="BN1082" s="55" t="str">
        <f t="shared" si="137"/>
        <v/>
      </c>
      <c r="BO1082" s="55" t="str">
        <f t="shared" si="137"/>
        <v/>
      </c>
      <c r="BP1082" s="55" t="str">
        <f t="shared" si="137"/>
        <v/>
      </c>
      <c r="BQ1082" s="55" t="str">
        <f t="shared" si="137"/>
        <v/>
      </c>
      <c r="BR1082" s="1" t="str">
        <f t="shared" si="127"/>
        <v>Base</v>
      </c>
      <c r="BS1082" s="1" t="str">
        <f t="shared" si="128"/>
        <v/>
      </c>
      <c r="BT1082" s="3">
        <f t="shared" si="129"/>
        <v>1</v>
      </c>
      <c r="BU1082" s="11">
        <f t="shared" si="130"/>
        <v>-0.94</v>
      </c>
      <c r="BV1082" s="11">
        <f t="shared" si="131"/>
        <v>-0.88</v>
      </c>
      <c r="BW1082" s="11">
        <f t="shared" si="132"/>
        <v>0</v>
      </c>
      <c r="BX1082" s="9">
        <f t="shared" si="133"/>
        <v>-0.94</v>
      </c>
      <c r="BY1082" s="9">
        <f t="shared" si="134"/>
        <v>-0.88</v>
      </c>
      <c r="BZ1082" s="9">
        <f t="shared" si="135"/>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126"/>
        <v>0</v>
      </c>
      <c r="BD1083" s="55" t="str">
        <f t="shared" si="137"/>
        <v/>
      </c>
      <c r="BE1083" s="55" t="str">
        <f t="shared" si="137"/>
        <v/>
      </c>
      <c r="BF1083" s="55" t="str">
        <f t="shared" si="137"/>
        <v/>
      </c>
      <c r="BG1083" s="55" t="str">
        <f t="shared" si="137"/>
        <v/>
      </c>
      <c r="BH1083" s="55" t="str">
        <f t="shared" si="137"/>
        <v/>
      </c>
      <c r="BI1083" s="55" t="str">
        <f t="shared" si="137"/>
        <v/>
      </c>
      <c r="BJ1083" s="55" t="str">
        <f t="shared" si="137"/>
        <v/>
      </c>
      <c r="BK1083" s="55" t="str">
        <f t="shared" si="137"/>
        <v/>
      </c>
      <c r="BL1083" s="55" t="str">
        <f t="shared" si="137"/>
        <v/>
      </c>
      <c r="BM1083" s="55" t="str">
        <f t="shared" si="137"/>
        <v/>
      </c>
      <c r="BN1083" s="55" t="str">
        <f t="shared" si="137"/>
        <v/>
      </c>
      <c r="BO1083" s="55" t="str">
        <f t="shared" si="137"/>
        <v/>
      </c>
      <c r="BP1083" s="55" t="str">
        <f t="shared" si="137"/>
        <v/>
      </c>
      <c r="BQ1083" s="55" t="str">
        <f t="shared" si="137"/>
        <v/>
      </c>
      <c r="BR1083" s="1" t="str">
        <f t="shared" si="127"/>
        <v>Base</v>
      </c>
      <c r="BS1083" s="1" t="str">
        <f t="shared" si="128"/>
        <v/>
      </c>
      <c r="BT1083" s="3">
        <f t="shared" si="129"/>
        <v>1</v>
      </c>
      <c r="BU1083" s="11">
        <f t="shared" si="130"/>
        <v>-0.94</v>
      </c>
      <c r="BV1083" s="11">
        <f t="shared" si="131"/>
        <v>-0.88</v>
      </c>
      <c r="BW1083" s="11">
        <f t="shared" si="132"/>
        <v>0</v>
      </c>
      <c r="BX1083" s="9">
        <f t="shared" si="133"/>
        <v>-0.94</v>
      </c>
      <c r="BY1083" s="9">
        <f t="shared" si="134"/>
        <v>-0.88</v>
      </c>
      <c r="BZ1083" s="9">
        <f t="shared" si="135"/>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126"/>
        <v>0</v>
      </c>
      <c r="BD1084" s="55" t="str">
        <f t="shared" si="137"/>
        <v/>
      </c>
      <c r="BE1084" s="55" t="str">
        <f t="shared" si="137"/>
        <v/>
      </c>
      <c r="BF1084" s="55" t="str">
        <f t="shared" si="137"/>
        <v/>
      </c>
      <c r="BG1084" s="55" t="str">
        <f t="shared" si="137"/>
        <v/>
      </c>
      <c r="BH1084" s="55" t="str">
        <f t="shared" si="137"/>
        <v/>
      </c>
      <c r="BI1084" s="55" t="str">
        <f t="shared" si="137"/>
        <v/>
      </c>
      <c r="BJ1084" s="55" t="str">
        <f t="shared" si="137"/>
        <v/>
      </c>
      <c r="BK1084" s="55" t="str">
        <f t="shared" si="137"/>
        <v/>
      </c>
      <c r="BL1084" s="55" t="str">
        <f t="shared" si="137"/>
        <v/>
      </c>
      <c r="BM1084" s="55" t="str">
        <f t="shared" si="137"/>
        <v/>
      </c>
      <c r="BN1084" s="55" t="str">
        <f t="shared" si="137"/>
        <v/>
      </c>
      <c r="BO1084" s="55" t="str">
        <f t="shared" si="137"/>
        <v/>
      </c>
      <c r="BP1084" s="55" t="str">
        <f t="shared" si="137"/>
        <v/>
      </c>
      <c r="BQ1084" s="55" t="str">
        <f t="shared" si="137"/>
        <v/>
      </c>
      <c r="BR1084" s="1" t="str">
        <f t="shared" si="127"/>
        <v>Base</v>
      </c>
      <c r="BS1084" s="1" t="str">
        <f t="shared" si="128"/>
        <v/>
      </c>
      <c r="BT1084" s="3">
        <f t="shared" si="129"/>
        <v>1</v>
      </c>
      <c r="BU1084" s="11">
        <f t="shared" si="130"/>
        <v>-0.94</v>
      </c>
      <c r="BV1084" s="11">
        <f t="shared" si="131"/>
        <v>-0.88</v>
      </c>
      <c r="BW1084" s="11">
        <f t="shared" si="132"/>
        <v>0</v>
      </c>
      <c r="BX1084" s="9">
        <f t="shared" si="133"/>
        <v>-0.94</v>
      </c>
      <c r="BY1084" s="9">
        <f t="shared" si="134"/>
        <v>-0.88</v>
      </c>
      <c r="BZ1084" s="9">
        <f t="shared" si="135"/>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126"/>
        <v>0</v>
      </c>
      <c r="BD1085" s="55" t="str">
        <f t="shared" si="137"/>
        <v/>
      </c>
      <c r="BE1085" s="55" t="str">
        <f t="shared" si="137"/>
        <v/>
      </c>
      <c r="BF1085" s="55" t="str">
        <f t="shared" si="137"/>
        <v/>
      </c>
      <c r="BG1085" s="55" t="str">
        <f t="shared" si="137"/>
        <v/>
      </c>
      <c r="BH1085" s="55" t="str">
        <f t="shared" si="137"/>
        <v/>
      </c>
      <c r="BI1085" s="55" t="str">
        <f t="shared" si="137"/>
        <v/>
      </c>
      <c r="BJ1085" s="55" t="str">
        <f t="shared" si="137"/>
        <v/>
      </c>
      <c r="BK1085" s="55" t="str">
        <f t="shared" si="137"/>
        <v/>
      </c>
      <c r="BL1085" s="55" t="str">
        <f t="shared" si="137"/>
        <v/>
      </c>
      <c r="BM1085" s="55" t="str">
        <f t="shared" si="137"/>
        <v/>
      </c>
      <c r="BN1085" s="55" t="str">
        <f t="shared" si="137"/>
        <v/>
      </c>
      <c r="BO1085" s="55" t="str">
        <f t="shared" si="137"/>
        <v/>
      </c>
      <c r="BP1085" s="55" t="str">
        <f t="shared" si="137"/>
        <v/>
      </c>
      <c r="BQ1085" s="55" t="str">
        <f t="shared" si="137"/>
        <v/>
      </c>
      <c r="BR1085" s="1" t="str">
        <f t="shared" si="127"/>
        <v>Base</v>
      </c>
      <c r="BS1085" s="1" t="str">
        <f t="shared" si="128"/>
        <v/>
      </c>
      <c r="BT1085" s="3">
        <f t="shared" si="129"/>
        <v>1</v>
      </c>
      <c r="BU1085" s="11">
        <f t="shared" si="130"/>
        <v>-0.94</v>
      </c>
      <c r="BV1085" s="11">
        <f t="shared" si="131"/>
        <v>-0.88</v>
      </c>
      <c r="BW1085" s="11">
        <f t="shared" si="132"/>
        <v>0</v>
      </c>
      <c r="BX1085" s="9">
        <f t="shared" si="133"/>
        <v>-0.94</v>
      </c>
      <c r="BY1085" s="9">
        <f t="shared" si="134"/>
        <v>-0.88</v>
      </c>
      <c r="BZ1085" s="9">
        <f t="shared" si="135"/>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126"/>
        <v>0</v>
      </c>
      <c r="BD1086" s="55" t="str">
        <f t="shared" si="137"/>
        <v/>
      </c>
      <c r="BE1086" s="55" t="str">
        <f t="shared" si="137"/>
        <v/>
      </c>
      <c r="BF1086" s="55" t="str">
        <f t="shared" si="137"/>
        <v/>
      </c>
      <c r="BG1086" s="55" t="str">
        <f t="shared" si="137"/>
        <v/>
      </c>
      <c r="BH1086" s="55" t="str">
        <f t="shared" si="137"/>
        <v/>
      </c>
      <c r="BI1086" s="55" t="str">
        <f t="shared" si="137"/>
        <v/>
      </c>
      <c r="BJ1086" s="55" t="str">
        <f t="shared" si="137"/>
        <v/>
      </c>
      <c r="BK1086" s="55" t="str">
        <f t="shared" si="137"/>
        <v/>
      </c>
      <c r="BL1086" s="55" t="str">
        <f t="shared" si="137"/>
        <v/>
      </c>
      <c r="BM1086" s="55" t="str">
        <f t="shared" si="137"/>
        <v/>
      </c>
      <c r="BN1086" s="55" t="str">
        <f t="shared" si="137"/>
        <v/>
      </c>
      <c r="BO1086" s="55" t="str">
        <f t="shared" si="137"/>
        <v/>
      </c>
      <c r="BP1086" s="55" t="str">
        <f t="shared" si="137"/>
        <v/>
      </c>
      <c r="BQ1086" s="55" t="str">
        <f t="shared" si="137"/>
        <v/>
      </c>
      <c r="BR1086" s="1" t="str">
        <f t="shared" si="127"/>
        <v>Base</v>
      </c>
      <c r="BS1086" s="1" t="str">
        <f t="shared" si="128"/>
        <v/>
      </c>
      <c r="BT1086" s="3">
        <f t="shared" si="129"/>
        <v>1</v>
      </c>
      <c r="BU1086" s="11">
        <f t="shared" si="130"/>
        <v>-0.94</v>
      </c>
      <c r="BV1086" s="11">
        <f t="shared" si="131"/>
        <v>-0.88</v>
      </c>
      <c r="BW1086" s="11">
        <f t="shared" si="132"/>
        <v>0</v>
      </c>
      <c r="BX1086" s="9">
        <f t="shared" si="133"/>
        <v>-0.94</v>
      </c>
      <c r="BY1086" s="9">
        <f t="shared" si="134"/>
        <v>-0.88</v>
      </c>
      <c r="BZ1086" s="9">
        <f t="shared" si="135"/>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126"/>
        <v>0</v>
      </c>
      <c r="BD1087" s="55" t="str">
        <f t="shared" si="137"/>
        <v/>
      </c>
      <c r="BE1087" s="55" t="str">
        <f t="shared" si="137"/>
        <v/>
      </c>
      <c r="BF1087" s="55" t="str">
        <f t="shared" si="137"/>
        <v/>
      </c>
      <c r="BG1087" s="55" t="str">
        <f t="shared" si="137"/>
        <v/>
      </c>
      <c r="BH1087" s="55" t="str">
        <f t="shared" si="137"/>
        <v/>
      </c>
      <c r="BI1087" s="55" t="str">
        <f t="shared" si="137"/>
        <v/>
      </c>
      <c r="BJ1087" s="55" t="str">
        <f t="shared" si="137"/>
        <v/>
      </c>
      <c r="BK1087" s="55" t="str">
        <f t="shared" si="137"/>
        <v/>
      </c>
      <c r="BL1087" s="55" t="str">
        <f t="shared" si="137"/>
        <v/>
      </c>
      <c r="BM1087" s="55" t="str">
        <f t="shared" si="137"/>
        <v/>
      </c>
      <c r="BN1087" s="55" t="str">
        <f t="shared" si="137"/>
        <v/>
      </c>
      <c r="BO1087" s="55" t="str">
        <f t="shared" si="137"/>
        <v/>
      </c>
      <c r="BP1087" s="55" t="str">
        <f t="shared" si="137"/>
        <v/>
      </c>
      <c r="BQ1087" s="55" t="str">
        <f t="shared" si="137"/>
        <v/>
      </c>
      <c r="BR1087" s="1" t="str">
        <f t="shared" si="127"/>
        <v>Base</v>
      </c>
      <c r="BS1087" s="1" t="str">
        <f t="shared" si="128"/>
        <v/>
      </c>
      <c r="BT1087" s="3">
        <f t="shared" si="129"/>
        <v>1</v>
      </c>
      <c r="BU1087" s="11">
        <f t="shared" si="130"/>
        <v>-0.94</v>
      </c>
      <c r="BV1087" s="11">
        <f t="shared" si="131"/>
        <v>-0.88</v>
      </c>
      <c r="BW1087" s="11">
        <f t="shared" si="132"/>
        <v>0</v>
      </c>
      <c r="BX1087" s="9">
        <f t="shared" si="133"/>
        <v>-0.94</v>
      </c>
      <c r="BY1087" s="9">
        <f t="shared" si="134"/>
        <v>-0.88</v>
      </c>
      <c r="BZ1087" s="9">
        <f t="shared" si="135"/>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126"/>
        <v>0</v>
      </c>
      <c r="BD1088" s="55" t="str">
        <f t="shared" si="137"/>
        <v/>
      </c>
      <c r="BE1088" s="55" t="str">
        <f t="shared" si="137"/>
        <v/>
      </c>
      <c r="BF1088" s="55" t="str">
        <f t="shared" si="137"/>
        <v/>
      </c>
      <c r="BG1088" s="55" t="str">
        <f t="shared" si="137"/>
        <v/>
      </c>
      <c r="BH1088" s="55" t="str">
        <f t="shared" si="137"/>
        <v/>
      </c>
      <c r="BI1088" s="55" t="str">
        <f t="shared" si="137"/>
        <v/>
      </c>
      <c r="BJ1088" s="55" t="str">
        <f t="shared" si="137"/>
        <v/>
      </c>
      <c r="BK1088" s="55" t="str">
        <f t="shared" si="137"/>
        <v/>
      </c>
      <c r="BL1088" s="55" t="str">
        <f t="shared" si="137"/>
        <v/>
      </c>
      <c r="BM1088" s="55" t="str">
        <f t="shared" si="137"/>
        <v/>
      </c>
      <c r="BN1088" s="55" t="str">
        <f t="shared" si="137"/>
        <v/>
      </c>
      <c r="BO1088" s="55" t="str">
        <f t="shared" si="137"/>
        <v/>
      </c>
      <c r="BP1088" s="55" t="str">
        <f t="shared" si="137"/>
        <v/>
      </c>
      <c r="BQ1088" s="55" t="str">
        <f t="shared" si="137"/>
        <v/>
      </c>
      <c r="BR1088" s="1" t="str">
        <f t="shared" si="127"/>
        <v>Base</v>
      </c>
      <c r="BS1088" s="1" t="str">
        <f t="shared" si="128"/>
        <v/>
      </c>
      <c r="BT1088" s="3">
        <f t="shared" si="129"/>
        <v>1</v>
      </c>
      <c r="BU1088" s="11">
        <f t="shared" si="130"/>
        <v>-0.94</v>
      </c>
      <c r="BV1088" s="11">
        <f t="shared" si="131"/>
        <v>-0.88</v>
      </c>
      <c r="BW1088" s="11">
        <f t="shared" si="132"/>
        <v>0</v>
      </c>
      <c r="BX1088" s="9">
        <f t="shared" si="133"/>
        <v>-0.94</v>
      </c>
      <c r="BY1088" s="9">
        <f t="shared" si="134"/>
        <v>-0.88</v>
      </c>
      <c r="BZ1088" s="9">
        <f t="shared" si="135"/>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126"/>
        <v>0</v>
      </c>
      <c r="BD1089" s="55" t="str">
        <f t="shared" si="137"/>
        <v/>
      </c>
      <c r="BE1089" s="55" t="str">
        <f t="shared" ref="BD1089:BQ1107" si="138">IF(ISERROR(SEARCHB(" "&amp;BE$1&amp;" "," "&amp;$L1089&amp;" "))=TRUE,"",BE$1)</f>
        <v/>
      </c>
      <c r="BF1089" s="55" t="str">
        <f t="shared" si="138"/>
        <v/>
      </c>
      <c r="BG1089" s="55" t="str">
        <f t="shared" si="138"/>
        <v/>
      </c>
      <c r="BH1089" s="55" t="str">
        <f t="shared" si="138"/>
        <v/>
      </c>
      <c r="BI1089" s="55" t="str">
        <f t="shared" si="138"/>
        <v/>
      </c>
      <c r="BJ1089" s="55" t="str">
        <f t="shared" si="138"/>
        <v/>
      </c>
      <c r="BK1089" s="55" t="str">
        <f t="shared" si="138"/>
        <v/>
      </c>
      <c r="BL1089" s="55" t="str">
        <f t="shared" si="138"/>
        <v/>
      </c>
      <c r="BM1089" s="55" t="str">
        <f t="shared" si="138"/>
        <v/>
      </c>
      <c r="BN1089" s="55" t="str">
        <f t="shared" si="138"/>
        <v/>
      </c>
      <c r="BO1089" s="55" t="str">
        <f t="shared" si="138"/>
        <v/>
      </c>
      <c r="BP1089" s="55" t="str">
        <f t="shared" si="138"/>
        <v/>
      </c>
      <c r="BQ1089" s="55" t="str">
        <f t="shared" si="138"/>
        <v/>
      </c>
      <c r="BR1089" s="1" t="str">
        <f t="shared" si="127"/>
        <v>Base</v>
      </c>
      <c r="BS1089" s="1" t="str">
        <f t="shared" si="128"/>
        <v/>
      </c>
      <c r="BT1089" s="3">
        <f t="shared" si="129"/>
        <v>1</v>
      </c>
      <c r="BU1089" s="11">
        <f t="shared" si="130"/>
        <v>-0.94</v>
      </c>
      <c r="BV1089" s="11">
        <f t="shared" si="131"/>
        <v>-0.88</v>
      </c>
      <c r="BW1089" s="11">
        <f t="shared" si="132"/>
        <v>0</v>
      </c>
      <c r="BX1089" s="9">
        <f t="shared" si="133"/>
        <v>-0.94</v>
      </c>
      <c r="BY1089" s="9">
        <f t="shared" si="134"/>
        <v>-0.88</v>
      </c>
      <c r="BZ1089" s="9">
        <f t="shared" si="135"/>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126"/>
        <v>0</v>
      </c>
      <c r="BD1090" s="55" t="str">
        <f t="shared" si="138"/>
        <v/>
      </c>
      <c r="BE1090" s="55" t="str">
        <f t="shared" si="138"/>
        <v/>
      </c>
      <c r="BF1090" s="55" t="str">
        <f t="shared" si="138"/>
        <v/>
      </c>
      <c r="BG1090" s="55" t="str">
        <f t="shared" si="138"/>
        <v/>
      </c>
      <c r="BH1090" s="55" t="str">
        <f t="shared" si="138"/>
        <v/>
      </c>
      <c r="BI1090" s="55" t="str">
        <f t="shared" si="138"/>
        <v/>
      </c>
      <c r="BJ1090" s="55" t="str">
        <f t="shared" si="138"/>
        <v/>
      </c>
      <c r="BK1090" s="55" t="str">
        <f t="shared" si="138"/>
        <v/>
      </c>
      <c r="BL1090" s="55" t="str">
        <f t="shared" si="138"/>
        <v/>
      </c>
      <c r="BM1090" s="55" t="str">
        <f t="shared" si="138"/>
        <v/>
      </c>
      <c r="BN1090" s="55" t="str">
        <f t="shared" si="138"/>
        <v/>
      </c>
      <c r="BO1090" s="55" t="str">
        <f t="shared" si="138"/>
        <v/>
      </c>
      <c r="BP1090" s="55" t="str">
        <f t="shared" si="138"/>
        <v/>
      </c>
      <c r="BQ1090" s="55" t="str">
        <f t="shared" si="138"/>
        <v/>
      </c>
      <c r="BR1090" s="1" t="str">
        <f t="shared" si="127"/>
        <v>Base</v>
      </c>
      <c r="BS1090" s="1" t="str">
        <f t="shared" si="128"/>
        <v/>
      </c>
      <c r="BT1090" s="3">
        <f t="shared" si="129"/>
        <v>1</v>
      </c>
      <c r="BU1090" s="11">
        <f t="shared" si="130"/>
        <v>-0.94</v>
      </c>
      <c r="BV1090" s="11">
        <f t="shared" si="131"/>
        <v>-0.88</v>
      </c>
      <c r="BW1090" s="11">
        <f t="shared" si="132"/>
        <v>0</v>
      </c>
      <c r="BX1090" s="9">
        <f t="shared" si="133"/>
        <v>-0.94</v>
      </c>
      <c r="BY1090" s="9">
        <f t="shared" si="134"/>
        <v>-0.88</v>
      </c>
      <c r="BZ1090" s="9">
        <f t="shared" si="135"/>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126"/>
        <v>0</v>
      </c>
      <c r="BD1091" s="55" t="str">
        <f t="shared" si="138"/>
        <v/>
      </c>
      <c r="BE1091" s="55" t="str">
        <f t="shared" si="138"/>
        <v/>
      </c>
      <c r="BF1091" s="55" t="str">
        <f t="shared" si="138"/>
        <v/>
      </c>
      <c r="BG1091" s="55" t="str">
        <f t="shared" si="138"/>
        <v/>
      </c>
      <c r="BH1091" s="55" t="str">
        <f t="shared" si="138"/>
        <v/>
      </c>
      <c r="BI1091" s="55" t="str">
        <f t="shared" si="138"/>
        <v/>
      </c>
      <c r="BJ1091" s="55" t="str">
        <f t="shared" si="138"/>
        <v/>
      </c>
      <c r="BK1091" s="55" t="str">
        <f t="shared" si="138"/>
        <v/>
      </c>
      <c r="BL1091" s="55" t="str">
        <f t="shared" si="138"/>
        <v/>
      </c>
      <c r="BM1091" s="55" t="str">
        <f t="shared" si="138"/>
        <v/>
      </c>
      <c r="BN1091" s="55" t="str">
        <f t="shared" si="138"/>
        <v/>
      </c>
      <c r="BO1091" s="55" t="str">
        <f t="shared" si="138"/>
        <v/>
      </c>
      <c r="BP1091" s="55" t="str">
        <f t="shared" si="138"/>
        <v/>
      </c>
      <c r="BQ1091" s="55" t="str">
        <f t="shared" si="138"/>
        <v/>
      </c>
      <c r="BR1091" s="1" t="str">
        <f t="shared" si="127"/>
        <v>Base</v>
      </c>
      <c r="BS1091" s="1" t="str">
        <f t="shared" si="128"/>
        <v/>
      </c>
      <c r="BT1091" s="3">
        <f t="shared" si="129"/>
        <v>1</v>
      </c>
      <c r="BU1091" s="11">
        <f t="shared" si="130"/>
        <v>-0.94</v>
      </c>
      <c r="BV1091" s="11">
        <f t="shared" si="131"/>
        <v>-0.88</v>
      </c>
      <c r="BW1091" s="11">
        <f t="shared" si="132"/>
        <v>0</v>
      </c>
      <c r="BX1091" s="9">
        <f t="shared" si="133"/>
        <v>-0.94</v>
      </c>
      <c r="BY1091" s="9">
        <f t="shared" si="134"/>
        <v>-0.88</v>
      </c>
      <c r="BZ1091" s="9">
        <f t="shared" si="135"/>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126"/>
        <v>0</v>
      </c>
      <c r="BD1092" s="55" t="str">
        <f t="shared" si="138"/>
        <v/>
      </c>
      <c r="BE1092" s="55" t="str">
        <f t="shared" si="138"/>
        <v/>
      </c>
      <c r="BF1092" s="55" t="str">
        <f t="shared" si="138"/>
        <v/>
      </c>
      <c r="BG1092" s="55" t="str">
        <f t="shared" si="138"/>
        <v/>
      </c>
      <c r="BH1092" s="55" t="str">
        <f t="shared" si="138"/>
        <v/>
      </c>
      <c r="BI1092" s="55" t="str">
        <f t="shared" si="138"/>
        <v/>
      </c>
      <c r="BJ1092" s="55" t="str">
        <f t="shared" si="138"/>
        <v/>
      </c>
      <c r="BK1092" s="55" t="str">
        <f t="shared" si="138"/>
        <v/>
      </c>
      <c r="BL1092" s="55" t="str">
        <f t="shared" si="138"/>
        <v/>
      </c>
      <c r="BM1092" s="55" t="str">
        <f t="shared" si="138"/>
        <v/>
      </c>
      <c r="BN1092" s="55" t="str">
        <f t="shared" si="138"/>
        <v/>
      </c>
      <c r="BO1092" s="55" t="str">
        <f t="shared" si="138"/>
        <v/>
      </c>
      <c r="BP1092" s="55" t="str">
        <f t="shared" si="138"/>
        <v/>
      </c>
      <c r="BQ1092" s="55" t="str">
        <f t="shared" si="138"/>
        <v/>
      </c>
      <c r="BR1092" s="1" t="str">
        <f t="shared" si="127"/>
        <v>Base</v>
      </c>
      <c r="BS1092" s="1" t="str">
        <f t="shared" si="128"/>
        <v/>
      </c>
      <c r="BT1092" s="3">
        <f t="shared" si="129"/>
        <v>1</v>
      </c>
      <c r="BU1092" s="11">
        <f t="shared" si="130"/>
        <v>-0.94</v>
      </c>
      <c r="BV1092" s="11">
        <f t="shared" si="131"/>
        <v>-0.88</v>
      </c>
      <c r="BW1092" s="11">
        <f t="shared" si="132"/>
        <v>0</v>
      </c>
      <c r="BX1092" s="9">
        <f t="shared" si="133"/>
        <v>-0.94</v>
      </c>
      <c r="BY1092" s="9">
        <f t="shared" si="134"/>
        <v>-0.88</v>
      </c>
      <c r="BZ1092" s="9">
        <f t="shared" si="135"/>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126"/>
        <v>0</v>
      </c>
      <c r="BD1093" s="55" t="str">
        <f t="shared" si="138"/>
        <v/>
      </c>
      <c r="BE1093" s="55" t="str">
        <f t="shared" si="138"/>
        <v/>
      </c>
      <c r="BF1093" s="55" t="str">
        <f t="shared" si="138"/>
        <v/>
      </c>
      <c r="BG1093" s="55" t="str">
        <f t="shared" si="138"/>
        <v/>
      </c>
      <c r="BH1093" s="55" t="str">
        <f t="shared" si="138"/>
        <v/>
      </c>
      <c r="BI1093" s="55" t="str">
        <f t="shared" si="138"/>
        <v/>
      </c>
      <c r="BJ1093" s="55" t="str">
        <f t="shared" si="138"/>
        <v/>
      </c>
      <c r="BK1093" s="55" t="str">
        <f t="shared" si="138"/>
        <v/>
      </c>
      <c r="BL1093" s="55" t="str">
        <f t="shared" si="138"/>
        <v/>
      </c>
      <c r="BM1093" s="55" t="str">
        <f t="shared" si="138"/>
        <v/>
      </c>
      <c r="BN1093" s="55" t="str">
        <f t="shared" si="138"/>
        <v/>
      </c>
      <c r="BO1093" s="55" t="str">
        <f t="shared" si="138"/>
        <v/>
      </c>
      <c r="BP1093" s="55" t="str">
        <f t="shared" si="138"/>
        <v/>
      </c>
      <c r="BQ1093" s="55" t="str">
        <f t="shared" si="138"/>
        <v/>
      </c>
      <c r="BR1093" s="1" t="str">
        <f t="shared" si="127"/>
        <v>Base</v>
      </c>
      <c r="BS1093" s="1" t="str">
        <f t="shared" si="128"/>
        <v/>
      </c>
      <c r="BT1093" s="3">
        <f t="shared" si="129"/>
        <v>1</v>
      </c>
      <c r="BU1093" s="11">
        <f t="shared" si="130"/>
        <v>-0.94</v>
      </c>
      <c r="BV1093" s="11">
        <f t="shared" si="131"/>
        <v>-0.88</v>
      </c>
      <c r="BW1093" s="11">
        <f t="shared" si="132"/>
        <v>0</v>
      </c>
      <c r="BX1093" s="9">
        <f t="shared" si="133"/>
        <v>-0.94</v>
      </c>
      <c r="BY1093" s="9">
        <f t="shared" si="134"/>
        <v>-0.88</v>
      </c>
      <c r="BZ1093" s="9">
        <f t="shared" si="135"/>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126"/>
        <v>0</v>
      </c>
      <c r="BD1094" s="55" t="str">
        <f t="shared" si="138"/>
        <v/>
      </c>
      <c r="BE1094" s="55" t="str">
        <f t="shared" si="138"/>
        <v/>
      </c>
      <c r="BF1094" s="55" t="str">
        <f t="shared" si="138"/>
        <v/>
      </c>
      <c r="BG1094" s="55" t="str">
        <f t="shared" si="138"/>
        <v/>
      </c>
      <c r="BH1094" s="55" t="str">
        <f t="shared" si="138"/>
        <v/>
      </c>
      <c r="BI1094" s="55" t="str">
        <f t="shared" si="138"/>
        <v/>
      </c>
      <c r="BJ1094" s="55" t="str">
        <f t="shared" si="138"/>
        <v/>
      </c>
      <c r="BK1094" s="55" t="str">
        <f t="shared" si="138"/>
        <v/>
      </c>
      <c r="BL1094" s="55" t="str">
        <f t="shared" si="138"/>
        <v/>
      </c>
      <c r="BM1094" s="55" t="str">
        <f t="shared" si="138"/>
        <v/>
      </c>
      <c r="BN1094" s="55" t="str">
        <f t="shared" si="138"/>
        <v/>
      </c>
      <c r="BO1094" s="55" t="str">
        <f t="shared" si="138"/>
        <v/>
      </c>
      <c r="BP1094" s="55" t="str">
        <f t="shared" si="138"/>
        <v/>
      </c>
      <c r="BQ1094" s="55" t="str">
        <f t="shared" si="138"/>
        <v/>
      </c>
      <c r="BR1094" s="1" t="str">
        <f t="shared" si="127"/>
        <v>Base</v>
      </c>
      <c r="BS1094" s="1" t="str">
        <f t="shared" si="128"/>
        <v/>
      </c>
      <c r="BT1094" s="3">
        <f t="shared" si="129"/>
        <v>1</v>
      </c>
      <c r="BU1094" s="11">
        <f t="shared" si="130"/>
        <v>-0.94</v>
      </c>
      <c r="BV1094" s="11">
        <f t="shared" si="131"/>
        <v>-0.88</v>
      </c>
      <c r="BW1094" s="11">
        <f t="shared" si="132"/>
        <v>0</v>
      </c>
      <c r="BX1094" s="9">
        <f t="shared" si="133"/>
        <v>-0.94</v>
      </c>
      <c r="BY1094" s="9">
        <f t="shared" si="134"/>
        <v>-0.88</v>
      </c>
      <c r="BZ1094" s="9">
        <f t="shared" si="135"/>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126"/>
        <v>0</v>
      </c>
      <c r="BD1095" s="55" t="str">
        <f t="shared" si="138"/>
        <v/>
      </c>
      <c r="BE1095" s="55" t="str">
        <f t="shared" si="138"/>
        <v/>
      </c>
      <c r="BF1095" s="55" t="str">
        <f t="shared" si="138"/>
        <v/>
      </c>
      <c r="BG1095" s="55" t="str">
        <f t="shared" si="138"/>
        <v/>
      </c>
      <c r="BH1095" s="55" t="str">
        <f t="shared" si="138"/>
        <v/>
      </c>
      <c r="BI1095" s="55" t="str">
        <f t="shared" si="138"/>
        <v/>
      </c>
      <c r="BJ1095" s="55" t="str">
        <f t="shared" si="138"/>
        <v/>
      </c>
      <c r="BK1095" s="55" t="str">
        <f t="shared" si="138"/>
        <v/>
      </c>
      <c r="BL1095" s="55" t="str">
        <f t="shared" si="138"/>
        <v/>
      </c>
      <c r="BM1095" s="55" t="str">
        <f t="shared" si="138"/>
        <v/>
      </c>
      <c r="BN1095" s="55" t="str">
        <f t="shared" si="138"/>
        <v/>
      </c>
      <c r="BO1095" s="55" t="str">
        <f t="shared" si="138"/>
        <v/>
      </c>
      <c r="BP1095" s="55" t="str">
        <f t="shared" si="138"/>
        <v/>
      </c>
      <c r="BQ1095" s="55" t="str">
        <f t="shared" si="138"/>
        <v/>
      </c>
      <c r="BR1095" s="1" t="str">
        <f t="shared" si="127"/>
        <v>Base</v>
      </c>
      <c r="BS1095" s="1" t="str">
        <f t="shared" si="128"/>
        <v/>
      </c>
      <c r="BT1095" s="3">
        <f t="shared" si="129"/>
        <v>1</v>
      </c>
      <c r="BU1095" s="11">
        <f t="shared" si="130"/>
        <v>-0.94</v>
      </c>
      <c r="BV1095" s="11">
        <f t="shared" si="131"/>
        <v>-0.88</v>
      </c>
      <c r="BW1095" s="11">
        <f t="shared" si="132"/>
        <v>0</v>
      </c>
      <c r="BX1095" s="9">
        <f t="shared" si="133"/>
        <v>-0.94</v>
      </c>
      <c r="BY1095" s="9">
        <f t="shared" si="134"/>
        <v>-0.88</v>
      </c>
      <c r="BZ1095" s="9">
        <f t="shared" si="135"/>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126"/>
        <v>0</v>
      </c>
      <c r="BD1096" s="55" t="str">
        <f t="shared" si="138"/>
        <v/>
      </c>
      <c r="BE1096" s="55" t="str">
        <f t="shared" si="138"/>
        <v/>
      </c>
      <c r="BF1096" s="55" t="str">
        <f t="shared" si="138"/>
        <v/>
      </c>
      <c r="BG1096" s="55" t="str">
        <f t="shared" si="138"/>
        <v/>
      </c>
      <c r="BH1096" s="55" t="str">
        <f t="shared" si="138"/>
        <v/>
      </c>
      <c r="BI1096" s="55" t="str">
        <f t="shared" si="138"/>
        <v/>
      </c>
      <c r="BJ1096" s="55" t="str">
        <f t="shared" si="138"/>
        <v/>
      </c>
      <c r="BK1096" s="55" t="str">
        <f t="shared" si="138"/>
        <v/>
      </c>
      <c r="BL1096" s="55" t="str">
        <f t="shared" si="138"/>
        <v/>
      </c>
      <c r="BM1096" s="55" t="str">
        <f t="shared" si="138"/>
        <v/>
      </c>
      <c r="BN1096" s="55" t="str">
        <f t="shared" si="138"/>
        <v/>
      </c>
      <c r="BO1096" s="55" t="str">
        <f t="shared" si="138"/>
        <v/>
      </c>
      <c r="BP1096" s="55" t="str">
        <f t="shared" si="138"/>
        <v/>
      </c>
      <c r="BQ1096" s="55" t="str">
        <f t="shared" si="138"/>
        <v/>
      </c>
      <c r="BR1096" s="1" t="str">
        <f t="shared" si="127"/>
        <v>Base</v>
      </c>
      <c r="BS1096" s="1" t="str">
        <f t="shared" si="128"/>
        <v/>
      </c>
      <c r="BT1096" s="3">
        <f t="shared" si="129"/>
        <v>1</v>
      </c>
      <c r="BU1096" s="11">
        <f t="shared" si="130"/>
        <v>-0.94</v>
      </c>
      <c r="BV1096" s="11">
        <f t="shared" si="131"/>
        <v>-0.88</v>
      </c>
      <c r="BW1096" s="11">
        <f t="shared" si="132"/>
        <v>0</v>
      </c>
      <c r="BX1096" s="9">
        <f t="shared" si="133"/>
        <v>-0.94</v>
      </c>
      <c r="BY1096" s="9">
        <f t="shared" si="134"/>
        <v>-0.88</v>
      </c>
      <c r="BZ1096" s="9">
        <f t="shared" si="135"/>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126"/>
        <v>0</v>
      </c>
      <c r="BD1097" s="55" t="str">
        <f t="shared" si="138"/>
        <v/>
      </c>
      <c r="BE1097" s="55" t="str">
        <f t="shared" si="138"/>
        <v/>
      </c>
      <c r="BF1097" s="55" t="str">
        <f t="shared" si="138"/>
        <v/>
      </c>
      <c r="BG1097" s="55" t="str">
        <f t="shared" si="138"/>
        <v/>
      </c>
      <c r="BH1097" s="55" t="str">
        <f t="shared" si="138"/>
        <v/>
      </c>
      <c r="BI1097" s="55" t="str">
        <f t="shared" si="138"/>
        <v/>
      </c>
      <c r="BJ1097" s="55" t="str">
        <f t="shared" si="138"/>
        <v/>
      </c>
      <c r="BK1097" s="55" t="str">
        <f t="shared" si="138"/>
        <v/>
      </c>
      <c r="BL1097" s="55" t="str">
        <f t="shared" si="138"/>
        <v/>
      </c>
      <c r="BM1097" s="55" t="str">
        <f t="shared" si="138"/>
        <v/>
      </c>
      <c r="BN1097" s="55" t="str">
        <f t="shared" si="138"/>
        <v/>
      </c>
      <c r="BO1097" s="55" t="str">
        <f t="shared" si="138"/>
        <v/>
      </c>
      <c r="BP1097" s="55" t="str">
        <f t="shared" si="138"/>
        <v/>
      </c>
      <c r="BQ1097" s="55" t="str">
        <f t="shared" si="138"/>
        <v/>
      </c>
      <c r="BR1097" s="1" t="str">
        <f t="shared" si="127"/>
        <v>Base</v>
      </c>
      <c r="BS1097" s="1" t="str">
        <f t="shared" si="128"/>
        <v/>
      </c>
      <c r="BT1097" s="3">
        <f t="shared" si="129"/>
        <v>1</v>
      </c>
      <c r="BU1097" s="11">
        <f t="shared" si="130"/>
        <v>-0.94</v>
      </c>
      <c r="BV1097" s="11">
        <f t="shared" si="131"/>
        <v>-0.88</v>
      </c>
      <c r="BW1097" s="11">
        <f t="shared" si="132"/>
        <v>0</v>
      </c>
      <c r="BX1097" s="9">
        <f t="shared" si="133"/>
        <v>-0.94</v>
      </c>
      <c r="BY1097" s="9">
        <f t="shared" si="134"/>
        <v>-0.88</v>
      </c>
      <c r="BZ1097" s="9">
        <f t="shared" si="135"/>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126"/>
        <v>0</v>
      </c>
      <c r="BD1098" s="55" t="str">
        <f t="shared" si="138"/>
        <v/>
      </c>
      <c r="BE1098" s="55" t="str">
        <f t="shared" si="138"/>
        <v/>
      </c>
      <c r="BF1098" s="55" t="str">
        <f t="shared" si="138"/>
        <v/>
      </c>
      <c r="BG1098" s="55" t="str">
        <f t="shared" si="138"/>
        <v/>
      </c>
      <c r="BH1098" s="55" t="str">
        <f t="shared" si="138"/>
        <v/>
      </c>
      <c r="BI1098" s="55" t="str">
        <f t="shared" si="138"/>
        <v/>
      </c>
      <c r="BJ1098" s="55" t="str">
        <f t="shared" si="138"/>
        <v/>
      </c>
      <c r="BK1098" s="55" t="str">
        <f t="shared" si="138"/>
        <v/>
      </c>
      <c r="BL1098" s="55" t="str">
        <f t="shared" si="138"/>
        <v/>
      </c>
      <c r="BM1098" s="55" t="str">
        <f t="shared" si="138"/>
        <v/>
      </c>
      <c r="BN1098" s="55" t="str">
        <f t="shared" si="138"/>
        <v/>
      </c>
      <c r="BO1098" s="55" t="str">
        <f t="shared" si="138"/>
        <v/>
      </c>
      <c r="BP1098" s="55" t="str">
        <f t="shared" si="138"/>
        <v/>
      </c>
      <c r="BQ1098" s="55" t="str">
        <f t="shared" si="138"/>
        <v/>
      </c>
      <c r="BR1098" s="1" t="str">
        <f t="shared" si="127"/>
        <v>Base</v>
      </c>
      <c r="BS1098" s="1" t="str">
        <f t="shared" si="128"/>
        <v/>
      </c>
      <c r="BT1098" s="3">
        <f t="shared" si="129"/>
        <v>1</v>
      </c>
      <c r="BU1098" s="11">
        <f t="shared" si="130"/>
        <v>-0.94</v>
      </c>
      <c r="BV1098" s="11">
        <f t="shared" si="131"/>
        <v>-0.88</v>
      </c>
      <c r="BW1098" s="11">
        <f t="shared" si="132"/>
        <v>0</v>
      </c>
      <c r="BX1098" s="9">
        <f t="shared" si="133"/>
        <v>-0.94</v>
      </c>
      <c r="BY1098" s="9">
        <f t="shared" si="134"/>
        <v>-0.88</v>
      </c>
      <c r="BZ1098" s="9">
        <f t="shared" si="135"/>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126"/>
        <v>0</v>
      </c>
      <c r="BD1099" s="55" t="str">
        <f t="shared" si="138"/>
        <v/>
      </c>
      <c r="BE1099" s="55" t="str">
        <f t="shared" si="138"/>
        <v/>
      </c>
      <c r="BF1099" s="55" t="str">
        <f t="shared" si="138"/>
        <v/>
      </c>
      <c r="BG1099" s="55" t="str">
        <f t="shared" si="138"/>
        <v/>
      </c>
      <c r="BH1099" s="55" t="str">
        <f t="shared" si="138"/>
        <v/>
      </c>
      <c r="BI1099" s="55" t="str">
        <f t="shared" si="138"/>
        <v/>
      </c>
      <c r="BJ1099" s="55" t="str">
        <f t="shared" si="138"/>
        <v/>
      </c>
      <c r="BK1099" s="55" t="str">
        <f t="shared" si="138"/>
        <v/>
      </c>
      <c r="BL1099" s="55" t="str">
        <f t="shared" si="138"/>
        <v/>
      </c>
      <c r="BM1099" s="55" t="str">
        <f t="shared" si="138"/>
        <v/>
      </c>
      <c r="BN1099" s="55" t="str">
        <f t="shared" si="138"/>
        <v/>
      </c>
      <c r="BO1099" s="55" t="str">
        <f t="shared" si="138"/>
        <v/>
      </c>
      <c r="BP1099" s="55" t="str">
        <f t="shared" si="138"/>
        <v/>
      </c>
      <c r="BQ1099" s="55" t="str">
        <f t="shared" si="138"/>
        <v/>
      </c>
      <c r="BR1099" s="1" t="str">
        <f t="shared" si="127"/>
        <v>Base</v>
      </c>
      <c r="BS1099" s="1" t="str">
        <f t="shared" si="128"/>
        <v/>
      </c>
      <c r="BT1099" s="3">
        <f t="shared" si="129"/>
        <v>1</v>
      </c>
      <c r="BU1099" s="11">
        <f t="shared" si="130"/>
        <v>-0.94</v>
      </c>
      <c r="BV1099" s="11">
        <f t="shared" si="131"/>
        <v>-0.88</v>
      </c>
      <c r="BW1099" s="11">
        <f t="shared" si="132"/>
        <v>0</v>
      </c>
      <c r="BX1099" s="9">
        <f t="shared" si="133"/>
        <v>-0.94</v>
      </c>
      <c r="BY1099" s="9">
        <f t="shared" si="134"/>
        <v>-0.88</v>
      </c>
      <c r="BZ1099" s="9">
        <f t="shared" si="135"/>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126"/>
        <v>0</v>
      </c>
      <c r="BD1100" s="55" t="str">
        <f t="shared" si="138"/>
        <v/>
      </c>
      <c r="BE1100" s="55" t="str">
        <f t="shared" si="138"/>
        <v/>
      </c>
      <c r="BF1100" s="55" t="str">
        <f t="shared" si="138"/>
        <v/>
      </c>
      <c r="BG1100" s="55" t="str">
        <f t="shared" si="138"/>
        <v/>
      </c>
      <c r="BH1100" s="55" t="str">
        <f t="shared" si="138"/>
        <v/>
      </c>
      <c r="BI1100" s="55" t="str">
        <f t="shared" si="138"/>
        <v/>
      </c>
      <c r="BJ1100" s="55" t="str">
        <f t="shared" si="138"/>
        <v/>
      </c>
      <c r="BK1100" s="55" t="str">
        <f t="shared" si="138"/>
        <v/>
      </c>
      <c r="BL1100" s="55" t="str">
        <f t="shared" si="138"/>
        <v/>
      </c>
      <c r="BM1100" s="55" t="str">
        <f t="shared" si="138"/>
        <v/>
      </c>
      <c r="BN1100" s="55" t="str">
        <f t="shared" si="138"/>
        <v/>
      </c>
      <c r="BO1100" s="55" t="str">
        <f t="shared" si="138"/>
        <v/>
      </c>
      <c r="BP1100" s="55" t="str">
        <f t="shared" si="138"/>
        <v/>
      </c>
      <c r="BQ1100" s="55" t="str">
        <f t="shared" si="138"/>
        <v/>
      </c>
      <c r="BR1100" s="1" t="str">
        <f t="shared" si="127"/>
        <v>Base</v>
      </c>
      <c r="BS1100" s="1" t="str">
        <f t="shared" si="128"/>
        <v/>
      </c>
      <c r="BT1100" s="3">
        <f t="shared" si="129"/>
        <v>1</v>
      </c>
      <c r="BU1100" s="11">
        <f t="shared" si="130"/>
        <v>-0.94</v>
      </c>
      <c r="BV1100" s="11">
        <f t="shared" si="131"/>
        <v>-0.88</v>
      </c>
      <c r="BW1100" s="11">
        <f t="shared" si="132"/>
        <v>0</v>
      </c>
      <c r="BX1100" s="9">
        <f t="shared" si="133"/>
        <v>-0.94</v>
      </c>
      <c r="BY1100" s="9">
        <f t="shared" si="134"/>
        <v>-0.88</v>
      </c>
      <c r="BZ1100" s="9">
        <f t="shared" si="135"/>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126"/>
        <v>0</v>
      </c>
      <c r="BD1101" s="55" t="str">
        <f t="shared" si="138"/>
        <v/>
      </c>
      <c r="BE1101" s="55" t="str">
        <f t="shared" si="138"/>
        <v/>
      </c>
      <c r="BF1101" s="55" t="str">
        <f t="shared" si="138"/>
        <v/>
      </c>
      <c r="BG1101" s="55" t="str">
        <f t="shared" si="138"/>
        <v/>
      </c>
      <c r="BH1101" s="55" t="str">
        <f t="shared" si="138"/>
        <v/>
      </c>
      <c r="BI1101" s="55" t="str">
        <f t="shared" si="138"/>
        <v/>
      </c>
      <c r="BJ1101" s="55" t="str">
        <f t="shared" si="138"/>
        <v/>
      </c>
      <c r="BK1101" s="55" t="str">
        <f t="shared" si="138"/>
        <v/>
      </c>
      <c r="BL1101" s="55" t="str">
        <f t="shared" si="138"/>
        <v/>
      </c>
      <c r="BM1101" s="55" t="str">
        <f t="shared" si="138"/>
        <v/>
      </c>
      <c r="BN1101" s="55" t="str">
        <f t="shared" si="138"/>
        <v/>
      </c>
      <c r="BO1101" s="55" t="str">
        <f t="shared" si="138"/>
        <v/>
      </c>
      <c r="BP1101" s="55" t="str">
        <f t="shared" si="138"/>
        <v/>
      </c>
      <c r="BQ1101" s="55" t="str">
        <f t="shared" si="138"/>
        <v/>
      </c>
      <c r="BR1101" s="1" t="str">
        <f t="shared" si="127"/>
        <v>Base</v>
      </c>
      <c r="BS1101" s="1" t="str">
        <f t="shared" si="128"/>
        <v/>
      </c>
      <c r="BT1101" s="3">
        <f t="shared" si="129"/>
        <v>1</v>
      </c>
      <c r="BU1101" s="11">
        <f t="shared" si="130"/>
        <v>-0.94</v>
      </c>
      <c r="BV1101" s="11">
        <f t="shared" si="131"/>
        <v>-0.88</v>
      </c>
      <c r="BW1101" s="11">
        <f t="shared" si="132"/>
        <v>0</v>
      </c>
      <c r="BX1101" s="9">
        <f t="shared" si="133"/>
        <v>-0.94</v>
      </c>
      <c r="BY1101" s="9">
        <f t="shared" si="134"/>
        <v>-0.88</v>
      </c>
      <c r="BZ1101" s="9">
        <f t="shared" si="135"/>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126"/>
        <v>0</v>
      </c>
      <c r="BD1102" s="55" t="str">
        <f t="shared" si="138"/>
        <v/>
      </c>
      <c r="BE1102" s="55" t="str">
        <f t="shared" si="138"/>
        <v/>
      </c>
      <c r="BF1102" s="55" t="str">
        <f t="shared" si="138"/>
        <v/>
      </c>
      <c r="BG1102" s="55" t="str">
        <f t="shared" si="138"/>
        <v/>
      </c>
      <c r="BH1102" s="55" t="str">
        <f t="shared" si="138"/>
        <v/>
      </c>
      <c r="BI1102" s="55" t="str">
        <f t="shared" si="138"/>
        <v/>
      </c>
      <c r="BJ1102" s="55" t="str">
        <f t="shared" si="138"/>
        <v/>
      </c>
      <c r="BK1102" s="55" t="str">
        <f t="shared" si="138"/>
        <v/>
      </c>
      <c r="BL1102" s="55" t="str">
        <f t="shared" si="138"/>
        <v/>
      </c>
      <c r="BM1102" s="55" t="str">
        <f t="shared" si="138"/>
        <v/>
      </c>
      <c r="BN1102" s="55" t="str">
        <f t="shared" si="138"/>
        <v/>
      </c>
      <c r="BO1102" s="55" t="str">
        <f t="shared" si="138"/>
        <v/>
      </c>
      <c r="BP1102" s="55" t="str">
        <f t="shared" si="138"/>
        <v/>
      </c>
      <c r="BQ1102" s="55" t="str">
        <f t="shared" si="138"/>
        <v/>
      </c>
      <c r="BR1102" s="1" t="str">
        <f t="shared" si="127"/>
        <v>Base</v>
      </c>
      <c r="BS1102" s="1" t="str">
        <f t="shared" si="128"/>
        <v/>
      </c>
      <c r="BT1102" s="3">
        <f t="shared" si="129"/>
        <v>1</v>
      </c>
      <c r="BU1102" s="11">
        <f t="shared" si="130"/>
        <v>-0.94</v>
      </c>
      <c r="BV1102" s="11">
        <f t="shared" si="131"/>
        <v>-0.88</v>
      </c>
      <c r="BW1102" s="11">
        <f t="shared" si="132"/>
        <v>0</v>
      </c>
      <c r="BX1102" s="9">
        <f t="shared" si="133"/>
        <v>-0.94</v>
      </c>
      <c r="BY1102" s="9">
        <f t="shared" si="134"/>
        <v>-0.88</v>
      </c>
      <c r="BZ1102" s="9">
        <f t="shared" si="135"/>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126"/>
        <v>0</v>
      </c>
      <c r="BD1103" s="55" t="str">
        <f t="shared" si="138"/>
        <v/>
      </c>
      <c r="BE1103" s="55" t="str">
        <f t="shared" si="138"/>
        <v/>
      </c>
      <c r="BF1103" s="55" t="str">
        <f t="shared" si="138"/>
        <v/>
      </c>
      <c r="BG1103" s="55" t="str">
        <f t="shared" si="138"/>
        <v/>
      </c>
      <c r="BH1103" s="55" t="str">
        <f t="shared" si="138"/>
        <v/>
      </c>
      <c r="BI1103" s="55" t="str">
        <f t="shared" si="138"/>
        <v/>
      </c>
      <c r="BJ1103" s="55" t="str">
        <f t="shared" si="138"/>
        <v/>
      </c>
      <c r="BK1103" s="55" t="str">
        <f t="shared" si="138"/>
        <v/>
      </c>
      <c r="BL1103" s="55" t="str">
        <f t="shared" si="138"/>
        <v/>
      </c>
      <c r="BM1103" s="55" t="str">
        <f t="shared" si="138"/>
        <v/>
      </c>
      <c r="BN1103" s="55" t="str">
        <f t="shared" si="138"/>
        <v/>
      </c>
      <c r="BO1103" s="55" t="str">
        <f t="shared" si="138"/>
        <v/>
      </c>
      <c r="BP1103" s="55" t="str">
        <f t="shared" si="138"/>
        <v/>
      </c>
      <c r="BQ1103" s="55" t="str">
        <f t="shared" si="138"/>
        <v/>
      </c>
      <c r="BR1103" s="1" t="str">
        <f t="shared" si="127"/>
        <v>Base</v>
      </c>
      <c r="BS1103" s="1" t="str">
        <f t="shared" si="128"/>
        <v/>
      </c>
      <c r="BT1103" s="3">
        <f t="shared" si="129"/>
        <v>1</v>
      </c>
      <c r="BU1103" s="11">
        <f t="shared" si="130"/>
        <v>-0.94</v>
      </c>
      <c r="BV1103" s="11">
        <f t="shared" si="131"/>
        <v>-0.88</v>
      </c>
      <c r="BW1103" s="11">
        <f t="shared" si="132"/>
        <v>0</v>
      </c>
      <c r="BX1103" s="9">
        <f t="shared" si="133"/>
        <v>-0.94</v>
      </c>
      <c r="BY1103" s="9">
        <f t="shared" si="134"/>
        <v>-0.88</v>
      </c>
      <c r="BZ1103" s="9">
        <f t="shared" si="135"/>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126"/>
        <v>0</v>
      </c>
      <c r="BD1104" s="55" t="str">
        <f t="shared" si="138"/>
        <v/>
      </c>
      <c r="BE1104" s="55" t="str">
        <f t="shared" si="138"/>
        <v/>
      </c>
      <c r="BF1104" s="55" t="str">
        <f t="shared" si="138"/>
        <v/>
      </c>
      <c r="BG1104" s="55" t="str">
        <f t="shared" si="138"/>
        <v/>
      </c>
      <c r="BH1104" s="55" t="str">
        <f t="shared" si="138"/>
        <v/>
      </c>
      <c r="BI1104" s="55" t="str">
        <f t="shared" si="138"/>
        <v/>
      </c>
      <c r="BJ1104" s="55" t="str">
        <f t="shared" si="138"/>
        <v/>
      </c>
      <c r="BK1104" s="55" t="str">
        <f t="shared" si="138"/>
        <v/>
      </c>
      <c r="BL1104" s="55" t="str">
        <f t="shared" si="138"/>
        <v/>
      </c>
      <c r="BM1104" s="55" t="str">
        <f t="shared" si="138"/>
        <v/>
      </c>
      <c r="BN1104" s="55" t="str">
        <f t="shared" si="138"/>
        <v/>
      </c>
      <c r="BO1104" s="55" t="str">
        <f t="shared" si="138"/>
        <v/>
      </c>
      <c r="BP1104" s="55" t="str">
        <f t="shared" si="138"/>
        <v/>
      </c>
      <c r="BQ1104" s="55" t="str">
        <f t="shared" si="138"/>
        <v/>
      </c>
      <c r="BR1104" s="1" t="str">
        <f t="shared" si="127"/>
        <v>Base</v>
      </c>
      <c r="BS1104" s="1" t="str">
        <f t="shared" si="128"/>
        <v/>
      </c>
      <c r="BT1104" s="3">
        <f t="shared" si="129"/>
        <v>1</v>
      </c>
      <c r="BU1104" s="11">
        <f t="shared" si="130"/>
        <v>-0.94</v>
      </c>
      <c r="BV1104" s="11">
        <f t="shared" si="131"/>
        <v>-0.88</v>
      </c>
      <c r="BW1104" s="11">
        <f t="shared" si="132"/>
        <v>0</v>
      </c>
      <c r="BX1104" s="9">
        <f t="shared" si="133"/>
        <v>-0.94</v>
      </c>
      <c r="BY1104" s="9">
        <f t="shared" si="134"/>
        <v>-0.88</v>
      </c>
      <c r="BZ1104" s="9">
        <f t="shared" si="135"/>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126"/>
        <v>0</v>
      </c>
      <c r="BD1105" s="55" t="str">
        <f t="shared" si="138"/>
        <v/>
      </c>
      <c r="BE1105" s="55" t="str">
        <f t="shared" si="138"/>
        <v/>
      </c>
      <c r="BF1105" s="55" t="str">
        <f t="shared" si="138"/>
        <v/>
      </c>
      <c r="BG1105" s="55" t="str">
        <f t="shared" si="138"/>
        <v/>
      </c>
      <c r="BH1105" s="55" t="str">
        <f t="shared" si="138"/>
        <v/>
      </c>
      <c r="BI1105" s="55" t="str">
        <f t="shared" si="138"/>
        <v/>
      </c>
      <c r="BJ1105" s="55" t="str">
        <f t="shared" si="138"/>
        <v/>
      </c>
      <c r="BK1105" s="55" t="str">
        <f t="shared" si="138"/>
        <v/>
      </c>
      <c r="BL1105" s="55" t="str">
        <f t="shared" si="138"/>
        <v/>
      </c>
      <c r="BM1105" s="55" t="str">
        <f t="shared" si="138"/>
        <v/>
      </c>
      <c r="BN1105" s="55" t="str">
        <f t="shared" si="138"/>
        <v/>
      </c>
      <c r="BO1105" s="55" t="str">
        <f t="shared" si="138"/>
        <v/>
      </c>
      <c r="BP1105" s="55" t="str">
        <f t="shared" si="138"/>
        <v/>
      </c>
      <c r="BQ1105" s="55" t="str">
        <f t="shared" si="138"/>
        <v/>
      </c>
      <c r="BR1105" s="1" t="str">
        <f t="shared" si="127"/>
        <v>Base</v>
      </c>
      <c r="BS1105" s="1" t="str">
        <f t="shared" si="128"/>
        <v/>
      </c>
      <c r="BT1105" s="3">
        <f t="shared" si="129"/>
        <v>1</v>
      </c>
      <c r="BU1105" s="11">
        <f t="shared" si="130"/>
        <v>-0.94</v>
      </c>
      <c r="BV1105" s="11">
        <f t="shared" si="131"/>
        <v>-0.88</v>
      </c>
      <c r="BW1105" s="11">
        <f t="shared" si="132"/>
        <v>0</v>
      </c>
      <c r="BX1105" s="9">
        <f t="shared" si="133"/>
        <v>-0.94</v>
      </c>
      <c r="BY1105" s="9">
        <f t="shared" si="134"/>
        <v>-0.88</v>
      </c>
      <c r="BZ1105" s="9">
        <f t="shared" si="135"/>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126"/>
        <v>0</v>
      </c>
      <c r="BD1106" s="55" t="str">
        <f t="shared" si="138"/>
        <v/>
      </c>
      <c r="BE1106" s="55" t="str">
        <f t="shared" si="138"/>
        <v/>
      </c>
      <c r="BF1106" s="55" t="str">
        <f t="shared" si="138"/>
        <v/>
      </c>
      <c r="BG1106" s="55" t="str">
        <f t="shared" si="138"/>
        <v/>
      </c>
      <c r="BH1106" s="55" t="str">
        <f t="shared" si="138"/>
        <v/>
      </c>
      <c r="BI1106" s="55" t="str">
        <f t="shared" si="138"/>
        <v/>
      </c>
      <c r="BJ1106" s="55" t="str">
        <f t="shared" si="138"/>
        <v/>
      </c>
      <c r="BK1106" s="55" t="str">
        <f t="shared" si="138"/>
        <v/>
      </c>
      <c r="BL1106" s="55" t="str">
        <f t="shared" si="138"/>
        <v/>
      </c>
      <c r="BM1106" s="55" t="str">
        <f t="shared" si="138"/>
        <v/>
      </c>
      <c r="BN1106" s="55" t="str">
        <f t="shared" si="138"/>
        <v/>
      </c>
      <c r="BO1106" s="55" t="str">
        <f t="shared" si="138"/>
        <v/>
      </c>
      <c r="BP1106" s="55" t="str">
        <f t="shared" si="138"/>
        <v/>
      </c>
      <c r="BQ1106" s="55" t="str">
        <f t="shared" si="138"/>
        <v/>
      </c>
      <c r="BR1106" s="1" t="str">
        <f t="shared" si="127"/>
        <v>Base</v>
      </c>
      <c r="BS1106" s="1" t="str">
        <f t="shared" si="128"/>
        <v/>
      </c>
      <c r="BT1106" s="3">
        <f t="shared" si="129"/>
        <v>1</v>
      </c>
      <c r="BU1106" s="11">
        <f t="shared" si="130"/>
        <v>-0.94</v>
      </c>
      <c r="BV1106" s="11">
        <f t="shared" si="131"/>
        <v>-0.88</v>
      </c>
      <c r="BW1106" s="11">
        <f t="shared" si="132"/>
        <v>0</v>
      </c>
      <c r="BX1106" s="9">
        <f t="shared" si="133"/>
        <v>-0.94</v>
      </c>
      <c r="BY1106" s="9">
        <f t="shared" si="134"/>
        <v>-0.88</v>
      </c>
      <c r="BZ1106" s="9">
        <f t="shared" si="135"/>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126"/>
        <v>0</v>
      </c>
      <c r="BD1107" s="55" t="str">
        <f t="shared" si="138"/>
        <v/>
      </c>
      <c r="BE1107" s="55" t="str">
        <f t="shared" si="138"/>
        <v/>
      </c>
      <c r="BF1107" s="55" t="str">
        <f t="shared" si="138"/>
        <v/>
      </c>
      <c r="BG1107" s="55" t="str">
        <f t="shared" si="138"/>
        <v/>
      </c>
      <c r="BH1107" s="55" t="str">
        <f t="shared" ref="BD1107:BQ1125" si="139">IF(ISERROR(SEARCHB(" "&amp;BH$1&amp;" "," "&amp;$L1107&amp;" "))=TRUE,"",BH$1)</f>
        <v/>
      </c>
      <c r="BI1107" s="55" t="str">
        <f t="shared" si="139"/>
        <v/>
      </c>
      <c r="BJ1107" s="55" t="str">
        <f t="shared" si="139"/>
        <v/>
      </c>
      <c r="BK1107" s="55" t="str">
        <f t="shared" si="139"/>
        <v/>
      </c>
      <c r="BL1107" s="55" t="str">
        <f t="shared" si="139"/>
        <v/>
      </c>
      <c r="BM1107" s="55" t="str">
        <f t="shared" si="139"/>
        <v/>
      </c>
      <c r="BN1107" s="55" t="str">
        <f t="shared" si="139"/>
        <v/>
      </c>
      <c r="BO1107" s="55" t="str">
        <f t="shared" si="139"/>
        <v/>
      </c>
      <c r="BP1107" s="55" t="str">
        <f t="shared" si="139"/>
        <v/>
      </c>
      <c r="BQ1107" s="55" t="str">
        <f t="shared" si="139"/>
        <v/>
      </c>
      <c r="BR1107" s="1" t="str">
        <f t="shared" si="127"/>
        <v>Base</v>
      </c>
      <c r="BS1107" s="1" t="str">
        <f t="shared" si="128"/>
        <v/>
      </c>
      <c r="BT1107" s="3">
        <f t="shared" si="129"/>
        <v>1</v>
      </c>
      <c r="BU1107" s="11">
        <f t="shared" si="130"/>
        <v>-0.94</v>
      </c>
      <c r="BV1107" s="11">
        <f t="shared" si="131"/>
        <v>-0.88</v>
      </c>
      <c r="BW1107" s="11">
        <f t="shared" si="132"/>
        <v>0</v>
      </c>
      <c r="BX1107" s="9">
        <f t="shared" si="133"/>
        <v>-0.94</v>
      </c>
      <c r="BY1107" s="9">
        <f t="shared" si="134"/>
        <v>-0.88</v>
      </c>
      <c r="BZ1107" s="9">
        <f t="shared" si="135"/>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126"/>
        <v>0</v>
      </c>
      <c r="BD1108" s="55" t="str">
        <f t="shared" si="139"/>
        <v/>
      </c>
      <c r="BE1108" s="55" t="str">
        <f t="shared" si="139"/>
        <v/>
      </c>
      <c r="BF1108" s="55" t="str">
        <f t="shared" si="139"/>
        <v/>
      </c>
      <c r="BG1108" s="55" t="str">
        <f t="shared" si="139"/>
        <v/>
      </c>
      <c r="BH1108" s="55" t="str">
        <f t="shared" si="139"/>
        <v/>
      </c>
      <c r="BI1108" s="55" t="str">
        <f t="shared" si="139"/>
        <v/>
      </c>
      <c r="BJ1108" s="55" t="str">
        <f t="shared" si="139"/>
        <v/>
      </c>
      <c r="BK1108" s="55" t="str">
        <f t="shared" si="139"/>
        <v/>
      </c>
      <c r="BL1108" s="55" t="str">
        <f t="shared" si="139"/>
        <v/>
      </c>
      <c r="BM1108" s="55" t="str">
        <f t="shared" si="139"/>
        <v/>
      </c>
      <c r="BN1108" s="55" t="str">
        <f t="shared" si="139"/>
        <v/>
      </c>
      <c r="BO1108" s="55" t="str">
        <f t="shared" si="139"/>
        <v/>
      </c>
      <c r="BP1108" s="55" t="str">
        <f t="shared" si="139"/>
        <v/>
      </c>
      <c r="BQ1108" s="55" t="str">
        <f t="shared" si="139"/>
        <v/>
      </c>
      <c r="BR1108" s="1" t="str">
        <f t="shared" si="127"/>
        <v>Base</v>
      </c>
      <c r="BS1108" s="1" t="str">
        <f t="shared" si="128"/>
        <v/>
      </c>
      <c r="BT1108" s="3">
        <f t="shared" si="129"/>
        <v>1</v>
      </c>
      <c r="BU1108" s="11">
        <f t="shared" si="130"/>
        <v>-0.94</v>
      </c>
      <c r="BV1108" s="11">
        <f t="shared" si="131"/>
        <v>-0.88</v>
      </c>
      <c r="BW1108" s="11">
        <f t="shared" si="132"/>
        <v>0</v>
      </c>
      <c r="BX1108" s="9">
        <f t="shared" si="133"/>
        <v>-0.94</v>
      </c>
      <c r="BY1108" s="9">
        <f t="shared" si="134"/>
        <v>-0.88</v>
      </c>
      <c r="BZ1108" s="9">
        <f t="shared" si="135"/>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126"/>
        <v>0</v>
      </c>
      <c r="BD1109" s="55" t="str">
        <f t="shared" si="139"/>
        <v/>
      </c>
      <c r="BE1109" s="55" t="str">
        <f t="shared" si="139"/>
        <v/>
      </c>
      <c r="BF1109" s="55" t="str">
        <f t="shared" si="139"/>
        <v/>
      </c>
      <c r="BG1109" s="55" t="str">
        <f t="shared" si="139"/>
        <v/>
      </c>
      <c r="BH1109" s="55" t="str">
        <f t="shared" si="139"/>
        <v/>
      </c>
      <c r="BI1109" s="55" t="str">
        <f t="shared" si="139"/>
        <v/>
      </c>
      <c r="BJ1109" s="55" t="str">
        <f t="shared" si="139"/>
        <v/>
      </c>
      <c r="BK1109" s="55" t="str">
        <f t="shared" si="139"/>
        <v/>
      </c>
      <c r="BL1109" s="55" t="str">
        <f t="shared" si="139"/>
        <v/>
      </c>
      <c r="BM1109" s="55" t="str">
        <f t="shared" si="139"/>
        <v/>
      </c>
      <c r="BN1109" s="55" t="str">
        <f t="shared" si="139"/>
        <v/>
      </c>
      <c r="BO1109" s="55" t="str">
        <f t="shared" si="139"/>
        <v/>
      </c>
      <c r="BP1109" s="55" t="str">
        <f t="shared" si="139"/>
        <v/>
      </c>
      <c r="BQ1109" s="55" t="str">
        <f t="shared" si="139"/>
        <v/>
      </c>
      <c r="BR1109" s="1" t="str">
        <f t="shared" si="127"/>
        <v>Base</v>
      </c>
      <c r="BS1109" s="1" t="str">
        <f t="shared" si="128"/>
        <v/>
      </c>
      <c r="BT1109" s="3">
        <f t="shared" si="129"/>
        <v>1</v>
      </c>
      <c r="BU1109" s="11">
        <f t="shared" si="130"/>
        <v>-0.94</v>
      </c>
      <c r="BV1109" s="11">
        <f t="shared" si="131"/>
        <v>-0.88</v>
      </c>
      <c r="BW1109" s="11">
        <f t="shared" si="132"/>
        <v>0</v>
      </c>
      <c r="BX1109" s="9">
        <f t="shared" si="133"/>
        <v>-0.94</v>
      </c>
      <c r="BY1109" s="9">
        <f t="shared" si="134"/>
        <v>-0.88</v>
      </c>
      <c r="BZ1109" s="9">
        <f t="shared" si="135"/>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140">SUM(AT1110:BB1110)</f>
        <v>0</v>
      </c>
      <c r="BD1110" s="55" t="str">
        <f t="shared" si="139"/>
        <v/>
      </c>
      <c r="BE1110" s="55" t="str">
        <f t="shared" si="139"/>
        <v/>
      </c>
      <c r="BF1110" s="55" t="str">
        <f t="shared" si="139"/>
        <v/>
      </c>
      <c r="BG1110" s="55" t="str">
        <f t="shared" si="139"/>
        <v/>
      </c>
      <c r="BH1110" s="55" t="str">
        <f t="shared" si="139"/>
        <v/>
      </c>
      <c r="BI1110" s="55" t="str">
        <f t="shared" si="139"/>
        <v/>
      </c>
      <c r="BJ1110" s="55" t="str">
        <f t="shared" si="139"/>
        <v/>
      </c>
      <c r="BK1110" s="55" t="str">
        <f t="shared" si="139"/>
        <v/>
      </c>
      <c r="BL1110" s="55" t="str">
        <f t="shared" si="139"/>
        <v/>
      </c>
      <c r="BM1110" s="55" t="str">
        <f t="shared" si="139"/>
        <v/>
      </c>
      <c r="BN1110" s="55" t="str">
        <f t="shared" si="139"/>
        <v/>
      </c>
      <c r="BO1110" s="55" t="str">
        <f t="shared" si="139"/>
        <v/>
      </c>
      <c r="BP1110" s="55" t="str">
        <f t="shared" si="139"/>
        <v/>
      </c>
      <c r="BQ1110" s="55" t="str">
        <f t="shared" si="139"/>
        <v/>
      </c>
      <c r="BR1110" s="1" t="str">
        <f t="shared" ref="BR1110:BR1173" si="141">IF(BD1110&amp;BE1110&amp;BF1110&amp;BG1110&amp;BH1110&amp;BI1110&amp;BJ1110&amp;BK1110&amp;BP1110&amp;BQ1110="","Base",BD1110&amp;BE1110&amp;BF1110&amp;BG1110&amp;BH1110&amp;BI1110&amp;BJ1110&amp;BK1110&amp;BP1110&amp;BQ1110)</f>
        <v>Base</v>
      </c>
      <c r="BS1110" s="1" t="str">
        <f t="shared" ref="BS1110:BS1173" si="142">IF(BL1110&amp;BM1110&amp;BN1110&amp;BO1110="","",BL1110&amp;BM1110&amp;BN1110&amp;BO1110)</f>
        <v/>
      </c>
      <c r="BT1110" s="3">
        <f t="shared" ref="BT1110:BT1173" si="143">J1110-I1110+1</f>
        <v>1</v>
      </c>
      <c r="BU1110" s="11">
        <f t="shared" ref="BU1110:BU1173" si="144">BT1110*0.06-1</f>
        <v>-0.94</v>
      </c>
      <c r="BV1110" s="11">
        <f t="shared" ref="BV1110:BV1173" si="145">BT1110*0.12-1</f>
        <v>-0.88</v>
      </c>
      <c r="BW1110" s="11">
        <f t="shared" ref="BW1110:BW1173" si="146">(BT1110-1)*0.84</f>
        <v>0</v>
      </c>
      <c r="BX1110" s="9">
        <f t="shared" ref="BX1110:BX1173" si="147">BU1110+I1110</f>
        <v>-0.94</v>
      </c>
      <c r="BY1110" s="9">
        <f t="shared" ref="BY1110:BY1173" si="148">BV1110+I1110</f>
        <v>-0.88</v>
      </c>
      <c r="BZ1110" s="9">
        <f t="shared" ref="BZ1110:BZ1173" si="149">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140"/>
        <v>0</v>
      </c>
      <c r="BD1111" s="55" t="str">
        <f t="shared" si="139"/>
        <v/>
      </c>
      <c r="BE1111" s="55" t="str">
        <f t="shared" si="139"/>
        <v/>
      </c>
      <c r="BF1111" s="55" t="str">
        <f t="shared" si="139"/>
        <v/>
      </c>
      <c r="BG1111" s="55" t="str">
        <f t="shared" si="139"/>
        <v/>
      </c>
      <c r="BH1111" s="55" t="str">
        <f t="shared" si="139"/>
        <v/>
      </c>
      <c r="BI1111" s="55" t="str">
        <f t="shared" si="139"/>
        <v/>
      </c>
      <c r="BJ1111" s="55" t="str">
        <f t="shared" si="139"/>
        <v/>
      </c>
      <c r="BK1111" s="55" t="str">
        <f t="shared" si="139"/>
        <v/>
      </c>
      <c r="BL1111" s="55" t="str">
        <f t="shared" si="139"/>
        <v/>
      </c>
      <c r="BM1111" s="55" t="str">
        <f t="shared" si="139"/>
        <v/>
      </c>
      <c r="BN1111" s="55" t="str">
        <f t="shared" si="139"/>
        <v/>
      </c>
      <c r="BO1111" s="55" t="str">
        <f t="shared" si="139"/>
        <v/>
      </c>
      <c r="BP1111" s="55" t="str">
        <f t="shared" si="139"/>
        <v/>
      </c>
      <c r="BQ1111" s="55" t="str">
        <f t="shared" si="139"/>
        <v/>
      </c>
      <c r="BR1111" s="1" t="str">
        <f t="shared" si="141"/>
        <v>Base</v>
      </c>
      <c r="BS1111" s="1" t="str">
        <f t="shared" si="142"/>
        <v/>
      </c>
      <c r="BT1111" s="3">
        <f t="shared" si="143"/>
        <v>1</v>
      </c>
      <c r="BU1111" s="11">
        <f t="shared" si="144"/>
        <v>-0.94</v>
      </c>
      <c r="BV1111" s="11">
        <f t="shared" si="145"/>
        <v>-0.88</v>
      </c>
      <c r="BW1111" s="11">
        <f t="shared" si="146"/>
        <v>0</v>
      </c>
      <c r="BX1111" s="9">
        <f t="shared" si="147"/>
        <v>-0.94</v>
      </c>
      <c r="BY1111" s="9">
        <f t="shared" si="148"/>
        <v>-0.88</v>
      </c>
      <c r="BZ1111" s="9">
        <f t="shared" si="149"/>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140"/>
        <v>0</v>
      </c>
      <c r="BD1112" s="55" t="str">
        <f t="shared" si="139"/>
        <v/>
      </c>
      <c r="BE1112" s="55" t="str">
        <f t="shared" si="139"/>
        <v/>
      </c>
      <c r="BF1112" s="55" t="str">
        <f t="shared" si="139"/>
        <v/>
      </c>
      <c r="BG1112" s="55" t="str">
        <f t="shared" si="139"/>
        <v/>
      </c>
      <c r="BH1112" s="55" t="str">
        <f t="shared" si="139"/>
        <v/>
      </c>
      <c r="BI1112" s="55" t="str">
        <f t="shared" si="139"/>
        <v/>
      </c>
      <c r="BJ1112" s="55" t="str">
        <f t="shared" si="139"/>
        <v/>
      </c>
      <c r="BK1112" s="55" t="str">
        <f t="shared" si="139"/>
        <v/>
      </c>
      <c r="BL1112" s="55" t="str">
        <f t="shared" si="139"/>
        <v/>
      </c>
      <c r="BM1112" s="55" t="str">
        <f t="shared" si="139"/>
        <v/>
      </c>
      <c r="BN1112" s="55" t="str">
        <f t="shared" si="139"/>
        <v/>
      </c>
      <c r="BO1112" s="55" t="str">
        <f t="shared" si="139"/>
        <v/>
      </c>
      <c r="BP1112" s="55" t="str">
        <f t="shared" si="139"/>
        <v/>
      </c>
      <c r="BQ1112" s="55" t="str">
        <f t="shared" si="139"/>
        <v/>
      </c>
      <c r="BR1112" s="1" t="str">
        <f t="shared" si="141"/>
        <v>Base</v>
      </c>
      <c r="BS1112" s="1" t="str">
        <f t="shared" si="142"/>
        <v/>
      </c>
      <c r="BT1112" s="3">
        <f t="shared" si="143"/>
        <v>1</v>
      </c>
      <c r="BU1112" s="11">
        <f t="shared" si="144"/>
        <v>-0.94</v>
      </c>
      <c r="BV1112" s="11">
        <f t="shared" si="145"/>
        <v>-0.88</v>
      </c>
      <c r="BW1112" s="11">
        <f t="shared" si="146"/>
        <v>0</v>
      </c>
      <c r="BX1112" s="9">
        <f t="shared" si="147"/>
        <v>-0.94</v>
      </c>
      <c r="BY1112" s="9">
        <f t="shared" si="148"/>
        <v>-0.88</v>
      </c>
      <c r="BZ1112" s="9">
        <f t="shared" si="149"/>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140"/>
        <v>0</v>
      </c>
      <c r="BD1113" s="55" t="str">
        <f t="shared" si="139"/>
        <v/>
      </c>
      <c r="BE1113" s="55" t="str">
        <f t="shared" si="139"/>
        <v/>
      </c>
      <c r="BF1113" s="55" t="str">
        <f t="shared" si="139"/>
        <v/>
      </c>
      <c r="BG1113" s="55" t="str">
        <f t="shared" si="139"/>
        <v/>
      </c>
      <c r="BH1113" s="55" t="str">
        <f t="shared" si="139"/>
        <v/>
      </c>
      <c r="BI1113" s="55" t="str">
        <f t="shared" si="139"/>
        <v/>
      </c>
      <c r="BJ1113" s="55" t="str">
        <f t="shared" si="139"/>
        <v/>
      </c>
      <c r="BK1113" s="55" t="str">
        <f t="shared" si="139"/>
        <v/>
      </c>
      <c r="BL1113" s="55" t="str">
        <f t="shared" si="139"/>
        <v/>
      </c>
      <c r="BM1113" s="55" t="str">
        <f t="shared" si="139"/>
        <v/>
      </c>
      <c r="BN1113" s="55" t="str">
        <f t="shared" si="139"/>
        <v/>
      </c>
      <c r="BO1113" s="55" t="str">
        <f t="shared" si="139"/>
        <v/>
      </c>
      <c r="BP1113" s="55" t="str">
        <f t="shared" si="139"/>
        <v/>
      </c>
      <c r="BQ1113" s="55" t="str">
        <f t="shared" si="139"/>
        <v/>
      </c>
      <c r="BR1113" s="1" t="str">
        <f t="shared" si="141"/>
        <v>Base</v>
      </c>
      <c r="BS1113" s="1" t="str">
        <f t="shared" si="142"/>
        <v/>
      </c>
      <c r="BT1113" s="3">
        <f t="shared" si="143"/>
        <v>1</v>
      </c>
      <c r="BU1113" s="11">
        <f t="shared" si="144"/>
        <v>-0.94</v>
      </c>
      <c r="BV1113" s="11">
        <f t="shared" si="145"/>
        <v>-0.88</v>
      </c>
      <c r="BW1113" s="11">
        <f t="shared" si="146"/>
        <v>0</v>
      </c>
      <c r="BX1113" s="9">
        <f t="shared" si="147"/>
        <v>-0.94</v>
      </c>
      <c r="BY1113" s="9">
        <f t="shared" si="148"/>
        <v>-0.88</v>
      </c>
      <c r="BZ1113" s="9">
        <f t="shared" si="149"/>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140"/>
        <v>0</v>
      </c>
      <c r="BD1114" s="55" t="str">
        <f t="shared" si="139"/>
        <v/>
      </c>
      <c r="BE1114" s="55" t="str">
        <f t="shared" si="139"/>
        <v/>
      </c>
      <c r="BF1114" s="55" t="str">
        <f t="shared" si="139"/>
        <v/>
      </c>
      <c r="BG1114" s="55" t="str">
        <f t="shared" si="139"/>
        <v/>
      </c>
      <c r="BH1114" s="55" t="str">
        <f t="shared" si="139"/>
        <v/>
      </c>
      <c r="BI1114" s="55" t="str">
        <f t="shared" si="139"/>
        <v/>
      </c>
      <c r="BJ1114" s="55" t="str">
        <f t="shared" si="139"/>
        <v/>
      </c>
      <c r="BK1114" s="55" t="str">
        <f t="shared" si="139"/>
        <v/>
      </c>
      <c r="BL1114" s="55" t="str">
        <f t="shared" si="139"/>
        <v/>
      </c>
      <c r="BM1114" s="55" t="str">
        <f t="shared" si="139"/>
        <v/>
      </c>
      <c r="BN1114" s="55" t="str">
        <f t="shared" si="139"/>
        <v/>
      </c>
      <c r="BO1114" s="55" t="str">
        <f t="shared" si="139"/>
        <v/>
      </c>
      <c r="BP1114" s="55" t="str">
        <f t="shared" si="139"/>
        <v/>
      </c>
      <c r="BQ1114" s="55" t="str">
        <f t="shared" si="139"/>
        <v/>
      </c>
      <c r="BR1114" s="1" t="str">
        <f t="shared" si="141"/>
        <v>Base</v>
      </c>
      <c r="BS1114" s="1" t="str">
        <f t="shared" si="142"/>
        <v/>
      </c>
      <c r="BT1114" s="3">
        <f t="shared" si="143"/>
        <v>1</v>
      </c>
      <c r="BU1114" s="11">
        <f t="shared" si="144"/>
        <v>-0.94</v>
      </c>
      <c r="BV1114" s="11">
        <f t="shared" si="145"/>
        <v>-0.88</v>
      </c>
      <c r="BW1114" s="11">
        <f t="shared" si="146"/>
        <v>0</v>
      </c>
      <c r="BX1114" s="9">
        <f t="shared" si="147"/>
        <v>-0.94</v>
      </c>
      <c r="BY1114" s="9">
        <f t="shared" si="148"/>
        <v>-0.88</v>
      </c>
      <c r="BZ1114" s="9">
        <f t="shared" si="149"/>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140"/>
        <v>0</v>
      </c>
      <c r="BD1115" s="55" t="str">
        <f t="shared" si="139"/>
        <v/>
      </c>
      <c r="BE1115" s="55" t="str">
        <f t="shared" si="139"/>
        <v/>
      </c>
      <c r="BF1115" s="55" t="str">
        <f t="shared" si="139"/>
        <v/>
      </c>
      <c r="BG1115" s="55" t="str">
        <f t="shared" si="139"/>
        <v/>
      </c>
      <c r="BH1115" s="55" t="str">
        <f t="shared" si="139"/>
        <v/>
      </c>
      <c r="BI1115" s="55" t="str">
        <f t="shared" si="139"/>
        <v/>
      </c>
      <c r="BJ1115" s="55" t="str">
        <f t="shared" si="139"/>
        <v/>
      </c>
      <c r="BK1115" s="55" t="str">
        <f t="shared" si="139"/>
        <v/>
      </c>
      <c r="BL1115" s="55" t="str">
        <f t="shared" si="139"/>
        <v/>
      </c>
      <c r="BM1115" s="55" t="str">
        <f t="shared" si="139"/>
        <v/>
      </c>
      <c r="BN1115" s="55" t="str">
        <f t="shared" si="139"/>
        <v/>
      </c>
      <c r="BO1115" s="55" t="str">
        <f t="shared" si="139"/>
        <v/>
      </c>
      <c r="BP1115" s="55" t="str">
        <f t="shared" si="139"/>
        <v/>
      </c>
      <c r="BQ1115" s="55" t="str">
        <f t="shared" si="139"/>
        <v/>
      </c>
      <c r="BR1115" s="1" t="str">
        <f t="shared" si="141"/>
        <v>Base</v>
      </c>
      <c r="BS1115" s="1" t="str">
        <f t="shared" si="142"/>
        <v/>
      </c>
      <c r="BT1115" s="3">
        <f t="shared" si="143"/>
        <v>1</v>
      </c>
      <c r="BU1115" s="11">
        <f t="shared" si="144"/>
        <v>-0.94</v>
      </c>
      <c r="BV1115" s="11">
        <f t="shared" si="145"/>
        <v>-0.88</v>
      </c>
      <c r="BW1115" s="11">
        <f t="shared" si="146"/>
        <v>0</v>
      </c>
      <c r="BX1115" s="9">
        <f t="shared" si="147"/>
        <v>-0.94</v>
      </c>
      <c r="BY1115" s="9">
        <f t="shared" si="148"/>
        <v>-0.88</v>
      </c>
      <c r="BZ1115" s="9">
        <f t="shared" si="149"/>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140"/>
        <v>0</v>
      </c>
      <c r="BD1116" s="55" t="str">
        <f t="shared" si="139"/>
        <v/>
      </c>
      <c r="BE1116" s="55" t="str">
        <f t="shared" si="139"/>
        <v/>
      </c>
      <c r="BF1116" s="55" t="str">
        <f t="shared" si="139"/>
        <v/>
      </c>
      <c r="BG1116" s="55" t="str">
        <f t="shared" si="139"/>
        <v/>
      </c>
      <c r="BH1116" s="55" t="str">
        <f t="shared" si="139"/>
        <v/>
      </c>
      <c r="BI1116" s="55" t="str">
        <f t="shared" si="139"/>
        <v/>
      </c>
      <c r="BJ1116" s="55" t="str">
        <f t="shared" si="139"/>
        <v/>
      </c>
      <c r="BK1116" s="55" t="str">
        <f t="shared" si="139"/>
        <v/>
      </c>
      <c r="BL1116" s="55" t="str">
        <f t="shared" si="139"/>
        <v/>
      </c>
      <c r="BM1116" s="55" t="str">
        <f t="shared" si="139"/>
        <v/>
      </c>
      <c r="BN1116" s="55" t="str">
        <f t="shared" si="139"/>
        <v/>
      </c>
      <c r="BO1116" s="55" t="str">
        <f t="shared" si="139"/>
        <v/>
      </c>
      <c r="BP1116" s="55" t="str">
        <f t="shared" si="139"/>
        <v/>
      </c>
      <c r="BQ1116" s="55" t="str">
        <f t="shared" si="139"/>
        <v/>
      </c>
      <c r="BR1116" s="1" t="str">
        <f t="shared" si="141"/>
        <v>Base</v>
      </c>
      <c r="BS1116" s="1" t="str">
        <f t="shared" si="142"/>
        <v/>
      </c>
      <c r="BT1116" s="3">
        <f t="shared" si="143"/>
        <v>1</v>
      </c>
      <c r="BU1116" s="11">
        <f t="shared" si="144"/>
        <v>-0.94</v>
      </c>
      <c r="BV1116" s="11">
        <f t="shared" si="145"/>
        <v>-0.88</v>
      </c>
      <c r="BW1116" s="11">
        <f t="shared" si="146"/>
        <v>0</v>
      </c>
      <c r="BX1116" s="9">
        <f t="shared" si="147"/>
        <v>-0.94</v>
      </c>
      <c r="BY1116" s="9">
        <f t="shared" si="148"/>
        <v>-0.88</v>
      </c>
      <c r="BZ1116" s="9">
        <f t="shared" si="149"/>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140"/>
        <v>0</v>
      </c>
      <c r="BD1117" s="55" t="str">
        <f t="shared" si="139"/>
        <v/>
      </c>
      <c r="BE1117" s="55" t="str">
        <f t="shared" si="139"/>
        <v/>
      </c>
      <c r="BF1117" s="55" t="str">
        <f t="shared" si="139"/>
        <v/>
      </c>
      <c r="BG1117" s="55" t="str">
        <f t="shared" si="139"/>
        <v/>
      </c>
      <c r="BH1117" s="55" t="str">
        <f t="shared" si="139"/>
        <v/>
      </c>
      <c r="BI1117" s="55" t="str">
        <f t="shared" si="139"/>
        <v/>
      </c>
      <c r="BJ1117" s="55" t="str">
        <f t="shared" si="139"/>
        <v/>
      </c>
      <c r="BK1117" s="55" t="str">
        <f t="shared" si="139"/>
        <v/>
      </c>
      <c r="BL1117" s="55" t="str">
        <f t="shared" si="139"/>
        <v/>
      </c>
      <c r="BM1117" s="55" t="str">
        <f t="shared" si="139"/>
        <v/>
      </c>
      <c r="BN1117" s="55" t="str">
        <f t="shared" si="139"/>
        <v/>
      </c>
      <c r="BO1117" s="55" t="str">
        <f t="shared" si="139"/>
        <v/>
      </c>
      <c r="BP1117" s="55" t="str">
        <f t="shared" si="139"/>
        <v/>
      </c>
      <c r="BQ1117" s="55" t="str">
        <f t="shared" si="139"/>
        <v/>
      </c>
      <c r="BR1117" s="1" t="str">
        <f t="shared" si="141"/>
        <v>Base</v>
      </c>
      <c r="BS1117" s="1" t="str">
        <f t="shared" si="142"/>
        <v/>
      </c>
      <c r="BT1117" s="3">
        <f t="shared" si="143"/>
        <v>1</v>
      </c>
      <c r="BU1117" s="11">
        <f t="shared" si="144"/>
        <v>-0.94</v>
      </c>
      <c r="BV1117" s="11">
        <f t="shared" si="145"/>
        <v>-0.88</v>
      </c>
      <c r="BW1117" s="11">
        <f t="shared" si="146"/>
        <v>0</v>
      </c>
      <c r="BX1117" s="9">
        <f t="shared" si="147"/>
        <v>-0.94</v>
      </c>
      <c r="BY1117" s="9">
        <f t="shared" si="148"/>
        <v>-0.88</v>
      </c>
      <c r="BZ1117" s="9">
        <f t="shared" si="149"/>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140"/>
        <v>0</v>
      </c>
      <c r="BD1118" s="55" t="str">
        <f t="shared" si="139"/>
        <v/>
      </c>
      <c r="BE1118" s="55" t="str">
        <f t="shared" si="139"/>
        <v/>
      </c>
      <c r="BF1118" s="55" t="str">
        <f t="shared" si="139"/>
        <v/>
      </c>
      <c r="BG1118" s="55" t="str">
        <f t="shared" si="139"/>
        <v/>
      </c>
      <c r="BH1118" s="55" t="str">
        <f t="shared" si="139"/>
        <v/>
      </c>
      <c r="BI1118" s="55" t="str">
        <f t="shared" si="139"/>
        <v/>
      </c>
      <c r="BJ1118" s="55" t="str">
        <f t="shared" si="139"/>
        <v/>
      </c>
      <c r="BK1118" s="55" t="str">
        <f t="shared" si="139"/>
        <v/>
      </c>
      <c r="BL1118" s="55" t="str">
        <f t="shared" si="139"/>
        <v/>
      </c>
      <c r="BM1118" s="55" t="str">
        <f t="shared" si="139"/>
        <v/>
      </c>
      <c r="BN1118" s="55" t="str">
        <f t="shared" si="139"/>
        <v/>
      </c>
      <c r="BO1118" s="55" t="str">
        <f t="shared" si="139"/>
        <v/>
      </c>
      <c r="BP1118" s="55" t="str">
        <f t="shared" si="139"/>
        <v/>
      </c>
      <c r="BQ1118" s="55" t="str">
        <f t="shared" si="139"/>
        <v/>
      </c>
      <c r="BR1118" s="1" t="str">
        <f t="shared" si="141"/>
        <v>Base</v>
      </c>
      <c r="BS1118" s="1" t="str">
        <f t="shared" si="142"/>
        <v/>
      </c>
      <c r="BT1118" s="3">
        <f t="shared" si="143"/>
        <v>1</v>
      </c>
      <c r="BU1118" s="11">
        <f t="shared" si="144"/>
        <v>-0.94</v>
      </c>
      <c r="BV1118" s="11">
        <f t="shared" si="145"/>
        <v>-0.88</v>
      </c>
      <c r="BW1118" s="11">
        <f t="shared" si="146"/>
        <v>0</v>
      </c>
      <c r="BX1118" s="9">
        <f t="shared" si="147"/>
        <v>-0.94</v>
      </c>
      <c r="BY1118" s="9">
        <f t="shared" si="148"/>
        <v>-0.88</v>
      </c>
      <c r="BZ1118" s="9">
        <f t="shared" si="149"/>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140"/>
        <v>0</v>
      </c>
      <c r="BD1119" s="55" t="str">
        <f t="shared" si="139"/>
        <v/>
      </c>
      <c r="BE1119" s="55" t="str">
        <f t="shared" si="139"/>
        <v/>
      </c>
      <c r="BF1119" s="55" t="str">
        <f t="shared" si="139"/>
        <v/>
      </c>
      <c r="BG1119" s="55" t="str">
        <f t="shared" si="139"/>
        <v/>
      </c>
      <c r="BH1119" s="55" t="str">
        <f t="shared" si="139"/>
        <v/>
      </c>
      <c r="BI1119" s="55" t="str">
        <f t="shared" si="139"/>
        <v/>
      </c>
      <c r="BJ1119" s="55" t="str">
        <f t="shared" si="139"/>
        <v/>
      </c>
      <c r="BK1119" s="55" t="str">
        <f t="shared" si="139"/>
        <v/>
      </c>
      <c r="BL1119" s="55" t="str">
        <f t="shared" si="139"/>
        <v/>
      </c>
      <c r="BM1119" s="55" t="str">
        <f t="shared" si="139"/>
        <v/>
      </c>
      <c r="BN1119" s="55" t="str">
        <f t="shared" si="139"/>
        <v/>
      </c>
      <c r="BO1119" s="55" t="str">
        <f t="shared" si="139"/>
        <v/>
      </c>
      <c r="BP1119" s="55" t="str">
        <f t="shared" si="139"/>
        <v/>
      </c>
      <c r="BQ1119" s="55" t="str">
        <f t="shared" si="139"/>
        <v/>
      </c>
      <c r="BR1119" s="1" t="str">
        <f t="shared" si="141"/>
        <v>Base</v>
      </c>
      <c r="BS1119" s="1" t="str">
        <f t="shared" si="142"/>
        <v/>
      </c>
      <c r="BT1119" s="3">
        <f t="shared" si="143"/>
        <v>1</v>
      </c>
      <c r="BU1119" s="11">
        <f t="shared" si="144"/>
        <v>-0.94</v>
      </c>
      <c r="BV1119" s="11">
        <f t="shared" si="145"/>
        <v>-0.88</v>
      </c>
      <c r="BW1119" s="11">
        <f t="shared" si="146"/>
        <v>0</v>
      </c>
      <c r="BX1119" s="9">
        <f t="shared" si="147"/>
        <v>-0.94</v>
      </c>
      <c r="BY1119" s="9">
        <f t="shared" si="148"/>
        <v>-0.88</v>
      </c>
      <c r="BZ1119" s="9">
        <f t="shared" si="149"/>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140"/>
        <v>0</v>
      </c>
      <c r="BD1120" s="55" t="str">
        <f t="shared" si="139"/>
        <v/>
      </c>
      <c r="BE1120" s="55" t="str">
        <f t="shared" si="139"/>
        <v/>
      </c>
      <c r="BF1120" s="55" t="str">
        <f t="shared" si="139"/>
        <v/>
      </c>
      <c r="BG1120" s="55" t="str">
        <f t="shared" si="139"/>
        <v/>
      </c>
      <c r="BH1120" s="55" t="str">
        <f t="shared" si="139"/>
        <v/>
      </c>
      <c r="BI1120" s="55" t="str">
        <f t="shared" si="139"/>
        <v/>
      </c>
      <c r="BJ1120" s="55" t="str">
        <f t="shared" si="139"/>
        <v/>
      </c>
      <c r="BK1120" s="55" t="str">
        <f t="shared" si="139"/>
        <v/>
      </c>
      <c r="BL1120" s="55" t="str">
        <f t="shared" si="139"/>
        <v/>
      </c>
      <c r="BM1120" s="55" t="str">
        <f t="shared" si="139"/>
        <v/>
      </c>
      <c r="BN1120" s="55" t="str">
        <f t="shared" si="139"/>
        <v/>
      </c>
      <c r="BO1120" s="55" t="str">
        <f t="shared" si="139"/>
        <v/>
      </c>
      <c r="BP1120" s="55" t="str">
        <f t="shared" si="139"/>
        <v/>
      </c>
      <c r="BQ1120" s="55" t="str">
        <f t="shared" si="139"/>
        <v/>
      </c>
      <c r="BR1120" s="1" t="str">
        <f t="shared" si="141"/>
        <v>Base</v>
      </c>
      <c r="BS1120" s="1" t="str">
        <f t="shared" si="142"/>
        <v/>
      </c>
      <c r="BT1120" s="3">
        <f t="shared" si="143"/>
        <v>1</v>
      </c>
      <c r="BU1120" s="11">
        <f t="shared" si="144"/>
        <v>-0.94</v>
      </c>
      <c r="BV1120" s="11">
        <f t="shared" si="145"/>
        <v>-0.88</v>
      </c>
      <c r="BW1120" s="11">
        <f t="shared" si="146"/>
        <v>0</v>
      </c>
      <c r="BX1120" s="9">
        <f t="shared" si="147"/>
        <v>-0.94</v>
      </c>
      <c r="BY1120" s="9">
        <f t="shared" si="148"/>
        <v>-0.88</v>
      </c>
      <c r="BZ1120" s="9">
        <f t="shared" si="149"/>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140"/>
        <v>0</v>
      </c>
      <c r="BD1121" s="55" t="str">
        <f t="shared" si="139"/>
        <v/>
      </c>
      <c r="BE1121" s="55" t="str">
        <f t="shared" si="139"/>
        <v/>
      </c>
      <c r="BF1121" s="55" t="str">
        <f t="shared" si="139"/>
        <v/>
      </c>
      <c r="BG1121" s="55" t="str">
        <f t="shared" si="139"/>
        <v/>
      </c>
      <c r="BH1121" s="55" t="str">
        <f t="shared" si="139"/>
        <v/>
      </c>
      <c r="BI1121" s="55" t="str">
        <f t="shared" si="139"/>
        <v/>
      </c>
      <c r="BJ1121" s="55" t="str">
        <f t="shared" si="139"/>
        <v/>
      </c>
      <c r="BK1121" s="55" t="str">
        <f t="shared" si="139"/>
        <v/>
      </c>
      <c r="BL1121" s="55" t="str">
        <f t="shared" si="139"/>
        <v/>
      </c>
      <c r="BM1121" s="55" t="str">
        <f t="shared" si="139"/>
        <v/>
      </c>
      <c r="BN1121" s="55" t="str">
        <f t="shared" si="139"/>
        <v/>
      </c>
      <c r="BO1121" s="55" t="str">
        <f t="shared" si="139"/>
        <v/>
      </c>
      <c r="BP1121" s="55" t="str">
        <f t="shared" si="139"/>
        <v/>
      </c>
      <c r="BQ1121" s="55" t="str">
        <f t="shared" si="139"/>
        <v/>
      </c>
      <c r="BR1121" s="1" t="str">
        <f t="shared" si="141"/>
        <v>Base</v>
      </c>
      <c r="BS1121" s="1" t="str">
        <f t="shared" si="142"/>
        <v/>
      </c>
      <c r="BT1121" s="3">
        <f t="shared" si="143"/>
        <v>1</v>
      </c>
      <c r="BU1121" s="11">
        <f t="shared" si="144"/>
        <v>-0.94</v>
      </c>
      <c r="BV1121" s="11">
        <f t="shared" si="145"/>
        <v>-0.88</v>
      </c>
      <c r="BW1121" s="11">
        <f t="shared" si="146"/>
        <v>0</v>
      </c>
      <c r="BX1121" s="9">
        <f t="shared" si="147"/>
        <v>-0.94</v>
      </c>
      <c r="BY1121" s="9">
        <f t="shared" si="148"/>
        <v>-0.88</v>
      </c>
      <c r="BZ1121" s="9">
        <f t="shared" si="149"/>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140"/>
        <v>0</v>
      </c>
      <c r="BD1122" s="55" t="str">
        <f t="shared" si="139"/>
        <v/>
      </c>
      <c r="BE1122" s="55" t="str">
        <f t="shared" si="139"/>
        <v/>
      </c>
      <c r="BF1122" s="55" t="str">
        <f t="shared" si="139"/>
        <v/>
      </c>
      <c r="BG1122" s="55" t="str">
        <f t="shared" si="139"/>
        <v/>
      </c>
      <c r="BH1122" s="55" t="str">
        <f t="shared" si="139"/>
        <v/>
      </c>
      <c r="BI1122" s="55" t="str">
        <f t="shared" si="139"/>
        <v/>
      </c>
      <c r="BJ1122" s="55" t="str">
        <f t="shared" si="139"/>
        <v/>
      </c>
      <c r="BK1122" s="55" t="str">
        <f t="shared" si="139"/>
        <v/>
      </c>
      <c r="BL1122" s="55" t="str">
        <f t="shared" si="139"/>
        <v/>
      </c>
      <c r="BM1122" s="55" t="str">
        <f t="shared" si="139"/>
        <v/>
      </c>
      <c r="BN1122" s="55" t="str">
        <f t="shared" si="139"/>
        <v/>
      </c>
      <c r="BO1122" s="55" t="str">
        <f t="shared" si="139"/>
        <v/>
      </c>
      <c r="BP1122" s="55" t="str">
        <f t="shared" si="139"/>
        <v/>
      </c>
      <c r="BQ1122" s="55" t="str">
        <f t="shared" si="139"/>
        <v/>
      </c>
      <c r="BR1122" s="1" t="str">
        <f t="shared" si="141"/>
        <v>Base</v>
      </c>
      <c r="BS1122" s="1" t="str">
        <f t="shared" si="142"/>
        <v/>
      </c>
      <c r="BT1122" s="3">
        <f t="shared" si="143"/>
        <v>1</v>
      </c>
      <c r="BU1122" s="11">
        <f t="shared" si="144"/>
        <v>-0.94</v>
      </c>
      <c r="BV1122" s="11">
        <f t="shared" si="145"/>
        <v>-0.88</v>
      </c>
      <c r="BW1122" s="11">
        <f t="shared" si="146"/>
        <v>0</v>
      </c>
      <c r="BX1122" s="9">
        <f t="shared" si="147"/>
        <v>-0.94</v>
      </c>
      <c r="BY1122" s="9">
        <f t="shared" si="148"/>
        <v>-0.88</v>
      </c>
      <c r="BZ1122" s="9">
        <f t="shared" si="149"/>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140"/>
        <v>0</v>
      </c>
      <c r="BD1123" s="55" t="str">
        <f t="shared" si="139"/>
        <v/>
      </c>
      <c r="BE1123" s="55" t="str">
        <f t="shared" si="139"/>
        <v/>
      </c>
      <c r="BF1123" s="55" t="str">
        <f t="shared" si="139"/>
        <v/>
      </c>
      <c r="BG1123" s="55" t="str">
        <f t="shared" si="139"/>
        <v/>
      </c>
      <c r="BH1123" s="55" t="str">
        <f t="shared" si="139"/>
        <v/>
      </c>
      <c r="BI1123" s="55" t="str">
        <f t="shared" si="139"/>
        <v/>
      </c>
      <c r="BJ1123" s="55" t="str">
        <f t="shared" si="139"/>
        <v/>
      </c>
      <c r="BK1123" s="55" t="str">
        <f t="shared" si="139"/>
        <v/>
      </c>
      <c r="BL1123" s="55" t="str">
        <f t="shared" si="139"/>
        <v/>
      </c>
      <c r="BM1123" s="55" t="str">
        <f t="shared" si="139"/>
        <v/>
      </c>
      <c r="BN1123" s="55" t="str">
        <f t="shared" si="139"/>
        <v/>
      </c>
      <c r="BO1123" s="55" t="str">
        <f t="shared" si="139"/>
        <v/>
      </c>
      <c r="BP1123" s="55" t="str">
        <f t="shared" si="139"/>
        <v/>
      </c>
      <c r="BQ1123" s="55" t="str">
        <f t="shared" si="139"/>
        <v/>
      </c>
      <c r="BR1123" s="1" t="str">
        <f t="shared" si="141"/>
        <v>Base</v>
      </c>
      <c r="BS1123" s="1" t="str">
        <f t="shared" si="142"/>
        <v/>
      </c>
      <c r="BT1123" s="3">
        <f t="shared" si="143"/>
        <v>1</v>
      </c>
      <c r="BU1123" s="11">
        <f t="shared" si="144"/>
        <v>-0.94</v>
      </c>
      <c r="BV1123" s="11">
        <f t="shared" si="145"/>
        <v>-0.88</v>
      </c>
      <c r="BW1123" s="11">
        <f t="shared" si="146"/>
        <v>0</v>
      </c>
      <c r="BX1123" s="9">
        <f t="shared" si="147"/>
        <v>-0.94</v>
      </c>
      <c r="BY1123" s="9">
        <f t="shared" si="148"/>
        <v>-0.88</v>
      </c>
      <c r="BZ1123" s="9">
        <f t="shared" si="149"/>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140"/>
        <v>0</v>
      </c>
      <c r="BD1124" s="55" t="str">
        <f t="shared" si="139"/>
        <v/>
      </c>
      <c r="BE1124" s="55" t="str">
        <f t="shared" si="139"/>
        <v/>
      </c>
      <c r="BF1124" s="55" t="str">
        <f t="shared" si="139"/>
        <v/>
      </c>
      <c r="BG1124" s="55" t="str">
        <f t="shared" si="139"/>
        <v/>
      </c>
      <c r="BH1124" s="55" t="str">
        <f t="shared" si="139"/>
        <v/>
      </c>
      <c r="BI1124" s="55" t="str">
        <f t="shared" si="139"/>
        <v/>
      </c>
      <c r="BJ1124" s="55" t="str">
        <f t="shared" si="139"/>
        <v/>
      </c>
      <c r="BK1124" s="55" t="str">
        <f t="shared" si="139"/>
        <v/>
      </c>
      <c r="BL1124" s="55" t="str">
        <f t="shared" si="139"/>
        <v/>
      </c>
      <c r="BM1124" s="55" t="str">
        <f t="shared" si="139"/>
        <v/>
      </c>
      <c r="BN1124" s="55" t="str">
        <f t="shared" si="139"/>
        <v/>
      </c>
      <c r="BO1124" s="55" t="str">
        <f t="shared" si="139"/>
        <v/>
      </c>
      <c r="BP1124" s="55" t="str">
        <f t="shared" si="139"/>
        <v/>
      </c>
      <c r="BQ1124" s="55" t="str">
        <f t="shared" si="139"/>
        <v/>
      </c>
      <c r="BR1124" s="1" t="str">
        <f t="shared" si="141"/>
        <v>Base</v>
      </c>
      <c r="BS1124" s="1" t="str">
        <f t="shared" si="142"/>
        <v/>
      </c>
      <c r="BT1124" s="3">
        <f t="shared" si="143"/>
        <v>1</v>
      </c>
      <c r="BU1124" s="11">
        <f t="shared" si="144"/>
        <v>-0.94</v>
      </c>
      <c r="BV1124" s="11">
        <f t="shared" si="145"/>
        <v>-0.88</v>
      </c>
      <c r="BW1124" s="11">
        <f t="shared" si="146"/>
        <v>0</v>
      </c>
      <c r="BX1124" s="9">
        <f t="shared" si="147"/>
        <v>-0.94</v>
      </c>
      <c r="BY1124" s="9">
        <f t="shared" si="148"/>
        <v>-0.88</v>
      </c>
      <c r="BZ1124" s="9">
        <f t="shared" si="149"/>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140"/>
        <v>0</v>
      </c>
      <c r="BD1125" s="55" t="str">
        <f t="shared" si="139"/>
        <v/>
      </c>
      <c r="BE1125" s="55" t="str">
        <f t="shared" si="139"/>
        <v/>
      </c>
      <c r="BF1125" s="55" t="str">
        <f t="shared" si="139"/>
        <v/>
      </c>
      <c r="BG1125" s="55" t="str">
        <f t="shared" si="139"/>
        <v/>
      </c>
      <c r="BH1125" s="55" t="str">
        <f t="shared" si="139"/>
        <v/>
      </c>
      <c r="BI1125" s="55" t="str">
        <f t="shared" si="139"/>
        <v/>
      </c>
      <c r="BJ1125" s="55" t="str">
        <f t="shared" si="139"/>
        <v/>
      </c>
      <c r="BK1125" s="55" t="str">
        <f t="shared" ref="BD1125:BQ1143" si="150">IF(ISERROR(SEARCHB(" "&amp;BK$1&amp;" "," "&amp;$L1125&amp;" "))=TRUE,"",BK$1)</f>
        <v/>
      </c>
      <c r="BL1125" s="55" t="str">
        <f t="shared" si="150"/>
        <v/>
      </c>
      <c r="BM1125" s="55" t="str">
        <f t="shared" si="150"/>
        <v/>
      </c>
      <c r="BN1125" s="55" t="str">
        <f t="shared" si="150"/>
        <v/>
      </c>
      <c r="BO1125" s="55" t="str">
        <f t="shared" si="150"/>
        <v/>
      </c>
      <c r="BP1125" s="55" t="str">
        <f t="shared" si="150"/>
        <v/>
      </c>
      <c r="BQ1125" s="55" t="str">
        <f t="shared" si="150"/>
        <v/>
      </c>
      <c r="BR1125" s="1" t="str">
        <f t="shared" si="141"/>
        <v>Base</v>
      </c>
      <c r="BS1125" s="1" t="str">
        <f t="shared" si="142"/>
        <v/>
      </c>
      <c r="BT1125" s="3">
        <f t="shared" si="143"/>
        <v>1</v>
      </c>
      <c r="BU1125" s="11">
        <f t="shared" si="144"/>
        <v>-0.94</v>
      </c>
      <c r="BV1125" s="11">
        <f t="shared" si="145"/>
        <v>-0.88</v>
      </c>
      <c r="BW1125" s="11">
        <f t="shared" si="146"/>
        <v>0</v>
      </c>
      <c r="BX1125" s="9">
        <f t="shared" si="147"/>
        <v>-0.94</v>
      </c>
      <c r="BY1125" s="9">
        <f t="shared" si="148"/>
        <v>-0.88</v>
      </c>
      <c r="BZ1125" s="9">
        <f t="shared" si="149"/>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140"/>
        <v>0</v>
      </c>
      <c r="BD1126" s="55" t="str">
        <f t="shared" si="150"/>
        <v/>
      </c>
      <c r="BE1126" s="55" t="str">
        <f t="shared" si="150"/>
        <v/>
      </c>
      <c r="BF1126" s="55" t="str">
        <f t="shared" si="150"/>
        <v/>
      </c>
      <c r="BG1126" s="55" t="str">
        <f t="shared" si="150"/>
        <v/>
      </c>
      <c r="BH1126" s="55" t="str">
        <f t="shared" si="150"/>
        <v/>
      </c>
      <c r="BI1126" s="55" t="str">
        <f t="shared" si="150"/>
        <v/>
      </c>
      <c r="BJ1126" s="55" t="str">
        <f t="shared" si="150"/>
        <v/>
      </c>
      <c r="BK1126" s="55" t="str">
        <f t="shared" si="150"/>
        <v/>
      </c>
      <c r="BL1126" s="55" t="str">
        <f t="shared" si="150"/>
        <v/>
      </c>
      <c r="BM1126" s="55" t="str">
        <f t="shared" si="150"/>
        <v/>
      </c>
      <c r="BN1126" s="55" t="str">
        <f t="shared" si="150"/>
        <v/>
      </c>
      <c r="BO1126" s="55" t="str">
        <f t="shared" si="150"/>
        <v/>
      </c>
      <c r="BP1126" s="55" t="str">
        <f t="shared" si="150"/>
        <v/>
      </c>
      <c r="BQ1126" s="55" t="str">
        <f t="shared" si="150"/>
        <v/>
      </c>
      <c r="BR1126" s="1" t="str">
        <f t="shared" si="141"/>
        <v>Base</v>
      </c>
      <c r="BS1126" s="1" t="str">
        <f t="shared" si="142"/>
        <v/>
      </c>
      <c r="BT1126" s="3">
        <f t="shared" si="143"/>
        <v>1</v>
      </c>
      <c r="BU1126" s="11">
        <f t="shared" si="144"/>
        <v>-0.94</v>
      </c>
      <c r="BV1126" s="11">
        <f t="shared" si="145"/>
        <v>-0.88</v>
      </c>
      <c r="BW1126" s="11">
        <f t="shared" si="146"/>
        <v>0</v>
      </c>
      <c r="BX1126" s="9">
        <f t="shared" si="147"/>
        <v>-0.94</v>
      </c>
      <c r="BY1126" s="9">
        <f t="shared" si="148"/>
        <v>-0.88</v>
      </c>
      <c r="BZ1126" s="9">
        <f t="shared" si="149"/>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140"/>
        <v>0</v>
      </c>
      <c r="BD1127" s="55" t="str">
        <f t="shared" si="150"/>
        <v/>
      </c>
      <c r="BE1127" s="55" t="str">
        <f t="shared" si="150"/>
        <v/>
      </c>
      <c r="BF1127" s="55" t="str">
        <f t="shared" si="150"/>
        <v/>
      </c>
      <c r="BG1127" s="55" t="str">
        <f t="shared" si="150"/>
        <v/>
      </c>
      <c r="BH1127" s="55" t="str">
        <f t="shared" si="150"/>
        <v/>
      </c>
      <c r="BI1127" s="55" t="str">
        <f t="shared" si="150"/>
        <v/>
      </c>
      <c r="BJ1127" s="55" t="str">
        <f t="shared" si="150"/>
        <v/>
      </c>
      <c r="BK1127" s="55" t="str">
        <f t="shared" si="150"/>
        <v/>
      </c>
      <c r="BL1127" s="55" t="str">
        <f t="shared" si="150"/>
        <v/>
      </c>
      <c r="BM1127" s="55" t="str">
        <f t="shared" si="150"/>
        <v/>
      </c>
      <c r="BN1127" s="55" t="str">
        <f t="shared" si="150"/>
        <v/>
      </c>
      <c r="BO1127" s="55" t="str">
        <f t="shared" si="150"/>
        <v/>
      </c>
      <c r="BP1127" s="55" t="str">
        <f t="shared" si="150"/>
        <v/>
      </c>
      <c r="BQ1127" s="55" t="str">
        <f t="shared" si="150"/>
        <v/>
      </c>
      <c r="BR1127" s="1" t="str">
        <f t="shared" si="141"/>
        <v>Base</v>
      </c>
      <c r="BS1127" s="1" t="str">
        <f t="shared" si="142"/>
        <v/>
      </c>
      <c r="BT1127" s="3">
        <f t="shared" si="143"/>
        <v>1</v>
      </c>
      <c r="BU1127" s="11">
        <f t="shared" si="144"/>
        <v>-0.94</v>
      </c>
      <c r="BV1127" s="11">
        <f t="shared" si="145"/>
        <v>-0.88</v>
      </c>
      <c r="BW1127" s="11">
        <f t="shared" si="146"/>
        <v>0</v>
      </c>
      <c r="BX1127" s="9">
        <f t="shared" si="147"/>
        <v>-0.94</v>
      </c>
      <c r="BY1127" s="9">
        <f t="shared" si="148"/>
        <v>-0.88</v>
      </c>
      <c r="BZ1127" s="9">
        <f t="shared" si="149"/>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140"/>
        <v>0</v>
      </c>
      <c r="BD1128" s="55" t="str">
        <f t="shared" si="150"/>
        <v/>
      </c>
      <c r="BE1128" s="55" t="str">
        <f t="shared" si="150"/>
        <v/>
      </c>
      <c r="BF1128" s="55" t="str">
        <f t="shared" si="150"/>
        <v/>
      </c>
      <c r="BG1128" s="55" t="str">
        <f t="shared" si="150"/>
        <v/>
      </c>
      <c r="BH1128" s="55" t="str">
        <f t="shared" si="150"/>
        <v/>
      </c>
      <c r="BI1128" s="55" t="str">
        <f t="shared" si="150"/>
        <v/>
      </c>
      <c r="BJ1128" s="55" t="str">
        <f t="shared" si="150"/>
        <v/>
      </c>
      <c r="BK1128" s="55" t="str">
        <f t="shared" si="150"/>
        <v/>
      </c>
      <c r="BL1128" s="55" t="str">
        <f t="shared" si="150"/>
        <v/>
      </c>
      <c r="BM1128" s="55" t="str">
        <f t="shared" si="150"/>
        <v/>
      </c>
      <c r="BN1128" s="55" t="str">
        <f t="shared" si="150"/>
        <v/>
      </c>
      <c r="BO1128" s="55" t="str">
        <f t="shared" si="150"/>
        <v/>
      </c>
      <c r="BP1128" s="55" t="str">
        <f t="shared" si="150"/>
        <v/>
      </c>
      <c r="BQ1128" s="55" t="str">
        <f t="shared" si="150"/>
        <v/>
      </c>
      <c r="BR1128" s="1" t="str">
        <f t="shared" si="141"/>
        <v>Base</v>
      </c>
      <c r="BS1128" s="1" t="str">
        <f t="shared" si="142"/>
        <v/>
      </c>
      <c r="BT1128" s="3">
        <f t="shared" si="143"/>
        <v>1</v>
      </c>
      <c r="BU1128" s="11">
        <f t="shared" si="144"/>
        <v>-0.94</v>
      </c>
      <c r="BV1128" s="11">
        <f t="shared" si="145"/>
        <v>-0.88</v>
      </c>
      <c r="BW1128" s="11">
        <f t="shared" si="146"/>
        <v>0</v>
      </c>
      <c r="BX1128" s="9">
        <f t="shared" si="147"/>
        <v>-0.94</v>
      </c>
      <c r="BY1128" s="9">
        <f t="shared" si="148"/>
        <v>-0.88</v>
      </c>
      <c r="BZ1128" s="9">
        <f t="shared" si="149"/>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140"/>
        <v>0</v>
      </c>
      <c r="BD1129" s="55" t="str">
        <f t="shared" si="150"/>
        <v/>
      </c>
      <c r="BE1129" s="55" t="str">
        <f t="shared" si="150"/>
        <v/>
      </c>
      <c r="BF1129" s="55" t="str">
        <f t="shared" si="150"/>
        <v/>
      </c>
      <c r="BG1129" s="55" t="str">
        <f t="shared" si="150"/>
        <v/>
      </c>
      <c r="BH1129" s="55" t="str">
        <f t="shared" si="150"/>
        <v/>
      </c>
      <c r="BI1129" s="55" t="str">
        <f t="shared" si="150"/>
        <v/>
      </c>
      <c r="BJ1129" s="55" t="str">
        <f t="shared" si="150"/>
        <v/>
      </c>
      <c r="BK1129" s="55" t="str">
        <f t="shared" si="150"/>
        <v/>
      </c>
      <c r="BL1129" s="55" t="str">
        <f t="shared" si="150"/>
        <v/>
      </c>
      <c r="BM1129" s="55" t="str">
        <f t="shared" si="150"/>
        <v/>
      </c>
      <c r="BN1129" s="55" t="str">
        <f t="shared" si="150"/>
        <v/>
      </c>
      <c r="BO1129" s="55" t="str">
        <f t="shared" si="150"/>
        <v/>
      </c>
      <c r="BP1129" s="55" t="str">
        <f t="shared" si="150"/>
        <v/>
      </c>
      <c r="BQ1129" s="55" t="str">
        <f t="shared" si="150"/>
        <v/>
      </c>
      <c r="BR1129" s="1" t="str">
        <f t="shared" si="141"/>
        <v>Base</v>
      </c>
      <c r="BS1129" s="1" t="str">
        <f t="shared" si="142"/>
        <v/>
      </c>
      <c r="BT1129" s="3">
        <f t="shared" si="143"/>
        <v>1</v>
      </c>
      <c r="BU1129" s="11">
        <f t="shared" si="144"/>
        <v>-0.94</v>
      </c>
      <c r="BV1129" s="11">
        <f t="shared" si="145"/>
        <v>-0.88</v>
      </c>
      <c r="BW1129" s="11">
        <f t="shared" si="146"/>
        <v>0</v>
      </c>
      <c r="BX1129" s="9">
        <f t="shared" si="147"/>
        <v>-0.94</v>
      </c>
      <c r="BY1129" s="9">
        <f t="shared" si="148"/>
        <v>-0.88</v>
      </c>
      <c r="BZ1129" s="9">
        <f t="shared" si="149"/>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140"/>
        <v>0</v>
      </c>
      <c r="BD1130" s="55" t="str">
        <f t="shared" si="150"/>
        <v/>
      </c>
      <c r="BE1130" s="55" t="str">
        <f t="shared" si="150"/>
        <v/>
      </c>
      <c r="BF1130" s="55" t="str">
        <f t="shared" si="150"/>
        <v/>
      </c>
      <c r="BG1130" s="55" t="str">
        <f t="shared" si="150"/>
        <v/>
      </c>
      <c r="BH1130" s="55" t="str">
        <f t="shared" si="150"/>
        <v/>
      </c>
      <c r="BI1130" s="55" t="str">
        <f t="shared" si="150"/>
        <v/>
      </c>
      <c r="BJ1130" s="55" t="str">
        <f t="shared" si="150"/>
        <v/>
      </c>
      <c r="BK1130" s="55" t="str">
        <f t="shared" si="150"/>
        <v/>
      </c>
      <c r="BL1130" s="55" t="str">
        <f t="shared" si="150"/>
        <v/>
      </c>
      <c r="BM1130" s="55" t="str">
        <f t="shared" si="150"/>
        <v/>
      </c>
      <c r="BN1130" s="55" t="str">
        <f t="shared" si="150"/>
        <v/>
      </c>
      <c r="BO1130" s="55" t="str">
        <f t="shared" si="150"/>
        <v/>
      </c>
      <c r="BP1130" s="55" t="str">
        <f t="shared" si="150"/>
        <v/>
      </c>
      <c r="BQ1130" s="55" t="str">
        <f t="shared" si="150"/>
        <v/>
      </c>
      <c r="BR1130" s="1" t="str">
        <f t="shared" si="141"/>
        <v>Base</v>
      </c>
      <c r="BS1130" s="1" t="str">
        <f t="shared" si="142"/>
        <v/>
      </c>
      <c r="BT1130" s="3">
        <f t="shared" si="143"/>
        <v>1</v>
      </c>
      <c r="BU1130" s="11">
        <f t="shared" si="144"/>
        <v>-0.94</v>
      </c>
      <c r="BV1130" s="11">
        <f t="shared" si="145"/>
        <v>-0.88</v>
      </c>
      <c r="BW1130" s="11">
        <f t="shared" si="146"/>
        <v>0</v>
      </c>
      <c r="BX1130" s="9">
        <f t="shared" si="147"/>
        <v>-0.94</v>
      </c>
      <c r="BY1130" s="9">
        <f t="shared" si="148"/>
        <v>-0.88</v>
      </c>
      <c r="BZ1130" s="9">
        <f t="shared" si="149"/>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140"/>
        <v>0</v>
      </c>
      <c r="BD1131" s="55" t="str">
        <f t="shared" si="150"/>
        <v/>
      </c>
      <c r="BE1131" s="55" t="str">
        <f t="shared" si="150"/>
        <v/>
      </c>
      <c r="BF1131" s="55" t="str">
        <f t="shared" si="150"/>
        <v/>
      </c>
      <c r="BG1131" s="55" t="str">
        <f t="shared" si="150"/>
        <v/>
      </c>
      <c r="BH1131" s="55" t="str">
        <f t="shared" si="150"/>
        <v/>
      </c>
      <c r="BI1131" s="55" t="str">
        <f t="shared" si="150"/>
        <v/>
      </c>
      <c r="BJ1131" s="55" t="str">
        <f t="shared" si="150"/>
        <v/>
      </c>
      <c r="BK1131" s="55" t="str">
        <f t="shared" si="150"/>
        <v/>
      </c>
      <c r="BL1131" s="55" t="str">
        <f t="shared" si="150"/>
        <v/>
      </c>
      <c r="BM1131" s="55" t="str">
        <f t="shared" si="150"/>
        <v/>
      </c>
      <c r="BN1131" s="55" t="str">
        <f t="shared" si="150"/>
        <v/>
      </c>
      <c r="BO1131" s="55" t="str">
        <f t="shared" si="150"/>
        <v/>
      </c>
      <c r="BP1131" s="55" t="str">
        <f t="shared" si="150"/>
        <v/>
      </c>
      <c r="BQ1131" s="55" t="str">
        <f t="shared" si="150"/>
        <v/>
      </c>
      <c r="BR1131" s="1" t="str">
        <f t="shared" si="141"/>
        <v>Base</v>
      </c>
      <c r="BS1131" s="1" t="str">
        <f t="shared" si="142"/>
        <v/>
      </c>
      <c r="BT1131" s="3">
        <f t="shared" si="143"/>
        <v>1</v>
      </c>
      <c r="BU1131" s="11">
        <f t="shared" si="144"/>
        <v>-0.94</v>
      </c>
      <c r="BV1131" s="11">
        <f t="shared" si="145"/>
        <v>-0.88</v>
      </c>
      <c r="BW1131" s="11">
        <f t="shared" si="146"/>
        <v>0</v>
      </c>
      <c r="BX1131" s="9">
        <f t="shared" si="147"/>
        <v>-0.94</v>
      </c>
      <c r="BY1131" s="9">
        <f t="shared" si="148"/>
        <v>-0.88</v>
      </c>
      <c r="BZ1131" s="9">
        <f t="shared" si="149"/>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140"/>
        <v>0</v>
      </c>
      <c r="BD1132" s="55" t="str">
        <f t="shared" si="150"/>
        <v/>
      </c>
      <c r="BE1132" s="55" t="str">
        <f t="shared" si="150"/>
        <v/>
      </c>
      <c r="BF1132" s="55" t="str">
        <f t="shared" si="150"/>
        <v/>
      </c>
      <c r="BG1132" s="55" t="str">
        <f t="shared" si="150"/>
        <v/>
      </c>
      <c r="BH1132" s="55" t="str">
        <f t="shared" si="150"/>
        <v/>
      </c>
      <c r="BI1132" s="55" t="str">
        <f t="shared" si="150"/>
        <v/>
      </c>
      <c r="BJ1132" s="55" t="str">
        <f t="shared" si="150"/>
        <v/>
      </c>
      <c r="BK1132" s="55" t="str">
        <f t="shared" si="150"/>
        <v/>
      </c>
      <c r="BL1132" s="55" t="str">
        <f t="shared" si="150"/>
        <v/>
      </c>
      <c r="BM1132" s="55" t="str">
        <f t="shared" si="150"/>
        <v/>
      </c>
      <c r="BN1132" s="55" t="str">
        <f t="shared" si="150"/>
        <v/>
      </c>
      <c r="BO1132" s="55" t="str">
        <f t="shared" si="150"/>
        <v/>
      </c>
      <c r="BP1132" s="55" t="str">
        <f t="shared" si="150"/>
        <v/>
      </c>
      <c r="BQ1132" s="55" t="str">
        <f t="shared" si="150"/>
        <v/>
      </c>
      <c r="BR1132" s="1" t="str">
        <f t="shared" si="141"/>
        <v>Base</v>
      </c>
      <c r="BS1132" s="1" t="str">
        <f t="shared" si="142"/>
        <v/>
      </c>
      <c r="BT1132" s="3">
        <f t="shared" si="143"/>
        <v>1</v>
      </c>
      <c r="BU1132" s="11">
        <f t="shared" si="144"/>
        <v>-0.94</v>
      </c>
      <c r="BV1132" s="11">
        <f t="shared" si="145"/>
        <v>-0.88</v>
      </c>
      <c r="BW1132" s="11">
        <f t="shared" si="146"/>
        <v>0</v>
      </c>
      <c r="BX1132" s="9">
        <f t="shared" si="147"/>
        <v>-0.94</v>
      </c>
      <c r="BY1132" s="9">
        <f t="shared" si="148"/>
        <v>-0.88</v>
      </c>
      <c r="BZ1132" s="9">
        <f t="shared" si="149"/>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140"/>
        <v>0</v>
      </c>
      <c r="BD1133" s="55" t="str">
        <f t="shared" si="150"/>
        <v/>
      </c>
      <c r="BE1133" s="55" t="str">
        <f t="shared" si="150"/>
        <v/>
      </c>
      <c r="BF1133" s="55" t="str">
        <f t="shared" si="150"/>
        <v/>
      </c>
      <c r="BG1133" s="55" t="str">
        <f t="shared" si="150"/>
        <v/>
      </c>
      <c r="BH1133" s="55" t="str">
        <f t="shared" si="150"/>
        <v/>
      </c>
      <c r="BI1133" s="55" t="str">
        <f t="shared" si="150"/>
        <v/>
      </c>
      <c r="BJ1133" s="55" t="str">
        <f t="shared" si="150"/>
        <v/>
      </c>
      <c r="BK1133" s="55" t="str">
        <f t="shared" si="150"/>
        <v/>
      </c>
      <c r="BL1133" s="55" t="str">
        <f t="shared" si="150"/>
        <v/>
      </c>
      <c r="BM1133" s="55" t="str">
        <f t="shared" si="150"/>
        <v/>
      </c>
      <c r="BN1133" s="55" t="str">
        <f t="shared" si="150"/>
        <v/>
      </c>
      <c r="BO1133" s="55" t="str">
        <f t="shared" si="150"/>
        <v/>
      </c>
      <c r="BP1133" s="55" t="str">
        <f t="shared" si="150"/>
        <v/>
      </c>
      <c r="BQ1133" s="55" t="str">
        <f t="shared" si="150"/>
        <v/>
      </c>
      <c r="BR1133" s="1" t="str">
        <f t="shared" si="141"/>
        <v>Base</v>
      </c>
      <c r="BS1133" s="1" t="str">
        <f t="shared" si="142"/>
        <v/>
      </c>
      <c r="BT1133" s="3">
        <f t="shared" si="143"/>
        <v>1</v>
      </c>
      <c r="BU1133" s="11">
        <f t="shared" si="144"/>
        <v>-0.94</v>
      </c>
      <c r="BV1133" s="11">
        <f t="shared" si="145"/>
        <v>-0.88</v>
      </c>
      <c r="BW1133" s="11">
        <f t="shared" si="146"/>
        <v>0</v>
      </c>
      <c r="BX1133" s="9">
        <f t="shared" si="147"/>
        <v>-0.94</v>
      </c>
      <c r="BY1133" s="9">
        <f t="shared" si="148"/>
        <v>-0.88</v>
      </c>
      <c r="BZ1133" s="9">
        <f t="shared" si="149"/>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140"/>
        <v>0</v>
      </c>
      <c r="BD1134" s="55" t="str">
        <f t="shared" si="150"/>
        <v/>
      </c>
      <c r="BE1134" s="55" t="str">
        <f t="shared" si="150"/>
        <v/>
      </c>
      <c r="BF1134" s="55" t="str">
        <f t="shared" si="150"/>
        <v/>
      </c>
      <c r="BG1134" s="55" t="str">
        <f t="shared" si="150"/>
        <v/>
      </c>
      <c r="BH1134" s="55" t="str">
        <f t="shared" si="150"/>
        <v/>
      </c>
      <c r="BI1134" s="55" t="str">
        <f t="shared" si="150"/>
        <v/>
      </c>
      <c r="BJ1134" s="55" t="str">
        <f t="shared" si="150"/>
        <v/>
      </c>
      <c r="BK1134" s="55" t="str">
        <f t="shared" si="150"/>
        <v/>
      </c>
      <c r="BL1134" s="55" t="str">
        <f t="shared" si="150"/>
        <v/>
      </c>
      <c r="BM1134" s="55" t="str">
        <f t="shared" si="150"/>
        <v/>
      </c>
      <c r="BN1134" s="55" t="str">
        <f t="shared" si="150"/>
        <v/>
      </c>
      <c r="BO1134" s="55" t="str">
        <f t="shared" si="150"/>
        <v/>
      </c>
      <c r="BP1134" s="55" t="str">
        <f t="shared" si="150"/>
        <v/>
      </c>
      <c r="BQ1134" s="55" t="str">
        <f t="shared" si="150"/>
        <v/>
      </c>
      <c r="BR1134" s="1" t="str">
        <f t="shared" si="141"/>
        <v>Base</v>
      </c>
      <c r="BS1134" s="1" t="str">
        <f t="shared" si="142"/>
        <v/>
      </c>
      <c r="BT1134" s="3">
        <f t="shared" si="143"/>
        <v>1</v>
      </c>
      <c r="BU1134" s="11">
        <f t="shared" si="144"/>
        <v>-0.94</v>
      </c>
      <c r="BV1134" s="11">
        <f t="shared" si="145"/>
        <v>-0.88</v>
      </c>
      <c r="BW1134" s="11">
        <f t="shared" si="146"/>
        <v>0</v>
      </c>
      <c r="BX1134" s="9">
        <f t="shared" si="147"/>
        <v>-0.94</v>
      </c>
      <c r="BY1134" s="9">
        <f t="shared" si="148"/>
        <v>-0.88</v>
      </c>
      <c r="BZ1134" s="9">
        <f t="shared" si="149"/>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140"/>
        <v>0</v>
      </c>
      <c r="BD1135" s="55" t="str">
        <f t="shared" si="150"/>
        <v/>
      </c>
      <c r="BE1135" s="55" t="str">
        <f t="shared" si="150"/>
        <v/>
      </c>
      <c r="BF1135" s="55" t="str">
        <f t="shared" si="150"/>
        <v/>
      </c>
      <c r="BG1135" s="55" t="str">
        <f t="shared" si="150"/>
        <v/>
      </c>
      <c r="BH1135" s="55" t="str">
        <f t="shared" si="150"/>
        <v/>
      </c>
      <c r="BI1135" s="55" t="str">
        <f t="shared" si="150"/>
        <v/>
      </c>
      <c r="BJ1135" s="55" t="str">
        <f t="shared" si="150"/>
        <v/>
      </c>
      <c r="BK1135" s="55" t="str">
        <f t="shared" si="150"/>
        <v/>
      </c>
      <c r="BL1135" s="55" t="str">
        <f t="shared" si="150"/>
        <v/>
      </c>
      <c r="BM1135" s="55" t="str">
        <f t="shared" si="150"/>
        <v/>
      </c>
      <c r="BN1135" s="55" t="str">
        <f t="shared" si="150"/>
        <v/>
      </c>
      <c r="BO1135" s="55" t="str">
        <f t="shared" si="150"/>
        <v/>
      </c>
      <c r="BP1135" s="55" t="str">
        <f t="shared" si="150"/>
        <v/>
      </c>
      <c r="BQ1135" s="55" t="str">
        <f t="shared" si="150"/>
        <v/>
      </c>
      <c r="BR1135" s="1" t="str">
        <f t="shared" si="141"/>
        <v>Base</v>
      </c>
      <c r="BS1135" s="1" t="str">
        <f t="shared" si="142"/>
        <v/>
      </c>
      <c r="BT1135" s="3">
        <f t="shared" si="143"/>
        <v>1</v>
      </c>
      <c r="BU1135" s="11">
        <f t="shared" si="144"/>
        <v>-0.94</v>
      </c>
      <c r="BV1135" s="11">
        <f t="shared" si="145"/>
        <v>-0.88</v>
      </c>
      <c r="BW1135" s="11">
        <f t="shared" si="146"/>
        <v>0</v>
      </c>
      <c r="BX1135" s="9">
        <f t="shared" si="147"/>
        <v>-0.94</v>
      </c>
      <c r="BY1135" s="9">
        <f t="shared" si="148"/>
        <v>-0.88</v>
      </c>
      <c r="BZ1135" s="9">
        <f t="shared" si="149"/>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140"/>
        <v>0</v>
      </c>
      <c r="BD1136" s="55" t="str">
        <f t="shared" si="150"/>
        <v/>
      </c>
      <c r="BE1136" s="55" t="str">
        <f t="shared" si="150"/>
        <v/>
      </c>
      <c r="BF1136" s="55" t="str">
        <f t="shared" si="150"/>
        <v/>
      </c>
      <c r="BG1136" s="55" t="str">
        <f t="shared" si="150"/>
        <v/>
      </c>
      <c r="BH1136" s="55" t="str">
        <f t="shared" si="150"/>
        <v/>
      </c>
      <c r="BI1136" s="55" t="str">
        <f t="shared" si="150"/>
        <v/>
      </c>
      <c r="BJ1136" s="55" t="str">
        <f t="shared" si="150"/>
        <v/>
      </c>
      <c r="BK1136" s="55" t="str">
        <f t="shared" si="150"/>
        <v/>
      </c>
      <c r="BL1136" s="55" t="str">
        <f t="shared" si="150"/>
        <v/>
      </c>
      <c r="BM1136" s="55" t="str">
        <f t="shared" si="150"/>
        <v/>
      </c>
      <c r="BN1136" s="55" t="str">
        <f t="shared" si="150"/>
        <v/>
      </c>
      <c r="BO1136" s="55" t="str">
        <f t="shared" si="150"/>
        <v/>
      </c>
      <c r="BP1136" s="55" t="str">
        <f t="shared" si="150"/>
        <v/>
      </c>
      <c r="BQ1136" s="55" t="str">
        <f t="shared" si="150"/>
        <v/>
      </c>
      <c r="BR1136" s="1" t="str">
        <f t="shared" si="141"/>
        <v>Base</v>
      </c>
      <c r="BS1136" s="1" t="str">
        <f t="shared" si="142"/>
        <v/>
      </c>
      <c r="BT1136" s="3">
        <f t="shared" si="143"/>
        <v>1</v>
      </c>
      <c r="BU1136" s="11">
        <f t="shared" si="144"/>
        <v>-0.94</v>
      </c>
      <c r="BV1136" s="11">
        <f t="shared" si="145"/>
        <v>-0.88</v>
      </c>
      <c r="BW1136" s="11">
        <f t="shared" si="146"/>
        <v>0</v>
      </c>
      <c r="BX1136" s="9">
        <f t="shared" si="147"/>
        <v>-0.94</v>
      </c>
      <c r="BY1136" s="9">
        <f t="shared" si="148"/>
        <v>-0.88</v>
      </c>
      <c r="BZ1136" s="9">
        <f t="shared" si="149"/>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140"/>
        <v>0</v>
      </c>
      <c r="BD1137" s="55" t="str">
        <f t="shared" si="150"/>
        <v/>
      </c>
      <c r="BE1137" s="55" t="str">
        <f t="shared" si="150"/>
        <v/>
      </c>
      <c r="BF1137" s="55" t="str">
        <f t="shared" si="150"/>
        <v/>
      </c>
      <c r="BG1137" s="55" t="str">
        <f t="shared" si="150"/>
        <v/>
      </c>
      <c r="BH1137" s="55" t="str">
        <f t="shared" si="150"/>
        <v/>
      </c>
      <c r="BI1137" s="55" t="str">
        <f t="shared" si="150"/>
        <v/>
      </c>
      <c r="BJ1137" s="55" t="str">
        <f t="shared" si="150"/>
        <v/>
      </c>
      <c r="BK1137" s="55" t="str">
        <f t="shared" si="150"/>
        <v/>
      </c>
      <c r="BL1137" s="55" t="str">
        <f t="shared" si="150"/>
        <v/>
      </c>
      <c r="BM1137" s="55" t="str">
        <f t="shared" si="150"/>
        <v/>
      </c>
      <c r="BN1137" s="55" t="str">
        <f t="shared" si="150"/>
        <v/>
      </c>
      <c r="BO1137" s="55" t="str">
        <f t="shared" si="150"/>
        <v/>
      </c>
      <c r="BP1137" s="55" t="str">
        <f t="shared" si="150"/>
        <v/>
      </c>
      <c r="BQ1137" s="55" t="str">
        <f t="shared" si="150"/>
        <v/>
      </c>
      <c r="BR1137" s="1" t="str">
        <f t="shared" si="141"/>
        <v>Base</v>
      </c>
      <c r="BS1137" s="1" t="str">
        <f t="shared" si="142"/>
        <v/>
      </c>
      <c r="BT1137" s="3">
        <f t="shared" si="143"/>
        <v>1</v>
      </c>
      <c r="BU1137" s="11">
        <f t="shared" si="144"/>
        <v>-0.94</v>
      </c>
      <c r="BV1137" s="11">
        <f t="shared" si="145"/>
        <v>-0.88</v>
      </c>
      <c r="BW1137" s="11">
        <f t="shared" si="146"/>
        <v>0</v>
      </c>
      <c r="BX1137" s="9">
        <f t="shared" si="147"/>
        <v>-0.94</v>
      </c>
      <c r="BY1137" s="9">
        <f t="shared" si="148"/>
        <v>-0.88</v>
      </c>
      <c r="BZ1137" s="9">
        <f t="shared" si="149"/>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140"/>
        <v>0</v>
      </c>
      <c r="BD1138" s="55" t="str">
        <f t="shared" si="150"/>
        <v/>
      </c>
      <c r="BE1138" s="55" t="str">
        <f t="shared" si="150"/>
        <v/>
      </c>
      <c r="BF1138" s="55" t="str">
        <f t="shared" si="150"/>
        <v/>
      </c>
      <c r="BG1138" s="55" t="str">
        <f t="shared" si="150"/>
        <v/>
      </c>
      <c r="BH1138" s="55" t="str">
        <f t="shared" si="150"/>
        <v/>
      </c>
      <c r="BI1138" s="55" t="str">
        <f t="shared" si="150"/>
        <v/>
      </c>
      <c r="BJ1138" s="55" t="str">
        <f t="shared" si="150"/>
        <v/>
      </c>
      <c r="BK1138" s="55" t="str">
        <f t="shared" si="150"/>
        <v/>
      </c>
      <c r="BL1138" s="55" t="str">
        <f t="shared" si="150"/>
        <v/>
      </c>
      <c r="BM1138" s="55" t="str">
        <f t="shared" si="150"/>
        <v/>
      </c>
      <c r="BN1138" s="55" t="str">
        <f t="shared" si="150"/>
        <v/>
      </c>
      <c r="BO1138" s="55" t="str">
        <f t="shared" si="150"/>
        <v/>
      </c>
      <c r="BP1138" s="55" t="str">
        <f t="shared" si="150"/>
        <v/>
      </c>
      <c r="BQ1138" s="55" t="str">
        <f t="shared" si="150"/>
        <v/>
      </c>
      <c r="BR1138" s="1" t="str">
        <f t="shared" si="141"/>
        <v>Base</v>
      </c>
      <c r="BS1138" s="1" t="str">
        <f t="shared" si="142"/>
        <v/>
      </c>
      <c r="BT1138" s="3">
        <f t="shared" si="143"/>
        <v>1</v>
      </c>
      <c r="BU1138" s="11">
        <f t="shared" si="144"/>
        <v>-0.94</v>
      </c>
      <c r="BV1138" s="11">
        <f t="shared" si="145"/>
        <v>-0.88</v>
      </c>
      <c r="BW1138" s="11">
        <f t="shared" si="146"/>
        <v>0</v>
      </c>
      <c r="BX1138" s="9">
        <f t="shared" si="147"/>
        <v>-0.94</v>
      </c>
      <c r="BY1138" s="9">
        <f t="shared" si="148"/>
        <v>-0.88</v>
      </c>
      <c r="BZ1138" s="9">
        <f t="shared" si="149"/>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140"/>
        <v>0</v>
      </c>
      <c r="BD1139" s="55" t="str">
        <f t="shared" si="150"/>
        <v/>
      </c>
      <c r="BE1139" s="55" t="str">
        <f t="shared" si="150"/>
        <v/>
      </c>
      <c r="BF1139" s="55" t="str">
        <f t="shared" si="150"/>
        <v/>
      </c>
      <c r="BG1139" s="55" t="str">
        <f t="shared" si="150"/>
        <v/>
      </c>
      <c r="BH1139" s="55" t="str">
        <f t="shared" si="150"/>
        <v/>
      </c>
      <c r="BI1139" s="55" t="str">
        <f t="shared" si="150"/>
        <v/>
      </c>
      <c r="BJ1139" s="55" t="str">
        <f t="shared" si="150"/>
        <v/>
      </c>
      <c r="BK1139" s="55" t="str">
        <f t="shared" si="150"/>
        <v/>
      </c>
      <c r="BL1139" s="55" t="str">
        <f t="shared" si="150"/>
        <v/>
      </c>
      <c r="BM1139" s="55" t="str">
        <f t="shared" si="150"/>
        <v/>
      </c>
      <c r="BN1139" s="55" t="str">
        <f t="shared" si="150"/>
        <v/>
      </c>
      <c r="BO1139" s="55" t="str">
        <f t="shared" si="150"/>
        <v/>
      </c>
      <c r="BP1139" s="55" t="str">
        <f t="shared" si="150"/>
        <v/>
      </c>
      <c r="BQ1139" s="55" t="str">
        <f t="shared" si="150"/>
        <v/>
      </c>
      <c r="BR1139" s="1" t="str">
        <f t="shared" si="141"/>
        <v>Base</v>
      </c>
      <c r="BS1139" s="1" t="str">
        <f t="shared" si="142"/>
        <v/>
      </c>
      <c r="BT1139" s="3">
        <f t="shared" si="143"/>
        <v>1</v>
      </c>
      <c r="BU1139" s="11">
        <f t="shared" si="144"/>
        <v>-0.94</v>
      </c>
      <c r="BV1139" s="11">
        <f t="shared" si="145"/>
        <v>-0.88</v>
      </c>
      <c r="BW1139" s="11">
        <f t="shared" si="146"/>
        <v>0</v>
      </c>
      <c r="BX1139" s="9">
        <f t="shared" si="147"/>
        <v>-0.94</v>
      </c>
      <c r="BY1139" s="9">
        <f t="shared" si="148"/>
        <v>-0.88</v>
      </c>
      <c r="BZ1139" s="9">
        <f t="shared" si="149"/>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140"/>
        <v>0</v>
      </c>
      <c r="BD1140" s="55" t="str">
        <f t="shared" si="150"/>
        <v/>
      </c>
      <c r="BE1140" s="55" t="str">
        <f t="shared" si="150"/>
        <v/>
      </c>
      <c r="BF1140" s="55" t="str">
        <f t="shared" si="150"/>
        <v/>
      </c>
      <c r="BG1140" s="55" t="str">
        <f t="shared" si="150"/>
        <v/>
      </c>
      <c r="BH1140" s="55" t="str">
        <f t="shared" si="150"/>
        <v/>
      </c>
      <c r="BI1140" s="55" t="str">
        <f t="shared" si="150"/>
        <v/>
      </c>
      <c r="BJ1140" s="55" t="str">
        <f t="shared" si="150"/>
        <v/>
      </c>
      <c r="BK1140" s="55" t="str">
        <f t="shared" si="150"/>
        <v/>
      </c>
      <c r="BL1140" s="55" t="str">
        <f t="shared" si="150"/>
        <v/>
      </c>
      <c r="BM1140" s="55" t="str">
        <f t="shared" si="150"/>
        <v/>
      </c>
      <c r="BN1140" s="55" t="str">
        <f t="shared" si="150"/>
        <v/>
      </c>
      <c r="BO1140" s="55" t="str">
        <f t="shared" si="150"/>
        <v/>
      </c>
      <c r="BP1140" s="55" t="str">
        <f t="shared" si="150"/>
        <v/>
      </c>
      <c r="BQ1140" s="55" t="str">
        <f t="shared" si="150"/>
        <v/>
      </c>
      <c r="BR1140" s="1" t="str">
        <f t="shared" si="141"/>
        <v>Base</v>
      </c>
      <c r="BS1140" s="1" t="str">
        <f t="shared" si="142"/>
        <v/>
      </c>
      <c r="BT1140" s="3">
        <f t="shared" si="143"/>
        <v>1</v>
      </c>
      <c r="BU1140" s="11">
        <f t="shared" si="144"/>
        <v>-0.94</v>
      </c>
      <c r="BV1140" s="11">
        <f t="shared" si="145"/>
        <v>-0.88</v>
      </c>
      <c r="BW1140" s="11">
        <f t="shared" si="146"/>
        <v>0</v>
      </c>
      <c r="BX1140" s="9">
        <f t="shared" si="147"/>
        <v>-0.94</v>
      </c>
      <c r="BY1140" s="9">
        <f t="shared" si="148"/>
        <v>-0.88</v>
      </c>
      <c r="BZ1140" s="9">
        <f t="shared" si="149"/>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140"/>
        <v>0</v>
      </c>
      <c r="BD1141" s="55" t="str">
        <f t="shared" si="150"/>
        <v/>
      </c>
      <c r="BE1141" s="55" t="str">
        <f t="shared" si="150"/>
        <v/>
      </c>
      <c r="BF1141" s="55" t="str">
        <f t="shared" si="150"/>
        <v/>
      </c>
      <c r="BG1141" s="55" t="str">
        <f t="shared" si="150"/>
        <v/>
      </c>
      <c r="BH1141" s="55" t="str">
        <f t="shared" si="150"/>
        <v/>
      </c>
      <c r="BI1141" s="55" t="str">
        <f t="shared" si="150"/>
        <v/>
      </c>
      <c r="BJ1141" s="55" t="str">
        <f t="shared" si="150"/>
        <v/>
      </c>
      <c r="BK1141" s="55" t="str">
        <f t="shared" si="150"/>
        <v/>
      </c>
      <c r="BL1141" s="55" t="str">
        <f t="shared" si="150"/>
        <v/>
      </c>
      <c r="BM1141" s="55" t="str">
        <f t="shared" si="150"/>
        <v/>
      </c>
      <c r="BN1141" s="55" t="str">
        <f t="shared" si="150"/>
        <v/>
      </c>
      <c r="BO1141" s="55" t="str">
        <f t="shared" si="150"/>
        <v/>
      </c>
      <c r="BP1141" s="55" t="str">
        <f t="shared" si="150"/>
        <v/>
      </c>
      <c r="BQ1141" s="55" t="str">
        <f t="shared" si="150"/>
        <v/>
      </c>
      <c r="BR1141" s="1" t="str">
        <f t="shared" si="141"/>
        <v>Base</v>
      </c>
      <c r="BS1141" s="1" t="str">
        <f t="shared" si="142"/>
        <v/>
      </c>
      <c r="BT1141" s="3">
        <f t="shared" si="143"/>
        <v>1</v>
      </c>
      <c r="BU1141" s="11">
        <f t="shared" si="144"/>
        <v>-0.94</v>
      </c>
      <c r="BV1141" s="11">
        <f t="shared" si="145"/>
        <v>-0.88</v>
      </c>
      <c r="BW1141" s="11">
        <f t="shared" si="146"/>
        <v>0</v>
      </c>
      <c r="BX1141" s="9">
        <f t="shared" si="147"/>
        <v>-0.94</v>
      </c>
      <c r="BY1141" s="9">
        <f t="shared" si="148"/>
        <v>-0.88</v>
      </c>
      <c r="BZ1141" s="9">
        <f t="shared" si="149"/>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140"/>
        <v>0</v>
      </c>
      <c r="BD1142" s="55" t="str">
        <f t="shared" si="150"/>
        <v/>
      </c>
      <c r="BE1142" s="55" t="str">
        <f t="shared" si="150"/>
        <v/>
      </c>
      <c r="BF1142" s="55" t="str">
        <f t="shared" si="150"/>
        <v/>
      </c>
      <c r="BG1142" s="55" t="str">
        <f t="shared" si="150"/>
        <v/>
      </c>
      <c r="BH1142" s="55" t="str">
        <f t="shared" si="150"/>
        <v/>
      </c>
      <c r="BI1142" s="55" t="str">
        <f t="shared" si="150"/>
        <v/>
      </c>
      <c r="BJ1142" s="55" t="str">
        <f t="shared" si="150"/>
        <v/>
      </c>
      <c r="BK1142" s="55" t="str">
        <f t="shared" si="150"/>
        <v/>
      </c>
      <c r="BL1142" s="55" t="str">
        <f t="shared" si="150"/>
        <v/>
      </c>
      <c r="BM1142" s="55" t="str">
        <f t="shared" si="150"/>
        <v/>
      </c>
      <c r="BN1142" s="55" t="str">
        <f t="shared" si="150"/>
        <v/>
      </c>
      <c r="BO1142" s="55" t="str">
        <f t="shared" si="150"/>
        <v/>
      </c>
      <c r="BP1142" s="55" t="str">
        <f t="shared" si="150"/>
        <v/>
      </c>
      <c r="BQ1142" s="55" t="str">
        <f t="shared" si="150"/>
        <v/>
      </c>
      <c r="BR1142" s="1" t="str">
        <f t="shared" si="141"/>
        <v>Base</v>
      </c>
      <c r="BS1142" s="1" t="str">
        <f t="shared" si="142"/>
        <v/>
      </c>
      <c r="BT1142" s="3">
        <f t="shared" si="143"/>
        <v>1</v>
      </c>
      <c r="BU1142" s="11">
        <f t="shared" si="144"/>
        <v>-0.94</v>
      </c>
      <c r="BV1142" s="11">
        <f t="shared" si="145"/>
        <v>-0.88</v>
      </c>
      <c r="BW1142" s="11">
        <f t="shared" si="146"/>
        <v>0</v>
      </c>
      <c r="BX1142" s="9">
        <f t="shared" si="147"/>
        <v>-0.94</v>
      </c>
      <c r="BY1142" s="9">
        <f t="shared" si="148"/>
        <v>-0.88</v>
      </c>
      <c r="BZ1142" s="9">
        <f t="shared" si="149"/>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140"/>
        <v>0</v>
      </c>
      <c r="BD1143" s="55" t="str">
        <f t="shared" si="150"/>
        <v/>
      </c>
      <c r="BE1143" s="55" t="str">
        <f t="shared" si="150"/>
        <v/>
      </c>
      <c r="BF1143" s="55" t="str">
        <f t="shared" si="150"/>
        <v/>
      </c>
      <c r="BG1143" s="55" t="str">
        <f t="shared" si="150"/>
        <v/>
      </c>
      <c r="BH1143" s="55" t="str">
        <f t="shared" si="150"/>
        <v/>
      </c>
      <c r="BI1143" s="55" t="str">
        <f t="shared" si="150"/>
        <v/>
      </c>
      <c r="BJ1143" s="55" t="str">
        <f t="shared" si="150"/>
        <v/>
      </c>
      <c r="BK1143" s="55" t="str">
        <f t="shared" si="150"/>
        <v/>
      </c>
      <c r="BL1143" s="55" t="str">
        <f t="shared" si="150"/>
        <v/>
      </c>
      <c r="BM1143" s="55" t="str">
        <f t="shared" si="150"/>
        <v/>
      </c>
      <c r="BN1143" s="55" t="str">
        <f t="shared" ref="BD1143:BQ1161" si="151">IF(ISERROR(SEARCHB(" "&amp;BN$1&amp;" "," "&amp;$L1143&amp;" "))=TRUE,"",BN$1)</f>
        <v/>
      </c>
      <c r="BO1143" s="55" t="str">
        <f t="shared" si="151"/>
        <v/>
      </c>
      <c r="BP1143" s="55" t="str">
        <f t="shared" si="151"/>
        <v/>
      </c>
      <c r="BQ1143" s="55" t="str">
        <f t="shared" si="151"/>
        <v/>
      </c>
      <c r="BR1143" s="1" t="str">
        <f t="shared" si="141"/>
        <v>Base</v>
      </c>
      <c r="BS1143" s="1" t="str">
        <f t="shared" si="142"/>
        <v/>
      </c>
      <c r="BT1143" s="3">
        <f t="shared" si="143"/>
        <v>1</v>
      </c>
      <c r="BU1143" s="11">
        <f t="shared" si="144"/>
        <v>-0.94</v>
      </c>
      <c r="BV1143" s="11">
        <f t="shared" si="145"/>
        <v>-0.88</v>
      </c>
      <c r="BW1143" s="11">
        <f t="shared" si="146"/>
        <v>0</v>
      </c>
      <c r="BX1143" s="9">
        <f t="shared" si="147"/>
        <v>-0.94</v>
      </c>
      <c r="BY1143" s="9">
        <f t="shared" si="148"/>
        <v>-0.88</v>
      </c>
      <c r="BZ1143" s="9">
        <f t="shared" si="149"/>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140"/>
        <v>0</v>
      </c>
      <c r="BD1144" s="55" t="str">
        <f t="shared" si="151"/>
        <v/>
      </c>
      <c r="BE1144" s="55" t="str">
        <f t="shared" si="151"/>
        <v/>
      </c>
      <c r="BF1144" s="55" t="str">
        <f t="shared" si="151"/>
        <v/>
      </c>
      <c r="BG1144" s="55" t="str">
        <f t="shared" si="151"/>
        <v/>
      </c>
      <c r="BH1144" s="55" t="str">
        <f t="shared" si="151"/>
        <v/>
      </c>
      <c r="BI1144" s="55" t="str">
        <f t="shared" si="151"/>
        <v/>
      </c>
      <c r="BJ1144" s="55" t="str">
        <f t="shared" si="151"/>
        <v/>
      </c>
      <c r="BK1144" s="55" t="str">
        <f t="shared" si="151"/>
        <v/>
      </c>
      <c r="BL1144" s="55" t="str">
        <f t="shared" si="151"/>
        <v/>
      </c>
      <c r="BM1144" s="55" t="str">
        <f t="shared" si="151"/>
        <v/>
      </c>
      <c r="BN1144" s="55" t="str">
        <f t="shared" si="151"/>
        <v/>
      </c>
      <c r="BO1144" s="55" t="str">
        <f t="shared" si="151"/>
        <v/>
      </c>
      <c r="BP1144" s="55" t="str">
        <f t="shared" si="151"/>
        <v/>
      </c>
      <c r="BQ1144" s="55" t="str">
        <f t="shared" si="151"/>
        <v/>
      </c>
      <c r="BR1144" s="1" t="str">
        <f t="shared" si="141"/>
        <v>Base</v>
      </c>
      <c r="BS1144" s="1" t="str">
        <f t="shared" si="142"/>
        <v/>
      </c>
      <c r="BT1144" s="3">
        <f t="shared" si="143"/>
        <v>1</v>
      </c>
      <c r="BU1144" s="11">
        <f t="shared" si="144"/>
        <v>-0.94</v>
      </c>
      <c r="BV1144" s="11">
        <f t="shared" si="145"/>
        <v>-0.88</v>
      </c>
      <c r="BW1144" s="11">
        <f t="shared" si="146"/>
        <v>0</v>
      </c>
      <c r="BX1144" s="9">
        <f t="shared" si="147"/>
        <v>-0.94</v>
      </c>
      <c r="BY1144" s="9">
        <f t="shared" si="148"/>
        <v>-0.88</v>
      </c>
      <c r="BZ1144" s="9">
        <f t="shared" si="149"/>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140"/>
        <v>0</v>
      </c>
      <c r="BD1145" s="55" t="str">
        <f t="shared" si="151"/>
        <v/>
      </c>
      <c r="BE1145" s="55" t="str">
        <f t="shared" si="151"/>
        <v/>
      </c>
      <c r="BF1145" s="55" t="str">
        <f t="shared" si="151"/>
        <v/>
      </c>
      <c r="BG1145" s="55" t="str">
        <f t="shared" si="151"/>
        <v/>
      </c>
      <c r="BH1145" s="55" t="str">
        <f t="shared" si="151"/>
        <v/>
      </c>
      <c r="BI1145" s="55" t="str">
        <f t="shared" si="151"/>
        <v/>
      </c>
      <c r="BJ1145" s="55" t="str">
        <f t="shared" si="151"/>
        <v/>
      </c>
      <c r="BK1145" s="55" t="str">
        <f t="shared" si="151"/>
        <v/>
      </c>
      <c r="BL1145" s="55" t="str">
        <f t="shared" si="151"/>
        <v/>
      </c>
      <c r="BM1145" s="55" t="str">
        <f t="shared" si="151"/>
        <v/>
      </c>
      <c r="BN1145" s="55" t="str">
        <f t="shared" si="151"/>
        <v/>
      </c>
      <c r="BO1145" s="55" t="str">
        <f t="shared" si="151"/>
        <v/>
      </c>
      <c r="BP1145" s="55" t="str">
        <f t="shared" si="151"/>
        <v/>
      </c>
      <c r="BQ1145" s="55" t="str">
        <f t="shared" si="151"/>
        <v/>
      </c>
      <c r="BR1145" s="1" t="str">
        <f t="shared" si="141"/>
        <v>Base</v>
      </c>
      <c r="BS1145" s="1" t="str">
        <f t="shared" si="142"/>
        <v/>
      </c>
      <c r="BT1145" s="3">
        <f t="shared" si="143"/>
        <v>1</v>
      </c>
      <c r="BU1145" s="11">
        <f t="shared" si="144"/>
        <v>-0.94</v>
      </c>
      <c r="BV1145" s="11">
        <f t="shared" si="145"/>
        <v>-0.88</v>
      </c>
      <c r="BW1145" s="11">
        <f t="shared" si="146"/>
        <v>0</v>
      </c>
      <c r="BX1145" s="9">
        <f t="shared" si="147"/>
        <v>-0.94</v>
      </c>
      <c r="BY1145" s="9">
        <f t="shared" si="148"/>
        <v>-0.88</v>
      </c>
      <c r="BZ1145" s="9">
        <f t="shared" si="149"/>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140"/>
        <v>0</v>
      </c>
      <c r="BD1146" s="55" t="str">
        <f t="shared" si="151"/>
        <v/>
      </c>
      <c r="BE1146" s="55" t="str">
        <f t="shared" si="151"/>
        <v/>
      </c>
      <c r="BF1146" s="55" t="str">
        <f t="shared" si="151"/>
        <v/>
      </c>
      <c r="BG1146" s="55" t="str">
        <f t="shared" si="151"/>
        <v/>
      </c>
      <c r="BH1146" s="55" t="str">
        <f t="shared" si="151"/>
        <v/>
      </c>
      <c r="BI1146" s="55" t="str">
        <f t="shared" si="151"/>
        <v/>
      </c>
      <c r="BJ1146" s="55" t="str">
        <f t="shared" si="151"/>
        <v/>
      </c>
      <c r="BK1146" s="55" t="str">
        <f t="shared" si="151"/>
        <v/>
      </c>
      <c r="BL1146" s="55" t="str">
        <f t="shared" si="151"/>
        <v/>
      </c>
      <c r="BM1146" s="55" t="str">
        <f t="shared" si="151"/>
        <v/>
      </c>
      <c r="BN1146" s="55" t="str">
        <f t="shared" si="151"/>
        <v/>
      </c>
      <c r="BO1146" s="55" t="str">
        <f t="shared" si="151"/>
        <v/>
      </c>
      <c r="BP1146" s="55" t="str">
        <f t="shared" si="151"/>
        <v/>
      </c>
      <c r="BQ1146" s="55" t="str">
        <f t="shared" si="151"/>
        <v/>
      </c>
      <c r="BR1146" s="1" t="str">
        <f t="shared" si="141"/>
        <v>Base</v>
      </c>
      <c r="BS1146" s="1" t="str">
        <f t="shared" si="142"/>
        <v/>
      </c>
      <c r="BT1146" s="3">
        <f t="shared" si="143"/>
        <v>1</v>
      </c>
      <c r="BU1146" s="11">
        <f t="shared" si="144"/>
        <v>-0.94</v>
      </c>
      <c r="BV1146" s="11">
        <f t="shared" si="145"/>
        <v>-0.88</v>
      </c>
      <c r="BW1146" s="11">
        <f t="shared" si="146"/>
        <v>0</v>
      </c>
      <c r="BX1146" s="9">
        <f t="shared" si="147"/>
        <v>-0.94</v>
      </c>
      <c r="BY1146" s="9">
        <f t="shared" si="148"/>
        <v>-0.88</v>
      </c>
      <c r="BZ1146" s="9">
        <f t="shared" si="149"/>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140"/>
        <v>0</v>
      </c>
      <c r="BD1147" s="55" t="str">
        <f t="shared" si="151"/>
        <v/>
      </c>
      <c r="BE1147" s="55" t="str">
        <f t="shared" si="151"/>
        <v/>
      </c>
      <c r="BF1147" s="55" t="str">
        <f t="shared" si="151"/>
        <v/>
      </c>
      <c r="BG1147" s="55" t="str">
        <f t="shared" si="151"/>
        <v/>
      </c>
      <c r="BH1147" s="55" t="str">
        <f t="shared" si="151"/>
        <v/>
      </c>
      <c r="BI1147" s="55" t="str">
        <f t="shared" si="151"/>
        <v/>
      </c>
      <c r="BJ1147" s="55" t="str">
        <f t="shared" si="151"/>
        <v/>
      </c>
      <c r="BK1147" s="55" t="str">
        <f t="shared" si="151"/>
        <v/>
      </c>
      <c r="BL1147" s="55" t="str">
        <f t="shared" si="151"/>
        <v/>
      </c>
      <c r="BM1147" s="55" t="str">
        <f t="shared" si="151"/>
        <v/>
      </c>
      <c r="BN1147" s="55" t="str">
        <f t="shared" si="151"/>
        <v/>
      </c>
      <c r="BO1147" s="55" t="str">
        <f t="shared" si="151"/>
        <v/>
      </c>
      <c r="BP1147" s="55" t="str">
        <f t="shared" si="151"/>
        <v/>
      </c>
      <c r="BQ1147" s="55" t="str">
        <f t="shared" si="151"/>
        <v/>
      </c>
      <c r="BR1147" s="1" t="str">
        <f t="shared" si="141"/>
        <v>Base</v>
      </c>
      <c r="BS1147" s="1" t="str">
        <f t="shared" si="142"/>
        <v/>
      </c>
      <c r="BT1147" s="3">
        <f t="shared" si="143"/>
        <v>1</v>
      </c>
      <c r="BU1147" s="11">
        <f t="shared" si="144"/>
        <v>-0.94</v>
      </c>
      <c r="BV1147" s="11">
        <f t="shared" si="145"/>
        <v>-0.88</v>
      </c>
      <c r="BW1147" s="11">
        <f t="shared" si="146"/>
        <v>0</v>
      </c>
      <c r="BX1147" s="9">
        <f t="shared" si="147"/>
        <v>-0.94</v>
      </c>
      <c r="BY1147" s="9">
        <f t="shared" si="148"/>
        <v>-0.88</v>
      </c>
      <c r="BZ1147" s="9">
        <f t="shared" si="149"/>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140"/>
        <v>0</v>
      </c>
      <c r="BD1148" s="55" t="str">
        <f t="shared" si="151"/>
        <v/>
      </c>
      <c r="BE1148" s="55" t="str">
        <f t="shared" si="151"/>
        <v/>
      </c>
      <c r="BF1148" s="55" t="str">
        <f t="shared" si="151"/>
        <v/>
      </c>
      <c r="BG1148" s="55" t="str">
        <f t="shared" si="151"/>
        <v/>
      </c>
      <c r="BH1148" s="55" t="str">
        <f t="shared" si="151"/>
        <v/>
      </c>
      <c r="BI1148" s="55" t="str">
        <f t="shared" si="151"/>
        <v/>
      </c>
      <c r="BJ1148" s="55" t="str">
        <f t="shared" si="151"/>
        <v/>
      </c>
      <c r="BK1148" s="55" t="str">
        <f t="shared" si="151"/>
        <v/>
      </c>
      <c r="BL1148" s="55" t="str">
        <f t="shared" si="151"/>
        <v/>
      </c>
      <c r="BM1148" s="55" t="str">
        <f t="shared" si="151"/>
        <v/>
      </c>
      <c r="BN1148" s="55" t="str">
        <f t="shared" si="151"/>
        <v/>
      </c>
      <c r="BO1148" s="55" t="str">
        <f t="shared" si="151"/>
        <v/>
      </c>
      <c r="BP1148" s="55" t="str">
        <f t="shared" si="151"/>
        <v/>
      </c>
      <c r="BQ1148" s="55" t="str">
        <f t="shared" si="151"/>
        <v/>
      </c>
      <c r="BR1148" s="1" t="str">
        <f t="shared" si="141"/>
        <v>Base</v>
      </c>
      <c r="BS1148" s="1" t="str">
        <f t="shared" si="142"/>
        <v/>
      </c>
      <c r="BT1148" s="3">
        <f t="shared" si="143"/>
        <v>1</v>
      </c>
      <c r="BU1148" s="11">
        <f t="shared" si="144"/>
        <v>-0.94</v>
      </c>
      <c r="BV1148" s="11">
        <f t="shared" si="145"/>
        <v>-0.88</v>
      </c>
      <c r="BW1148" s="11">
        <f t="shared" si="146"/>
        <v>0</v>
      </c>
      <c r="BX1148" s="9">
        <f t="shared" si="147"/>
        <v>-0.94</v>
      </c>
      <c r="BY1148" s="9">
        <f t="shared" si="148"/>
        <v>-0.88</v>
      </c>
      <c r="BZ1148" s="9">
        <f t="shared" si="149"/>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140"/>
        <v>0</v>
      </c>
      <c r="BD1149" s="55" t="str">
        <f t="shared" si="151"/>
        <v/>
      </c>
      <c r="BE1149" s="55" t="str">
        <f t="shared" si="151"/>
        <v/>
      </c>
      <c r="BF1149" s="55" t="str">
        <f t="shared" si="151"/>
        <v/>
      </c>
      <c r="BG1149" s="55" t="str">
        <f t="shared" si="151"/>
        <v/>
      </c>
      <c r="BH1149" s="55" t="str">
        <f t="shared" si="151"/>
        <v/>
      </c>
      <c r="BI1149" s="55" t="str">
        <f t="shared" si="151"/>
        <v/>
      </c>
      <c r="BJ1149" s="55" t="str">
        <f t="shared" si="151"/>
        <v/>
      </c>
      <c r="BK1149" s="55" t="str">
        <f t="shared" si="151"/>
        <v/>
      </c>
      <c r="BL1149" s="55" t="str">
        <f t="shared" si="151"/>
        <v/>
      </c>
      <c r="BM1149" s="55" t="str">
        <f t="shared" si="151"/>
        <v/>
      </c>
      <c r="BN1149" s="55" t="str">
        <f t="shared" si="151"/>
        <v/>
      </c>
      <c r="BO1149" s="55" t="str">
        <f t="shared" si="151"/>
        <v/>
      </c>
      <c r="BP1149" s="55" t="str">
        <f t="shared" si="151"/>
        <v/>
      </c>
      <c r="BQ1149" s="55" t="str">
        <f t="shared" si="151"/>
        <v/>
      </c>
      <c r="BR1149" s="1" t="str">
        <f t="shared" si="141"/>
        <v>Base</v>
      </c>
      <c r="BS1149" s="1" t="str">
        <f t="shared" si="142"/>
        <v/>
      </c>
      <c r="BT1149" s="3">
        <f t="shared" si="143"/>
        <v>1</v>
      </c>
      <c r="BU1149" s="11">
        <f t="shared" si="144"/>
        <v>-0.94</v>
      </c>
      <c r="BV1149" s="11">
        <f t="shared" si="145"/>
        <v>-0.88</v>
      </c>
      <c r="BW1149" s="11">
        <f t="shared" si="146"/>
        <v>0</v>
      </c>
      <c r="BX1149" s="9">
        <f t="shared" si="147"/>
        <v>-0.94</v>
      </c>
      <c r="BY1149" s="9">
        <f t="shared" si="148"/>
        <v>-0.88</v>
      </c>
      <c r="BZ1149" s="9">
        <f t="shared" si="149"/>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140"/>
        <v>0</v>
      </c>
      <c r="BD1150" s="55" t="str">
        <f t="shared" si="151"/>
        <v/>
      </c>
      <c r="BE1150" s="55" t="str">
        <f t="shared" si="151"/>
        <v/>
      </c>
      <c r="BF1150" s="55" t="str">
        <f t="shared" si="151"/>
        <v/>
      </c>
      <c r="BG1150" s="55" t="str">
        <f t="shared" si="151"/>
        <v/>
      </c>
      <c r="BH1150" s="55" t="str">
        <f t="shared" si="151"/>
        <v/>
      </c>
      <c r="BI1150" s="55" t="str">
        <f t="shared" si="151"/>
        <v/>
      </c>
      <c r="BJ1150" s="55" t="str">
        <f t="shared" si="151"/>
        <v/>
      </c>
      <c r="BK1150" s="55" t="str">
        <f t="shared" si="151"/>
        <v/>
      </c>
      <c r="BL1150" s="55" t="str">
        <f t="shared" si="151"/>
        <v/>
      </c>
      <c r="BM1150" s="55" t="str">
        <f t="shared" si="151"/>
        <v/>
      </c>
      <c r="BN1150" s="55" t="str">
        <f t="shared" si="151"/>
        <v/>
      </c>
      <c r="BO1150" s="55" t="str">
        <f t="shared" si="151"/>
        <v/>
      </c>
      <c r="BP1150" s="55" t="str">
        <f t="shared" si="151"/>
        <v/>
      </c>
      <c r="BQ1150" s="55" t="str">
        <f t="shared" si="151"/>
        <v/>
      </c>
      <c r="BR1150" s="1" t="str">
        <f t="shared" si="141"/>
        <v>Base</v>
      </c>
      <c r="BS1150" s="1" t="str">
        <f t="shared" si="142"/>
        <v/>
      </c>
      <c r="BT1150" s="3">
        <f t="shared" si="143"/>
        <v>1</v>
      </c>
      <c r="BU1150" s="11">
        <f t="shared" si="144"/>
        <v>-0.94</v>
      </c>
      <c r="BV1150" s="11">
        <f t="shared" si="145"/>
        <v>-0.88</v>
      </c>
      <c r="BW1150" s="11">
        <f t="shared" si="146"/>
        <v>0</v>
      </c>
      <c r="BX1150" s="9">
        <f t="shared" si="147"/>
        <v>-0.94</v>
      </c>
      <c r="BY1150" s="9">
        <f t="shared" si="148"/>
        <v>-0.88</v>
      </c>
      <c r="BZ1150" s="9">
        <f t="shared" si="149"/>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140"/>
        <v>0</v>
      </c>
      <c r="BD1151" s="55" t="str">
        <f t="shared" si="151"/>
        <v/>
      </c>
      <c r="BE1151" s="55" t="str">
        <f t="shared" si="151"/>
        <v/>
      </c>
      <c r="BF1151" s="55" t="str">
        <f t="shared" si="151"/>
        <v/>
      </c>
      <c r="BG1151" s="55" t="str">
        <f t="shared" si="151"/>
        <v/>
      </c>
      <c r="BH1151" s="55" t="str">
        <f t="shared" si="151"/>
        <v/>
      </c>
      <c r="BI1151" s="55" t="str">
        <f t="shared" si="151"/>
        <v/>
      </c>
      <c r="BJ1151" s="55" t="str">
        <f t="shared" si="151"/>
        <v/>
      </c>
      <c r="BK1151" s="55" t="str">
        <f t="shared" si="151"/>
        <v/>
      </c>
      <c r="BL1151" s="55" t="str">
        <f t="shared" si="151"/>
        <v/>
      </c>
      <c r="BM1151" s="55" t="str">
        <f t="shared" si="151"/>
        <v/>
      </c>
      <c r="BN1151" s="55" t="str">
        <f t="shared" si="151"/>
        <v/>
      </c>
      <c r="BO1151" s="55" t="str">
        <f t="shared" si="151"/>
        <v/>
      </c>
      <c r="BP1151" s="55" t="str">
        <f t="shared" si="151"/>
        <v/>
      </c>
      <c r="BQ1151" s="55" t="str">
        <f t="shared" si="151"/>
        <v/>
      </c>
      <c r="BR1151" s="1" t="str">
        <f t="shared" si="141"/>
        <v>Base</v>
      </c>
      <c r="BS1151" s="1" t="str">
        <f t="shared" si="142"/>
        <v/>
      </c>
      <c r="BT1151" s="3">
        <f t="shared" si="143"/>
        <v>1</v>
      </c>
      <c r="BU1151" s="11">
        <f t="shared" si="144"/>
        <v>-0.94</v>
      </c>
      <c r="BV1151" s="11">
        <f t="shared" si="145"/>
        <v>-0.88</v>
      </c>
      <c r="BW1151" s="11">
        <f t="shared" si="146"/>
        <v>0</v>
      </c>
      <c r="BX1151" s="9">
        <f t="shared" si="147"/>
        <v>-0.94</v>
      </c>
      <c r="BY1151" s="9">
        <f t="shared" si="148"/>
        <v>-0.88</v>
      </c>
      <c r="BZ1151" s="9">
        <f t="shared" si="149"/>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140"/>
        <v>0</v>
      </c>
      <c r="BD1152" s="55" t="str">
        <f t="shared" si="151"/>
        <v/>
      </c>
      <c r="BE1152" s="55" t="str">
        <f t="shared" si="151"/>
        <v/>
      </c>
      <c r="BF1152" s="55" t="str">
        <f t="shared" si="151"/>
        <v/>
      </c>
      <c r="BG1152" s="55" t="str">
        <f t="shared" si="151"/>
        <v/>
      </c>
      <c r="BH1152" s="55" t="str">
        <f t="shared" si="151"/>
        <v/>
      </c>
      <c r="BI1152" s="55" t="str">
        <f t="shared" si="151"/>
        <v/>
      </c>
      <c r="BJ1152" s="55" t="str">
        <f t="shared" si="151"/>
        <v/>
      </c>
      <c r="BK1152" s="55" t="str">
        <f t="shared" si="151"/>
        <v/>
      </c>
      <c r="BL1152" s="55" t="str">
        <f t="shared" si="151"/>
        <v/>
      </c>
      <c r="BM1152" s="55" t="str">
        <f t="shared" si="151"/>
        <v/>
      </c>
      <c r="BN1152" s="55" t="str">
        <f t="shared" si="151"/>
        <v/>
      </c>
      <c r="BO1152" s="55" t="str">
        <f t="shared" si="151"/>
        <v/>
      </c>
      <c r="BP1152" s="55" t="str">
        <f t="shared" si="151"/>
        <v/>
      </c>
      <c r="BQ1152" s="55" t="str">
        <f t="shared" si="151"/>
        <v/>
      </c>
      <c r="BR1152" s="1" t="str">
        <f t="shared" si="141"/>
        <v>Base</v>
      </c>
      <c r="BS1152" s="1" t="str">
        <f t="shared" si="142"/>
        <v/>
      </c>
      <c r="BT1152" s="3">
        <f t="shared" si="143"/>
        <v>1</v>
      </c>
      <c r="BU1152" s="11">
        <f t="shared" si="144"/>
        <v>-0.94</v>
      </c>
      <c r="BV1152" s="11">
        <f t="shared" si="145"/>
        <v>-0.88</v>
      </c>
      <c r="BW1152" s="11">
        <f t="shared" si="146"/>
        <v>0</v>
      </c>
      <c r="BX1152" s="9">
        <f t="shared" si="147"/>
        <v>-0.94</v>
      </c>
      <c r="BY1152" s="9">
        <f t="shared" si="148"/>
        <v>-0.88</v>
      </c>
      <c r="BZ1152" s="9">
        <f t="shared" si="149"/>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140"/>
        <v>0</v>
      </c>
      <c r="BD1153" s="55" t="str">
        <f t="shared" si="151"/>
        <v/>
      </c>
      <c r="BE1153" s="55" t="str">
        <f t="shared" si="151"/>
        <v/>
      </c>
      <c r="BF1153" s="55" t="str">
        <f t="shared" si="151"/>
        <v/>
      </c>
      <c r="BG1153" s="55" t="str">
        <f t="shared" si="151"/>
        <v/>
      </c>
      <c r="BH1153" s="55" t="str">
        <f t="shared" si="151"/>
        <v/>
      </c>
      <c r="BI1153" s="55" t="str">
        <f t="shared" si="151"/>
        <v/>
      </c>
      <c r="BJ1153" s="55" t="str">
        <f t="shared" si="151"/>
        <v/>
      </c>
      <c r="BK1153" s="55" t="str">
        <f t="shared" si="151"/>
        <v/>
      </c>
      <c r="BL1153" s="55" t="str">
        <f t="shared" si="151"/>
        <v/>
      </c>
      <c r="BM1153" s="55" t="str">
        <f t="shared" si="151"/>
        <v/>
      </c>
      <c r="BN1153" s="55" t="str">
        <f t="shared" si="151"/>
        <v/>
      </c>
      <c r="BO1153" s="55" t="str">
        <f t="shared" si="151"/>
        <v/>
      </c>
      <c r="BP1153" s="55" t="str">
        <f t="shared" si="151"/>
        <v/>
      </c>
      <c r="BQ1153" s="55" t="str">
        <f t="shared" si="151"/>
        <v/>
      </c>
      <c r="BR1153" s="1" t="str">
        <f t="shared" si="141"/>
        <v>Base</v>
      </c>
      <c r="BS1153" s="1" t="str">
        <f t="shared" si="142"/>
        <v/>
      </c>
      <c r="BT1153" s="3">
        <f t="shared" si="143"/>
        <v>1</v>
      </c>
      <c r="BU1153" s="11">
        <f t="shared" si="144"/>
        <v>-0.94</v>
      </c>
      <c r="BV1153" s="11">
        <f t="shared" si="145"/>
        <v>-0.88</v>
      </c>
      <c r="BW1153" s="11">
        <f t="shared" si="146"/>
        <v>0</v>
      </c>
      <c r="BX1153" s="9">
        <f t="shared" si="147"/>
        <v>-0.94</v>
      </c>
      <c r="BY1153" s="9">
        <f t="shared" si="148"/>
        <v>-0.88</v>
      </c>
      <c r="BZ1153" s="9">
        <f t="shared" si="149"/>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140"/>
        <v>0</v>
      </c>
      <c r="BD1154" s="55" t="str">
        <f t="shared" si="151"/>
        <v/>
      </c>
      <c r="BE1154" s="55" t="str">
        <f t="shared" si="151"/>
        <v/>
      </c>
      <c r="BF1154" s="55" t="str">
        <f t="shared" si="151"/>
        <v/>
      </c>
      <c r="BG1154" s="55" t="str">
        <f t="shared" si="151"/>
        <v/>
      </c>
      <c r="BH1154" s="55" t="str">
        <f t="shared" si="151"/>
        <v/>
      </c>
      <c r="BI1154" s="55" t="str">
        <f t="shared" si="151"/>
        <v/>
      </c>
      <c r="BJ1154" s="55" t="str">
        <f t="shared" si="151"/>
        <v/>
      </c>
      <c r="BK1154" s="55" t="str">
        <f t="shared" si="151"/>
        <v/>
      </c>
      <c r="BL1154" s="55" t="str">
        <f t="shared" si="151"/>
        <v/>
      </c>
      <c r="BM1154" s="55" t="str">
        <f t="shared" si="151"/>
        <v/>
      </c>
      <c r="BN1154" s="55" t="str">
        <f t="shared" si="151"/>
        <v/>
      </c>
      <c r="BO1154" s="55" t="str">
        <f t="shared" si="151"/>
        <v/>
      </c>
      <c r="BP1154" s="55" t="str">
        <f t="shared" si="151"/>
        <v/>
      </c>
      <c r="BQ1154" s="55" t="str">
        <f t="shared" si="151"/>
        <v/>
      </c>
      <c r="BR1154" s="1" t="str">
        <f t="shared" si="141"/>
        <v>Base</v>
      </c>
      <c r="BS1154" s="1" t="str">
        <f t="shared" si="142"/>
        <v/>
      </c>
      <c r="BT1154" s="3">
        <f t="shared" si="143"/>
        <v>1</v>
      </c>
      <c r="BU1154" s="11">
        <f t="shared" si="144"/>
        <v>-0.94</v>
      </c>
      <c r="BV1154" s="11">
        <f t="shared" si="145"/>
        <v>-0.88</v>
      </c>
      <c r="BW1154" s="11">
        <f t="shared" si="146"/>
        <v>0</v>
      </c>
      <c r="BX1154" s="9">
        <f t="shared" si="147"/>
        <v>-0.94</v>
      </c>
      <c r="BY1154" s="9">
        <f t="shared" si="148"/>
        <v>-0.88</v>
      </c>
      <c r="BZ1154" s="9">
        <f t="shared" si="149"/>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140"/>
        <v>0</v>
      </c>
      <c r="BD1155" s="55" t="str">
        <f t="shared" si="151"/>
        <v/>
      </c>
      <c r="BE1155" s="55" t="str">
        <f t="shared" si="151"/>
        <v/>
      </c>
      <c r="BF1155" s="55" t="str">
        <f t="shared" si="151"/>
        <v/>
      </c>
      <c r="BG1155" s="55" t="str">
        <f t="shared" si="151"/>
        <v/>
      </c>
      <c r="BH1155" s="55" t="str">
        <f t="shared" si="151"/>
        <v/>
      </c>
      <c r="BI1155" s="55" t="str">
        <f t="shared" si="151"/>
        <v/>
      </c>
      <c r="BJ1155" s="55" t="str">
        <f t="shared" si="151"/>
        <v/>
      </c>
      <c r="BK1155" s="55" t="str">
        <f t="shared" si="151"/>
        <v/>
      </c>
      <c r="BL1155" s="55" t="str">
        <f t="shared" si="151"/>
        <v/>
      </c>
      <c r="BM1155" s="55" t="str">
        <f t="shared" si="151"/>
        <v/>
      </c>
      <c r="BN1155" s="55" t="str">
        <f t="shared" si="151"/>
        <v/>
      </c>
      <c r="BO1155" s="55" t="str">
        <f t="shared" si="151"/>
        <v/>
      </c>
      <c r="BP1155" s="55" t="str">
        <f t="shared" si="151"/>
        <v/>
      </c>
      <c r="BQ1155" s="55" t="str">
        <f t="shared" si="151"/>
        <v/>
      </c>
      <c r="BR1155" s="1" t="str">
        <f t="shared" si="141"/>
        <v>Base</v>
      </c>
      <c r="BS1155" s="1" t="str">
        <f t="shared" si="142"/>
        <v/>
      </c>
      <c r="BT1155" s="3">
        <f t="shared" si="143"/>
        <v>1</v>
      </c>
      <c r="BU1155" s="11">
        <f t="shared" si="144"/>
        <v>-0.94</v>
      </c>
      <c r="BV1155" s="11">
        <f t="shared" si="145"/>
        <v>-0.88</v>
      </c>
      <c r="BW1155" s="11">
        <f t="shared" si="146"/>
        <v>0</v>
      </c>
      <c r="BX1155" s="9">
        <f t="shared" si="147"/>
        <v>-0.94</v>
      </c>
      <c r="BY1155" s="9">
        <f t="shared" si="148"/>
        <v>-0.88</v>
      </c>
      <c r="BZ1155" s="9">
        <f t="shared" si="149"/>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140"/>
        <v>0</v>
      </c>
      <c r="BD1156" s="55" t="str">
        <f t="shared" si="151"/>
        <v/>
      </c>
      <c r="BE1156" s="55" t="str">
        <f t="shared" si="151"/>
        <v/>
      </c>
      <c r="BF1156" s="55" t="str">
        <f t="shared" si="151"/>
        <v/>
      </c>
      <c r="BG1156" s="55" t="str">
        <f t="shared" si="151"/>
        <v/>
      </c>
      <c r="BH1156" s="55" t="str">
        <f t="shared" si="151"/>
        <v/>
      </c>
      <c r="BI1156" s="55" t="str">
        <f t="shared" si="151"/>
        <v/>
      </c>
      <c r="BJ1156" s="55" t="str">
        <f t="shared" si="151"/>
        <v/>
      </c>
      <c r="BK1156" s="55" t="str">
        <f t="shared" si="151"/>
        <v/>
      </c>
      <c r="BL1156" s="55" t="str">
        <f t="shared" si="151"/>
        <v/>
      </c>
      <c r="BM1156" s="55" t="str">
        <f t="shared" si="151"/>
        <v/>
      </c>
      <c r="BN1156" s="55" t="str">
        <f t="shared" si="151"/>
        <v/>
      </c>
      <c r="BO1156" s="55" t="str">
        <f t="shared" si="151"/>
        <v/>
      </c>
      <c r="BP1156" s="55" t="str">
        <f t="shared" si="151"/>
        <v/>
      </c>
      <c r="BQ1156" s="55" t="str">
        <f t="shared" si="151"/>
        <v/>
      </c>
      <c r="BR1156" s="1" t="str">
        <f t="shared" si="141"/>
        <v>Base</v>
      </c>
      <c r="BS1156" s="1" t="str">
        <f t="shared" si="142"/>
        <v/>
      </c>
      <c r="BT1156" s="3">
        <f t="shared" si="143"/>
        <v>1</v>
      </c>
      <c r="BU1156" s="11">
        <f t="shared" si="144"/>
        <v>-0.94</v>
      </c>
      <c r="BV1156" s="11">
        <f t="shared" si="145"/>
        <v>-0.88</v>
      </c>
      <c r="BW1156" s="11">
        <f t="shared" si="146"/>
        <v>0</v>
      </c>
      <c r="BX1156" s="9">
        <f t="shared" si="147"/>
        <v>-0.94</v>
      </c>
      <c r="BY1156" s="9">
        <f t="shared" si="148"/>
        <v>-0.88</v>
      </c>
      <c r="BZ1156" s="9">
        <f t="shared" si="149"/>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140"/>
        <v>0</v>
      </c>
      <c r="BD1157" s="55" t="str">
        <f t="shared" si="151"/>
        <v/>
      </c>
      <c r="BE1157" s="55" t="str">
        <f t="shared" si="151"/>
        <v/>
      </c>
      <c r="BF1157" s="55" t="str">
        <f t="shared" si="151"/>
        <v/>
      </c>
      <c r="BG1157" s="55" t="str">
        <f t="shared" si="151"/>
        <v/>
      </c>
      <c r="BH1157" s="55" t="str">
        <f t="shared" si="151"/>
        <v/>
      </c>
      <c r="BI1157" s="55" t="str">
        <f t="shared" si="151"/>
        <v/>
      </c>
      <c r="BJ1157" s="55" t="str">
        <f t="shared" si="151"/>
        <v/>
      </c>
      <c r="BK1157" s="55" t="str">
        <f t="shared" si="151"/>
        <v/>
      </c>
      <c r="BL1157" s="55" t="str">
        <f t="shared" si="151"/>
        <v/>
      </c>
      <c r="BM1157" s="55" t="str">
        <f t="shared" si="151"/>
        <v/>
      </c>
      <c r="BN1157" s="55" t="str">
        <f t="shared" si="151"/>
        <v/>
      </c>
      <c r="BO1157" s="55" t="str">
        <f t="shared" si="151"/>
        <v/>
      </c>
      <c r="BP1157" s="55" t="str">
        <f t="shared" si="151"/>
        <v/>
      </c>
      <c r="BQ1157" s="55" t="str">
        <f t="shared" si="151"/>
        <v/>
      </c>
      <c r="BR1157" s="1" t="str">
        <f t="shared" si="141"/>
        <v>Base</v>
      </c>
      <c r="BS1157" s="1" t="str">
        <f t="shared" si="142"/>
        <v/>
      </c>
      <c r="BT1157" s="3">
        <f t="shared" si="143"/>
        <v>1</v>
      </c>
      <c r="BU1157" s="11">
        <f t="shared" si="144"/>
        <v>-0.94</v>
      </c>
      <c r="BV1157" s="11">
        <f t="shared" si="145"/>
        <v>-0.88</v>
      </c>
      <c r="BW1157" s="11">
        <f t="shared" si="146"/>
        <v>0</v>
      </c>
      <c r="BX1157" s="9">
        <f t="shared" si="147"/>
        <v>-0.94</v>
      </c>
      <c r="BY1157" s="9">
        <f t="shared" si="148"/>
        <v>-0.88</v>
      </c>
      <c r="BZ1157" s="9">
        <f t="shared" si="149"/>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140"/>
        <v>0</v>
      </c>
      <c r="BD1158" s="55" t="str">
        <f t="shared" si="151"/>
        <v/>
      </c>
      <c r="BE1158" s="55" t="str">
        <f t="shared" si="151"/>
        <v/>
      </c>
      <c r="BF1158" s="55" t="str">
        <f t="shared" si="151"/>
        <v/>
      </c>
      <c r="BG1158" s="55" t="str">
        <f t="shared" si="151"/>
        <v/>
      </c>
      <c r="BH1158" s="55" t="str">
        <f t="shared" si="151"/>
        <v/>
      </c>
      <c r="BI1158" s="55" t="str">
        <f t="shared" si="151"/>
        <v/>
      </c>
      <c r="BJ1158" s="55" t="str">
        <f t="shared" si="151"/>
        <v/>
      </c>
      <c r="BK1158" s="55" t="str">
        <f t="shared" si="151"/>
        <v/>
      </c>
      <c r="BL1158" s="55" t="str">
        <f t="shared" si="151"/>
        <v/>
      </c>
      <c r="BM1158" s="55" t="str">
        <f t="shared" si="151"/>
        <v/>
      </c>
      <c r="BN1158" s="55" t="str">
        <f t="shared" si="151"/>
        <v/>
      </c>
      <c r="BO1158" s="55" t="str">
        <f t="shared" si="151"/>
        <v/>
      </c>
      <c r="BP1158" s="55" t="str">
        <f t="shared" si="151"/>
        <v/>
      </c>
      <c r="BQ1158" s="55" t="str">
        <f t="shared" si="151"/>
        <v/>
      </c>
      <c r="BR1158" s="1" t="str">
        <f t="shared" si="141"/>
        <v>Base</v>
      </c>
      <c r="BS1158" s="1" t="str">
        <f t="shared" si="142"/>
        <v/>
      </c>
      <c r="BT1158" s="3">
        <f t="shared" si="143"/>
        <v>1</v>
      </c>
      <c r="BU1158" s="11">
        <f t="shared" si="144"/>
        <v>-0.94</v>
      </c>
      <c r="BV1158" s="11">
        <f t="shared" si="145"/>
        <v>-0.88</v>
      </c>
      <c r="BW1158" s="11">
        <f t="shared" si="146"/>
        <v>0</v>
      </c>
      <c r="BX1158" s="9">
        <f t="shared" si="147"/>
        <v>-0.94</v>
      </c>
      <c r="BY1158" s="9">
        <f t="shared" si="148"/>
        <v>-0.88</v>
      </c>
      <c r="BZ1158" s="9">
        <f t="shared" si="149"/>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140"/>
        <v>0</v>
      </c>
      <c r="BD1159" s="55" t="str">
        <f t="shared" si="151"/>
        <v/>
      </c>
      <c r="BE1159" s="55" t="str">
        <f t="shared" si="151"/>
        <v/>
      </c>
      <c r="BF1159" s="55" t="str">
        <f t="shared" si="151"/>
        <v/>
      </c>
      <c r="BG1159" s="55" t="str">
        <f t="shared" si="151"/>
        <v/>
      </c>
      <c r="BH1159" s="55" t="str">
        <f t="shared" si="151"/>
        <v/>
      </c>
      <c r="BI1159" s="55" t="str">
        <f t="shared" si="151"/>
        <v/>
      </c>
      <c r="BJ1159" s="55" t="str">
        <f t="shared" si="151"/>
        <v/>
      </c>
      <c r="BK1159" s="55" t="str">
        <f t="shared" si="151"/>
        <v/>
      </c>
      <c r="BL1159" s="55" t="str">
        <f t="shared" si="151"/>
        <v/>
      </c>
      <c r="BM1159" s="55" t="str">
        <f t="shared" si="151"/>
        <v/>
      </c>
      <c r="BN1159" s="55" t="str">
        <f t="shared" si="151"/>
        <v/>
      </c>
      <c r="BO1159" s="55" t="str">
        <f t="shared" si="151"/>
        <v/>
      </c>
      <c r="BP1159" s="55" t="str">
        <f t="shared" si="151"/>
        <v/>
      </c>
      <c r="BQ1159" s="55" t="str">
        <f t="shared" si="151"/>
        <v/>
      </c>
      <c r="BR1159" s="1" t="str">
        <f t="shared" si="141"/>
        <v>Base</v>
      </c>
      <c r="BS1159" s="1" t="str">
        <f t="shared" si="142"/>
        <v/>
      </c>
      <c r="BT1159" s="3">
        <f t="shared" si="143"/>
        <v>1</v>
      </c>
      <c r="BU1159" s="11">
        <f t="shared" si="144"/>
        <v>-0.94</v>
      </c>
      <c r="BV1159" s="11">
        <f t="shared" si="145"/>
        <v>-0.88</v>
      </c>
      <c r="BW1159" s="11">
        <f t="shared" si="146"/>
        <v>0</v>
      </c>
      <c r="BX1159" s="9">
        <f t="shared" si="147"/>
        <v>-0.94</v>
      </c>
      <c r="BY1159" s="9">
        <f t="shared" si="148"/>
        <v>-0.88</v>
      </c>
      <c r="BZ1159" s="9">
        <f t="shared" si="149"/>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140"/>
        <v>0</v>
      </c>
      <c r="BD1160" s="55" t="str">
        <f t="shared" si="151"/>
        <v/>
      </c>
      <c r="BE1160" s="55" t="str">
        <f t="shared" si="151"/>
        <v/>
      </c>
      <c r="BF1160" s="55" t="str">
        <f t="shared" si="151"/>
        <v/>
      </c>
      <c r="BG1160" s="55" t="str">
        <f t="shared" si="151"/>
        <v/>
      </c>
      <c r="BH1160" s="55" t="str">
        <f t="shared" si="151"/>
        <v/>
      </c>
      <c r="BI1160" s="55" t="str">
        <f t="shared" si="151"/>
        <v/>
      </c>
      <c r="BJ1160" s="55" t="str">
        <f t="shared" si="151"/>
        <v/>
      </c>
      <c r="BK1160" s="55" t="str">
        <f t="shared" si="151"/>
        <v/>
      </c>
      <c r="BL1160" s="55" t="str">
        <f t="shared" si="151"/>
        <v/>
      </c>
      <c r="BM1160" s="55" t="str">
        <f t="shared" si="151"/>
        <v/>
      </c>
      <c r="BN1160" s="55" t="str">
        <f t="shared" si="151"/>
        <v/>
      </c>
      <c r="BO1160" s="55" t="str">
        <f t="shared" si="151"/>
        <v/>
      </c>
      <c r="BP1160" s="55" t="str">
        <f t="shared" si="151"/>
        <v/>
      </c>
      <c r="BQ1160" s="55" t="str">
        <f t="shared" si="151"/>
        <v/>
      </c>
      <c r="BR1160" s="1" t="str">
        <f t="shared" si="141"/>
        <v>Base</v>
      </c>
      <c r="BS1160" s="1" t="str">
        <f t="shared" si="142"/>
        <v/>
      </c>
      <c r="BT1160" s="3">
        <f t="shared" si="143"/>
        <v>1</v>
      </c>
      <c r="BU1160" s="11">
        <f t="shared" si="144"/>
        <v>-0.94</v>
      </c>
      <c r="BV1160" s="11">
        <f t="shared" si="145"/>
        <v>-0.88</v>
      </c>
      <c r="BW1160" s="11">
        <f t="shared" si="146"/>
        <v>0</v>
      </c>
      <c r="BX1160" s="9">
        <f t="shared" si="147"/>
        <v>-0.94</v>
      </c>
      <c r="BY1160" s="9">
        <f t="shared" si="148"/>
        <v>-0.88</v>
      </c>
      <c r="BZ1160" s="9">
        <f t="shared" si="149"/>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140"/>
        <v>0</v>
      </c>
      <c r="BD1161" s="55" t="str">
        <f t="shared" si="151"/>
        <v/>
      </c>
      <c r="BE1161" s="55" t="str">
        <f t="shared" si="151"/>
        <v/>
      </c>
      <c r="BF1161" s="55" t="str">
        <f t="shared" si="151"/>
        <v/>
      </c>
      <c r="BG1161" s="55" t="str">
        <f t="shared" si="151"/>
        <v/>
      </c>
      <c r="BH1161" s="55" t="str">
        <f t="shared" si="151"/>
        <v/>
      </c>
      <c r="BI1161" s="55" t="str">
        <f t="shared" si="151"/>
        <v/>
      </c>
      <c r="BJ1161" s="55" t="str">
        <f t="shared" si="151"/>
        <v/>
      </c>
      <c r="BK1161" s="55" t="str">
        <f t="shared" si="151"/>
        <v/>
      </c>
      <c r="BL1161" s="55" t="str">
        <f t="shared" si="151"/>
        <v/>
      </c>
      <c r="BM1161" s="55" t="str">
        <f t="shared" si="151"/>
        <v/>
      </c>
      <c r="BN1161" s="55" t="str">
        <f t="shared" si="151"/>
        <v/>
      </c>
      <c r="BO1161" s="55" t="str">
        <f t="shared" si="151"/>
        <v/>
      </c>
      <c r="BP1161" s="55" t="str">
        <f t="shared" si="151"/>
        <v/>
      </c>
      <c r="BQ1161" s="55" t="str">
        <f t="shared" ref="BD1161:BQ1180" si="152">IF(ISERROR(SEARCHB(" "&amp;BQ$1&amp;" "," "&amp;$L1161&amp;" "))=TRUE,"",BQ$1)</f>
        <v/>
      </c>
      <c r="BR1161" s="1" t="str">
        <f t="shared" si="141"/>
        <v>Base</v>
      </c>
      <c r="BS1161" s="1" t="str">
        <f t="shared" si="142"/>
        <v/>
      </c>
      <c r="BT1161" s="3">
        <f t="shared" si="143"/>
        <v>1</v>
      </c>
      <c r="BU1161" s="11">
        <f t="shared" si="144"/>
        <v>-0.94</v>
      </c>
      <c r="BV1161" s="11">
        <f t="shared" si="145"/>
        <v>-0.88</v>
      </c>
      <c r="BW1161" s="11">
        <f t="shared" si="146"/>
        <v>0</v>
      </c>
      <c r="BX1161" s="9">
        <f t="shared" si="147"/>
        <v>-0.94</v>
      </c>
      <c r="BY1161" s="9">
        <f t="shared" si="148"/>
        <v>-0.88</v>
      </c>
      <c r="BZ1161" s="9">
        <f t="shared" si="149"/>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140"/>
        <v>0</v>
      </c>
      <c r="BD1162" s="55" t="str">
        <f t="shared" si="152"/>
        <v/>
      </c>
      <c r="BE1162" s="55" t="str">
        <f t="shared" si="152"/>
        <v/>
      </c>
      <c r="BF1162" s="55" t="str">
        <f t="shared" si="152"/>
        <v/>
      </c>
      <c r="BG1162" s="55" t="str">
        <f t="shared" si="152"/>
        <v/>
      </c>
      <c r="BH1162" s="55" t="str">
        <f t="shared" si="152"/>
        <v/>
      </c>
      <c r="BI1162" s="55" t="str">
        <f t="shared" si="152"/>
        <v/>
      </c>
      <c r="BJ1162" s="55" t="str">
        <f t="shared" si="152"/>
        <v/>
      </c>
      <c r="BK1162" s="55" t="str">
        <f t="shared" si="152"/>
        <v/>
      </c>
      <c r="BL1162" s="55" t="str">
        <f t="shared" si="152"/>
        <v/>
      </c>
      <c r="BM1162" s="55" t="str">
        <f t="shared" si="152"/>
        <v/>
      </c>
      <c r="BN1162" s="55" t="str">
        <f t="shared" si="152"/>
        <v/>
      </c>
      <c r="BO1162" s="55" t="str">
        <f t="shared" si="152"/>
        <v/>
      </c>
      <c r="BP1162" s="55" t="str">
        <f t="shared" si="152"/>
        <v/>
      </c>
      <c r="BQ1162" s="55" t="str">
        <f t="shared" si="152"/>
        <v/>
      </c>
      <c r="BR1162" s="1" t="str">
        <f t="shared" si="141"/>
        <v>Base</v>
      </c>
      <c r="BS1162" s="1" t="str">
        <f t="shared" si="142"/>
        <v/>
      </c>
      <c r="BT1162" s="3">
        <f t="shared" si="143"/>
        <v>1</v>
      </c>
      <c r="BU1162" s="11">
        <f t="shared" si="144"/>
        <v>-0.94</v>
      </c>
      <c r="BV1162" s="11">
        <f t="shared" si="145"/>
        <v>-0.88</v>
      </c>
      <c r="BW1162" s="11">
        <f t="shared" si="146"/>
        <v>0</v>
      </c>
      <c r="BX1162" s="9">
        <f t="shared" si="147"/>
        <v>-0.94</v>
      </c>
      <c r="BY1162" s="9">
        <f t="shared" si="148"/>
        <v>-0.88</v>
      </c>
      <c r="BZ1162" s="9">
        <f t="shared" si="149"/>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140"/>
        <v>0</v>
      </c>
      <c r="BD1163" s="55" t="str">
        <f t="shared" si="152"/>
        <v/>
      </c>
      <c r="BE1163" s="55" t="str">
        <f t="shared" si="152"/>
        <v/>
      </c>
      <c r="BF1163" s="55" t="str">
        <f t="shared" si="152"/>
        <v/>
      </c>
      <c r="BG1163" s="55" t="str">
        <f t="shared" si="152"/>
        <v/>
      </c>
      <c r="BH1163" s="55" t="str">
        <f t="shared" si="152"/>
        <v/>
      </c>
      <c r="BI1163" s="55" t="str">
        <f t="shared" si="152"/>
        <v/>
      </c>
      <c r="BJ1163" s="55" t="str">
        <f t="shared" si="152"/>
        <v/>
      </c>
      <c r="BK1163" s="55" t="str">
        <f t="shared" si="152"/>
        <v/>
      </c>
      <c r="BL1163" s="55" t="str">
        <f t="shared" si="152"/>
        <v/>
      </c>
      <c r="BM1163" s="55" t="str">
        <f t="shared" si="152"/>
        <v/>
      </c>
      <c r="BN1163" s="55" t="str">
        <f t="shared" si="152"/>
        <v/>
      </c>
      <c r="BO1163" s="55" t="str">
        <f t="shared" si="152"/>
        <v/>
      </c>
      <c r="BP1163" s="55" t="str">
        <f t="shared" si="152"/>
        <v/>
      </c>
      <c r="BQ1163" s="55" t="str">
        <f t="shared" si="152"/>
        <v/>
      </c>
      <c r="BR1163" s="1" t="str">
        <f t="shared" si="141"/>
        <v>Base</v>
      </c>
      <c r="BS1163" s="1" t="str">
        <f t="shared" si="142"/>
        <v/>
      </c>
      <c r="BT1163" s="3">
        <f t="shared" si="143"/>
        <v>1</v>
      </c>
      <c r="BU1163" s="11">
        <f t="shared" si="144"/>
        <v>-0.94</v>
      </c>
      <c r="BV1163" s="11">
        <f t="shared" si="145"/>
        <v>-0.88</v>
      </c>
      <c r="BW1163" s="11">
        <f t="shared" si="146"/>
        <v>0</v>
      </c>
      <c r="BX1163" s="9">
        <f t="shared" si="147"/>
        <v>-0.94</v>
      </c>
      <c r="BY1163" s="9">
        <f t="shared" si="148"/>
        <v>-0.88</v>
      </c>
      <c r="BZ1163" s="9">
        <f t="shared" si="149"/>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140"/>
        <v>0</v>
      </c>
      <c r="BD1164" s="55" t="str">
        <f t="shared" si="152"/>
        <v/>
      </c>
      <c r="BE1164" s="55" t="str">
        <f t="shared" si="152"/>
        <v/>
      </c>
      <c r="BF1164" s="55" t="str">
        <f t="shared" si="152"/>
        <v/>
      </c>
      <c r="BG1164" s="55" t="str">
        <f t="shared" si="152"/>
        <v/>
      </c>
      <c r="BH1164" s="55" t="str">
        <f t="shared" si="152"/>
        <v/>
      </c>
      <c r="BI1164" s="55" t="str">
        <f t="shared" si="152"/>
        <v/>
      </c>
      <c r="BJ1164" s="55" t="str">
        <f t="shared" si="152"/>
        <v/>
      </c>
      <c r="BK1164" s="55" t="str">
        <f t="shared" si="152"/>
        <v/>
      </c>
      <c r="BL1164" s="55" t="str">
        <f t="shared" si="152"/>
        <v/>
      </c>
      <c r="BM1164" s="55" t="str">
        <f t="shared" si="152"/>
        <v/>
      </c>
      <c r="BN1164" s="55" t="str">
        <f t="shared" si="152"/>
        <v/>
      </c>
      <c r="BO1164" s="55" t="str">
        <f t="shared" si="152"/>
        <v/>
      </c>
      <c r="BP1164" s="55" t="str">
        <f t="shared" si="152"/>
        <v/>
      </c>
      <c r="BQ1164" s="55" t="str">
        <f t="shared" si="152"/>
        <v/>
      </c>
      <c r="BR1164" s="1" t="str">
        <f t="shared" si="141"/>
        <v>Base</v>
      </c>
      <c r="BS1164" s="1" t="str">
        <f t="shared" si="142"/>
        <v/>
      </c>
      <c r="BT1164" s="3">
        <f t="shared" si="143"/>
        <v>1</v>
      </c>
      <c r="BU1164" s="11">
        <f t="shared" si="144"/>
        <v>-0.94</v>
      </c>
      <c r="BV1164" s="11">
        <f t="shared" si="145"/>
        <v>-0.88</v>
      </c>
      <c r="BW1164" s="11">
        <f t="shared" si="146"/>
        <v>0</v>
      </c>
      <c r="BX1164" s="9">
        <f t="shared" si="147"/>
        <v>-0.94</v>
      </c>
      <c r="BY1164" s="9">
        <f t="shared" si="148"/>
        <v>-0.88</v>
      </c>
      <c r="BZ1164" s="9">
        <f t="shared" si="149"/>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140"/>
        <v>0</v>
      </c>
      <c r="BD1165" s="55" t="str">
        <f t="shared" si="152"/>
        <v/>
      </c>
      <c r="BE1165" s="55" t="str">
        <f t="shared" si="152"/>
        <v/>
      </c>
      <c r="BF1165" s="55" t="str">
        <f t="shared" si="152"/>
        <v/>
      </c>
      <c r="BG1165" s="55" t="str">
        <f t="shared" si="152"/>
        <v/>
      </c>
      <c r="BH1165" s="55" t="str">
        <f t="shared" si="152"/>
        <v/>
      </c>
      <c r="BI1165" s="55" t="str">
        <f t="shared" si="152"/>
        <v/>
      </c>
      <c r="BJ1165" s="55" t="str">
        <f t="shared" si="152"/>
        <v/>
      </c>
      <c r="BK1165" s="55" t="str">
        <f t="shared" si="152"/>
        <v/>
      </c>
      <c r="BL1165" s="55" t="str">
        <f t="shared" si="152"/>
        <v/>
      </c>
      <c r="BM1165" s="55" t="str">
        <f t="shared" si="152"/>
        <v/>
      </c>
      <c r="BN1165" s="55" t="str">
        <f t="shared" si="152"/>
        <v/>
      </c>
      <c r="BO1165" s="55" t="str">
        <f t="shared" si="152"/>
        <v/>
      </c>
      <c r="BP1165" s="55" t="str">
        <f t="shared" si="152"/>
        <v/>
      </c>
      <c r="BQ1165" s="55" t="str">
        <f t="shared" si="152"/>
        <v/>
      </c>
      <c r="BR1165" s="1" t="str">
        <f t="shared" si="141"/>
        <v>Base</v>
      </c>
      <c r="BS1165" s="1" t="str">
        <f t="shared" si="142"/>
        <v/>
      </c>
      <c r="BT1165" s="3">
        <f t="shared" si="143"/>
        <v>1</v>
      </c>
      <c r="BU1165" s="11">
        <f t="shared" si="144"/>
        <v>-0.94</v>
      </c>
      <c r="BV1165" s="11">
        <f t="shared" si="145"/>
        <v>-0.88</v>
      </c>
      <c r="BW1165" s="11">
        <f t="shared" si="146"/>
        <v>0</v>
      </c>
      <c r="BX1165" s="9">
        <f t="shared" si="147"/>
        <v>-0.94</v>
      </c>
      <c r="BY1165" s="9">
        <f t="shared" si="148"/>
        <v>-0.88</v>
      </c>
      <c r="BZ1165" s="9">
        <f t="shared" si="149"/>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140"/>
        <v>0</v>
      </c>
      <c r="BD1166" s="55" t="str">
        <f t="shared" si="152"/>
        <v/>
      </c>
      <c r="BE1166" s="55" t="str">
        <f t="shared" si="152"/>
        <v/>
      </c>
      <c r="BF1166" s="55" t="str">
        <f t="shared" si="152"/>
        <v/>
      </c>
      <c r="BG1166" s="55" t="str">
        <f t="shared" si="152"/>
        <v/>
      </c>
      <c r="BH1166" s="55" t="str">
        <f t="shared" si="152"/>
        <v/>
      </c>
      <c r="BI1166" s="55" t="str">
        <f t="shared" si="152"/>
        <v/>
      </c>
      <c r="BJ1166" s="55" t="str">
        <f t="shared" si="152"/>
        <v/>
      </c>
      <c r="BK1166" s="55" t="str">
        <f t="shared" si="152"/>
        <v/>
      </c>
      <c r="BL1166" s="55" t="str">
        <f t="shared" si="152"/>
        <v/>
      </c>
      <c r="BM1166" s="55" t="str">
        <f t="shared" si="152"/>
        <v/>
      </c>
      <c r="BN1166" s="55" t="str">
        <f t="shared" si="152"/>
        <v/>
      </c>
      <c r="BO1166" s="55" t="str">
        <f t="shared" si="152"/>
        <v/>
      </c>
      <c r="BP1166" s="55" t="str">
        <f t="shared" si="152"/>
        <v/>
      </c>
      <c r="BQ1166" s="55" t="str">
        <f t="shared" si="152"/>
        <v/>
      </c>
      <c r="BR1166" s="1" t="str">
        <f t="shared" si="141"/>
        <v>Base</v>
      </c>
      <c r="BS1166" s="1" t="str">
        <f t="shared" si="142"/>
        <v/>
      </c>
      <c r="BT1166" s="3">
        <f t="shared" si="143"/>
        <v>1</v>
      </c>
      <c r="BU1166" s="11">
        <f t="shared" si="144"/>
        <v>-0.94</v>
      </c>
      <c r="BV1166" s="11">
        <f t="shared" si="145"/>
        <v>-0.88</v>
      </c>
      <c r="BW1166" s="11">
        <f t="shared" si="146"/>
        <v>0</v>
      </c>
      <c r="BX1166" s="9">
        <f t="shared" si="147"/>
        <v>-0.94</v>
      </c>
      <c r="BY1166" s="9">
        <f t="shared" si="148"/>
        <v>-0.88</v>
      </c>
      <c r="BZ1166" s="9">
        <f t="shared" si="149"/>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140"/>
        <v>0</v>
      </c>
      <c r="BD1167" s="55" t="str">
        <f t="shared" si="152"/>
        <v/>
      </c>
      <c r="BE1167" s="55" t="str">
        <f t="shared" si="152"/>
        <v/>
      </c>
      <c r="BF1167" s="55" t="str">
        <f t="shared" si="152"/>
        <v/>
      </c>
      <c r="BG1167" s="55" t="str">
        <f t="shared" si="152"/>
        <v/>
      </c>
      <c r="BH1167" s="55" t="str">
        <f t="shared" si="152"/>
        <v/>
      </c>
      <c r="BI1167" s="55" t="str">
        <f t="shared" si="152"/>
        <v/>
      </c>
      <c r="BJ1167" s="55" t="str">
        <f t="shared" si="152"/>
        <v/>
      </c>
      <c r="BK1167" s="55" t="str">
        <f t="shared" si="152"/>
        <v/>
      </c>
      <c r="BL1167" s="55" t="str">
        <f t="shared" si="152"/>
        <v/>
      </c>
      <c r="BM1167" s="55" t="str">
        <f t="shared" si="152"/>
        <v/>
      </c>
      <c r="BN1167" s="55" t="str">
        <f t="shared" si="152"/>
        <v/>
      </c>
      <c r="BO1167" s="55" t="str">
        <f t="shared" si="152"/>
        <v/>
      </c>
      <c r="BP1167" s="55" t="str">
        <f t="shared" si="152"/>
        <v/>
      </c>
      <c r="BQ1167" s="55" t="str">
        <f t="shared" si="152"/>
        <v/>
      </c>
      <c r="BR1167" s="1" t="str">
        <f t="shared" si="141"/>
        <v>Base</v>
      </c>
      <c r="BS1167" s="1" t="str">
        <f t="shared" si="142"/>
        <v/>
      </c>
      <c r="BT1167" s="3">
        <f t="shared" si="143"/>
        <v>1</v>
      </c>
      <c r="BU1167" s="11">
        <f t="shared" si="144"/>
        <v>-0.94</v>
      </c>
      <c r="BV1167" s="11">
        <f t="shared" si="145"/>
        <v>-0.88</v>
      </c>
      <c r="BW1167" s="11">
        <f t="shared" si="146"/>
        <v>0</v>
      </c>
      <c r="BX1167" s="9">
        <f t="shared" si="147"/>
        <v>-0.94</v>
      </c>
      <c r="BY1167" s="9">
        <f t="shared" si="148"/>
        <v>-0.88</v>
      </c>
      <c r="BZ1167" s="9">
        <f t="shared" si="149"/>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140"/>
        <v>0</v>
      </c>
      <c r="BD1168" s="55" t="str">
        <f t="shared" si="152"/>
        <v/>
      </c>
      <c r="BE1168" s="55" t="str">
        <f t="shared" si="152"/>
        <v/>
      </c>
      <c r="BF1168" s="55" t="str">
        <f t="shared" si="152"/>
        <v/>
      </c>
      <c r="BG1168" s="55" t="str">
        <f t="shared" si="152"/>
        <v/>
      </c>
      <c r="BH1168" s="55" t="str">
        <f t="shared" si="152"/>
        <v/>
      </c>
      <c r="BI1168" s="55" t="str">
        <f t="shared" si="152"/>
        <v/>
      </c>
      <c r="BJ1168" s="55" t="str">
        <f t="shared" si="152"/>
        <v/>
      </c>
      <c r="BK1168" s="55" t="str">
        <f t="shared" si="152"/>
        <v/>
      </c>
      <c r="BL1168" s="55" t="str">
        <f t="shared" si="152"/>
        <v/>
      </c>
      <c r="BM1168" s="55" t="str">
        <f t="shared" si="152"/>
        <v/>
      </c>
      <c r="BN1168" s="55" t="str">
        <f t="shared" si="152"/>
        <v/>
      </c>
      <c r="BO1168" s="55" t="str">
        <f t="shared" si="152"/>
        <v/>
      </c>
      <c r="BP1168" s="55" t="str">
        <f t="shared" si="152"/>
        <v/>
      </c>
      <c r="BQ1168" s="55" t="str">
        <f t="shared" si="152"/>
        <v/>
      </c>
      <c r="BR1168" s="1" t="str">
        <f t="shared" si="141"/>
        <v>Base</v>
      </c>
      <c r="BS1168" s="1" t="str">
        <f t="shared" si="142"/>
        <v/>
      </c>
      <c r="BT1168" s="3">
        <f t="shared" si="143"/>
        <v>1</v>
      </c>
      <c r="BU1168" s="11">
        <f t="shared" si="144"/>
        <v>-0.94</v>
      </c>
      <c r="BV1168" s="11">
        <f t="shared" si="145"/>
        <v>-0.88</v>
      </c>
      <c r="BW1168" s="11">
        <f t="shared" si="146"/>
        <v>0</v>
      </c>
      <c r="BX1168" s="9">
        <f t="shared" si="147"/>
        <v>-0.94</v>
      </c>
      <c r="BY1168" s="9">
        <f t="shared" si="148"/>
        <v>-0.88</v>
      </c>
      <c r="BZ1168" s="9">
        <f t="shared" si="149"/>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140"/>
        <v>0</v>
      </c>
      <c r="BD1169" s="55" t="str">
        <f t="shared" si="152"/>
        <v/>
      </c>
      <c r="BE1169" s="55" t="str">
        <f t="shared" si="152"/>
        <v/>
      </c>
      <c r="BF1169" s="55" t="str">
        <f t="shared" si="152"/>
        <v/>
      </c>
      <c r="BG1169" s="55" t="str">
        <f t="shared" si="152"/>
        <v/>
      </c>
      <c r="BH1169" s="55" t="str">
        <f t="shared" si="152"/>
        <v/>
      </c>
      <c r="BI1169" s="55" t="str">
        <f t="shared" si="152"/>
        <v/>
      </c>
      <c r="BJ1169" s="55" t="str">
        <f t="shared" si="152"/>
        <v/>
      </c>
      <c r="BK1169" s="55" t="str">
        <f t="shared" si="152"/>
        <v/>
      </c>
      <c r="BL1169" s="55" t="str">
        <f t="shared" si="152"/>
        <v/>
      </c>
      <c r="BM1169" s="55" t="str">
        <f t="shared" si="152"/>
        <v/>
      </c>
      <c r="BN1169" s="55" t="str">
        <f t="shared" si="152"/>
        <v/>
      </c>
      <c r="BO1169" s="55" t="str">
        <f t="shared" si="152"/>
        <v/>
      </c>
      <c r="BP1169" s="55" t="str">
        <f t="shared" si="152"/>
        <v/>
      </c>
      <c r="BQ1169" s="55" t="str">
        <f t="shared" si="152"/>
        <v/>
      </c>
      <c r="BR1169" s="1" t="str">
        <f t="shared" si="141"/>
        <v>Base</v>
      </c>
      <c r="BS1169" s="1" t="str">
        <f t="shared" si="142"/>
        <v/>
      </c>
      <c r="BT1169" s="3">
        <f t="shared" si="143"/>
        <v>1</v>
      </c>
      <c r="BU1169" s="11">
        <f t="shared" si="144"/>
        <v>-0.94</v>
      </c>
      <c r="BV1169" s="11">
        <f t="shared" si="145"/>
        <v>-0.88</v>
      </c>
      <c r="BW1169" s="11">
        <f t="shared" si="146"/>
        <v>0</v>
      </c>
      <c r="BX1169" s="9">
        <f t="shared" si="147"/>
        <v>-0.94</v>
      </c>
      <c r="BY1169" s="9">
        <f t="shared" si="148"/>
        <v>-0.88</v>
      </c>
      <c r="BZ1169" s="9">
        <f t="shared" si="149"/>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140"/>
        <v>0</v>
      </c>
      <c r="BD1170" s="55" t="str">
        <f t="shared" si="152"/>
        <v/>
      </c>
      <c r="BE1170" s="55" t="str">
        <f t="shared" si="152"/>
        <v/>
      </c>
      <c r="BF1170" s="55" t="str">
        <f t="shared" si="152"/>
        <v/>
      </c>
      <c r="BG1170" s="55" t="str">
        <f t="shared" si="152"/>
        <v/>
      </c>
      <c r="BH1170" s="55" t="str">
        <f t="shared" si="152"/>
        <v/>
      </c>
      <c r="BI1170" s="55" t="str">
        <f t="shared" si="152"/>
        <v/>
      </c>
      <c r="BJ1170" s="55" t="str">
        <f t="shared" si="152"/>
        <v/>
      </c>
      <c r="BK1170" s="55" t="str">
        <f t="shared" si="152"/>
        <v/>
      </c>
      <c r="BL1170" s="55" t="str">
        <f t="shared" si="152"/>
        <v/>
      </c>
      <c r="BM1170" s="55" t="str">
        <f t="shared" si="152"/>
        <v/>
      </c>
      <c r="BN1170" s="55" t="str">
        <f t="shared" si="152"/>
        <v/>
      </c>
      <c r="BO1170" s="55" t="str">
        <f t="shared" si="152"/>
        <v/>
      </c>
      <c r="BP1170" s="55" t="str">
        <f t="shared" si="152"/>
        <v/>
      </c>
      <c r="BQ1170" s="55" t="str">
        <f t="shared" si="152"/>
        <v/>
      </c>
      <c r="BR1170" s="1" t="str">
        <f t="shared" si="141"/>
        <v>Base</v>
      </c>
      <c r="BS1170" s="1" t="str">
        <f t="shared" si="142"/>
        <v/>
      </c>
      <c r="BT1170" s="3">
        <f t="shared" si="143"/>
        <v>1</v>
      </c>
      <c r="BU1170" s="11">
        <f t="shared" si="144"/>
        <v>-0.94</v>
      </c>
      <c r="BV1170" s="11">
        <f t="shared" si="145"/>
        <v>-0.88</v>
      </c>
      <c r="BW1170" s="11">
        <f t="shared" si="146"/>
        <v>0</v>
      </c>
      <c r="BX1170" s="9">
        <f t="shared" si="147"/>
        <v>-0.94</v>
      </c>
      <c r="BY1170" s="9">
        <f t="shared" si="148"/>
        <v>-0.88</v>
      </c>
      <c r="BZ1170" s="9">
        <f t="shared" si="149"/>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140"/>
        <v>0</v>
      </c>
      <c r="BD1171" s="55" t="str">
        <f t="shared" si="152"/>
        <v/>
      </c>
      <c r="BE1171" s="55" t="str">
        <f t="shared" si="152"/>
        <v/>
      </c>
      <c r="BF1171" s="55" t="str">
        <f t="shared" si="152"/>
        <v/>
      </c>
      <c r="BG1171" s="55" t="str">
        <f t="shared" si="152"/>
        <v/>
      </c>
      <c r="BH1171" s="55" t="str">
        <f t="shared" si="152"/>
        <v/>
      </c>
      <c r="BI1171" s="55" t="str">
        <f t="shared" si="152"/>
        <v/>
      </c>
      <c r="BJ1171" s="55" t="str">
        <f t="shared" si="152"/>
        <v/>
      </c>
      <c r="BK1171" s="55" t="str">
        <f t="shared" si="152"/>
        <v/>
      </c>
      <c r="BL1171" s="55" t="str">
        <f t="shared" si="152"/>
        <v/>
      </c>
      <c r="BM1171" s="55" t="str">
        <f t="shared" si="152"/>
        <v/>
      </c>
      <c r="BN1171" s="55" t="str">
        <f t="shared" si="152"/>
        <v/>
      </c>
      <c r="BO1171" s="55" t="str">
        <f t="shared" si="152"/>
        <v/>
      </c>
      <c r="BP1171" s="55" t="str">
        <f t="shared" si="152"/>
        <v/>
      </c>
      <c r="BQ1171" s="55" t="str">
        <f t="shared" si="152"/>
        <v/>
      </c>
      <c r="BR1171" s="1" t="str">
        <f t="shared" si="141"/>
        <v>Base</v>
      </c>
      <c r="BS1171" s="1" t="str">
        <f t="shared" si="142"/>
        <v/>
      </c>
      <c r="BT1171" s="3">
        <f t="shared" si="143"/>
        <v>1</v>
      </c>
      <c r="BU1171" s="11">
        <f t="shared" si="144"/>
        <v>-0.94</v>
      </c>
      <c r="BV1171" s="11">
        <f t="shared" si="145"/>
        <v>-0.88</v>
      </c>
      <c r="BW1171" s="11">
        <f t="shared" si="146"/>
        <v>0</v>
      </c>
      <c r="BX1171" s="9">
        <f t="shared" si="147"/>
        <v>-0.94</v>
      </c>
      <c r="BY1171" s="9">
        <f t="shared" si="148"/>
        <v>-0.88</v>
      </c>
      <c r="BZ1171" s="9">
        <f t="shared" si="149"/>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140"/>
        <v>0</v>
      </c>
      <c r="BD1172" s="55" t="str">
        <f t="shared" si="152"/>
        <v/>
      </c>
      <c r="BE1172" s="55" t="str">
        <f t="shared" si="152"/>
        <v/>
      </c>
      <c r="BF1172" s="55" t="str">
        <f t="shared" si="152"/>
        <v/>
      </c>
      <c r="BG1172" s="55" t="str">
        <f t="shared" si="152"/>
        <v/>
      </c>
      <c r="BH1172" s="55" t="str">
        <f t="shared" si="152"/>
        <v/>
      </c>
      <c r="BI1172" s="55" t="str">
        <f t="shared" si="152"/>
        <v/>
      </c>
      <c r="BJ1172" s="55" t="str">
        <f t="shared" si="152"/>
        <v/>
      </c>
      <c r="BK1172" s="55" t="str">
        <f t="shared" si="152"/>
        <v/>
      </c>
      <c r="BL1172" s="55" t="str">
        <f t="shared" si="152"/>
        <v/>
      </c>
      <c r="BM1172" s="55" t="str">
        <f t="shared" si="152"/>
        <v/>
      </c>
      <c r="BN1172" s="55" t="str">
        <f t="shared" si="152"/>
        <v/>
      </c>
      <c r="BO1172" s="55" t="str">
        <f t="shared" si="152"/>
        <v/>
      </c>
      <c r="BP1172" s="55" t="str">
        <f t="shared" si="152"/>
        <v/>
      </c>
      <c r="BQ1172" s="55" t="str">
        <f t="shared" si="152"/>
        <v/>
      </c>
      <c r="BR1172" s="1" t="str">
        <f t="shared" si="141"/>
        <v>Base</v>
      </c>
      <c r="BS1172" s="1" t="str">
        <f t="shared" si="142"/>
        <v/>
      </c>
      <c r="BT1172" s="3">
        <f t="shared" si="143"/>
        <v>1</v>
      </c>
      <c r="BU1172" s="11">
        <f t="shared" si="144"/>
        <v>-0.94</v>
      </c>
      <c r="BV1172" s="11">
        <f t="shared" si="145"/>
        <v>-0.88</v>
      </c>
      <c r="BW1172" s="11">
        <f t="shared" si="146"/>
        <v>0</v>
      </c>
      <c r="BX1172" s="9">
        <f t="shared" si="147"/>
        <v>-0.94</v>
      </c>
      <c r="BY1172" s="9">
        <f t="shared" si="148"/>
        <v>-0.88</v>
      </c>
      <c r="BZ1172" s="9">
        <f t="shared" si="149"/>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140"/>
        <v>0</v>
      </c>
      <c r="BD1173" s="55" t="str">
        <f t="shared" si="152"/>
        <v/>
      </c>
      <c r="BE1173" s="55" t="str">
        <f t="shared" si="152"/>
        <v/>
      </c>
      <c r="BF1173" s="55" t="str">
        <f t="shared" si="152"/>
        <v/>
      </c>
      <c r="BG1173" s="55" t="str">
        <f t="shared" si="152"/>
        <v/>
      </c>
      <c r="BH1173" s="55" t="str">
        <f t="shared" si="152"/>
        <v/>
      </c>
      <c r="BI1173" s="55" t="str">
        <f t="shared" si="152"/>
        <v/>
      </c>
      <c r="BJ1173" s="55" t="str">
        <f t="shared" si="152"/>
        <v/>
      </c>
      <c r="BK1173" s="55" t="str">
        <f t="shared" si="152"/>
        <v/>
      </c>
      <c r="BL1173" s="55" t="str">
        <f t="shared" si="152"/>
        <v/>
      </c>
      <c r="BM1173" s="55" t="str">
        <f t="shared" si="152"/>
        <v/>
      </c>
      <c r="BN1173" s="55" t="str">
        <f t="shared" si="152"/>
        <v/>
      </c>
      <c r="BO1173" s="55" t="str">
        <f t="shared" si="152"/>
        <v/>
      </c>
      <c r="BP1173" s="55" t="str">
        <f t="shared" si="152"/>
        <v/>
      </c>
      <c r="BQ1173" s="55" t="str">
        <f t="shared" si="152"/>
        <v/>
      </c>
      <c r="BR1173" s="1" t="str">
        <f t="shared" si="141"/>
        <v>Base</v>
      </c>
      <c r="BS1173" s="1" t="str">
        <f t="shared" si="142"/>
        <v/>
      </c>
      <c r="BT1173" s="3">
        <f t="shared" si="143"/>
        <v>1</v>
      </c>
      <c r="BU1173" s="11">
        <f t="shared" si="144"/>
        <v>-0.94</v>
      </c>
      <c r="BV1173" s="11">
        <f t="shared" si="145"/>
        <v>-0.88</v>
      </c>
      <c r="BW1173" s="11">
        <f t="shared" si="146"/>
        <v>0</v>
      </c>
      <c r="BX1173" s="9">
        <f t="shared" si="147"/>
        <v>-0.94</v>
      </c>
      <c r="BY1173" s="9">
        <f t="shared" si="148"/>
        <v>-0.88</v>
      </c>
      <c r="BZ1173" s="9">
        <f t="shared" si="149"/>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153">SUM(AT1174:BB1174)</f>
        <v>0</v>
      </c>
      <c r="BD1174" s="55" t="str">
        <f t="shared" si="152"/>
        <v/>
      </c>
      <c r="BE1174" s="55" t="str">
        <f t="shared" si="152"/>
        <v/>
      </c>
      <c r="BF1174" s="55" t="str">
        <f t="shared" si="152"/>
        <v/>
      </c>
      <c r="BG1174" s="55" t="str">
        <f t="shared" si="152"/>
        <v/>
      </c>
      <c r="BH1174" s="55" t="str">
        <f t="shared" si="152"/>
        <v/>
      </c>
      <c r="BI1174" s="55" t="str">
        <f t="shared" si="152"/>
        <v/>
      </c>
      <c r="BJ1174" s="55" t="str">
        <f t="shared" si="152"/>
        <v/>
      </c>
      <c r="BK1174" s="55" t="str">
        <f t="shared" si="152"/>
        <v/>
      </c>
      <c r="BL1174" s="55" t="str">
        <f t="shared" si="152"/>
        <v/>
      </c>
      <c r="BM1174" s="55" t="str">
        <f t="shared" si="152"/>
        <v/>
      </c>
      <c r="BN1174" s="55" t="str">
        <f t="shared" si="152"/>
        <v/>
      </c>
      <c r="BO1174" s="55" t="str">
        <f t="shared" si="152"/>
        <v/>
      </c>
      <c r="BP1174" s="55" t="str">
        <f t="shared" si="152"/>
        <v/>
      </c>
      <c r="BQ1174" s="55" t="str">
        <f t="shared" si="152"/>
        <v/>
      </c>
      <c r="BR1174" s="1" t="str">
        <f t="shared" ref="BR1174:BR1237" si="154">IF(BD1174&amp;BE1174&amp;BF1174&amp;BG1174&amp;BH1174&amp;BI1174&amp;BJ1174&amp;BK1174&amp;BP1174&amp;BQ1174="","Base",BD1174&amp;BE1174&amp;BF1174&amp;BG1174&amp;BH1174&amp;BI1174&amp;BJ1174&amp;BK1174&amp;BP1174&amp;BQ1174)</f>
        <v>Base</v>
      </c>
      <c r="BS1174" s="1" t="str">
        <f t="shared" ref="BS1174:BS1237" si="155">IF(BL1174&amp;BM1174&amp;BN1174&amp;BO1174="","",BL1174&amp;BM1174&amp;BN1174&amp;BO1174)</f>
        <v/>
      </c>
      <c r="BT1174" s="3">
        <f t="shared" ref="BT1174:BT1237" si="156">J1174-I1174+1</f>
        <v>1</v>
      </c>
      <c r="BU1174" s="11">
        <f t="shared" ref="BU1174:BU1237" si="157">BT1174*0.06-1</f>
        <v>-0.94</v>
      </c>
      <c r="BV1174" s="11">
        <f t="shared" ref="BV1174:BV1237" si="158">BT1174*0.12-1</f>
        <v>-0.88</v>
      </c>
      <c r="BW1174" s="11">
        <f t="shared" ref="BW1174:BW1237" si="159">(BT1174-1)*0.84</f>
        <v>0</v>
      </c>
      <c r="BX1174" s="9">
        <f t="shared" ref="BX1174:BX1237" si="160">BU1174+I1174</f>
        <v>-0.94</v>
      </c>
      <c r="BY1174" s="9">
        <f t="shared" ref="BY1174:BY1237" si="161">BV1174+I1174</f>
        <v>-0.88</v>
      </c>
      <c r="BZ1174" s="9">
        <f t="shared" ref="BZ1174:BZ1237" si="162">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153"/>
        <v>0</v>
      </c>
      <c r="BD1175" s="55" t="str">
        <f t="shared" si="152"/>
        <v/>
      </c>
      <c r="BE1175" s="55" t="str">
        <f t="shared" si="152"/>
        <v/>
      </c>
      <c r="BF1175" s="55" t="str">
        <f t="shared" si="152"/>
        <v/>
      </c>
      <c r="BG1175" s="55" t="str">
        <f t="shared" si="152"/>
        <v/>
      </c>
      <c r="BH1175" s="55" t="str">
        <f t="shared" si="152"/>
        <v/>
      </c>
      <c r="BI1175" s="55" t="str">
        <f t="shared" si="152"/>
        <v/>
      </c>
      <c r="BJ1175" s="55" t="str">
        <f t="shared" si="152"/>
        <v/>
      </c>
      <c r="BK1175" s="55" t="str">
        <f t="shared" si="152"/>
        <v/>
      </c>
      <c r="BL1175" s="55" t="str">
        <f t="shared" si="152"/>
        <v/>
      </c>
      <c r="BM1175" s="55" t="str">
        <f t="shared" si="152"/>
        <v/>
      </c>
      <c r="BN1175" s="55" t="str">
        <f t="shared" si="152"/>
        <v/>
      </c>
      <c r="BO1175" s="55" t="str">
        <f t="shared" si="152"/>
        <v/>
      </c>
      <c r="BP1175" s="55" t="str">
        <f t="shared" si="152"/>
        <v/>
      </c>
      <c r="BQ1175" s="55" t="str">
        <f t="shared" si="152"/>
        <v/>
      </c>
      <c r="BR1175" s="1" t="str">
        <f t="shared" si="154"/>
        <v>Base</v>
      </c>
      <c r="BS1175" s="1" t="str">
        <f t="shared" si="155"/>
        <v/>
      </c>
      <c r="BT1175" s="3">
        <f t="shared" si="156"/>
        <v>1</v>
      </c>
      <c r="BU1175" s="11">
        <f t="shared" si="157"/>
        <v>-0.94</v>
      </c>
      <c r="BV1175" s="11">
        <f t="shared" si="158"/>
        <v>-0.88</v>
      </c>
      <c r="BW1175" s="11">
        <f t="shared" si="159"/>
        <v>0</v>
      </c>
      <c r="BX1175" s="9">
        <f t="shared" si="160"/>
        <v>-0.94</v>
      </c>
      <c r="BY1175" s="9">
        <f t="shared" si="161"/>
        <v>-0.88</v>
      </c>
      <c r="BZ1175" s="9">
        <f t="shared" si="162"/>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153"/>
        <v>0</v>
      </c>
      <c r="BD1176" s="55" t="str">
        <f t="shared" si="152"/>
        <v/>
      </c>
      <c r="BE1176" s="55" t="str">
        <f t="shared" si="152"/>
        <v/>
      </c>
      <c r="BF1176" s="55" t="str">
        <f t="shared" si="152"/>
        <v/>
      </c>
      <c r="BG1176" s="55" t="str">
        <f t="shared" si="152"/>
        <v/>
      </c>
      <c r="BH1176" s="55" t="str">
        <f t="shared" si="152"/>
        <v/>
      </c>
      <c r="BI1176" s="55" t="str">
        <f t="shared" si="152"/>
        <v/>
      </c>
      <c r="BJ1176" s="55" t="str">
        <f t="shared" si="152"/>
        <v/>
      </c>
      <c r="BK1176" s="55" t="str">
        <f t="shared" si="152"/>
        <v/>
      </c>
      <c r="BL1176" s="55" t="str">
        <f t="shared" si="152"/>
        <v/>
      </c>
      <c r="BM1176" s="55" t="str">
        <f t="shared" si="152"/>
        <v/>
      </c>
      <c r="BN1176" s="55" t="str">
        <f t="shared" si="152"/>
        <v/>
      </c>
      <c r="BO1176" s="55" t="str">
        <f t="shared" si="152"/>
        <v/>
      </c>
      <c r="BP1176" s="55" t="str">
        <f t="shared" si="152"/>
        <v/>
      </c>
      <c r="BQ1176" s="55" t="str">
        <f t="shared" si="152"/>
        <v/>
      </c>
      <c r="BR1176" s="1" t="str">
        <f t="shared" si="154"/>
        <v>Base</v>
      </c>
      <c r="BS1176" s="1" t="str">
        <f t="shared" si="155"/>
        <v/>
      </c>
      <c r="BT1176" s="3">
        <f t="shared" si="156"/>
        <v>1</v>
      </c>
      <c r="BU1176" s="11">
        <f t="shared" si="157"/>
        <v>-0.94</v>
      </c>
      <c r="BV1176" s="11">
        <f t="shared" si="158"/>
        <v>-0.88</v>
      </c>
      <c r="BW1176" s="11">
        <f t="shared" si="159"/>
        <v>0</v>
      </c>
      <c r="BX1176" s="9">
        <f t="shared" si="160"/>
        <v>-0.94</v>
      </c>
      <c r="BY1176" s="9">
        <f t="shared" si="161"/>
        <v>-0.88</v>
      </c>
      <c r="BZ1176" s="9">
        <f t="shared" si="162"/>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153"/>
        <v>0</v>
      </c>
      <c r="BD1177" s="55" t="str">
        <f t="shared" si="152"/>
        <v/>
      </c>
      <c r="BE1177" s="55" t="str">
        <f t="shared" si="152"/>
        <v/>
      </c>
      <c r="BF1177" s="55" t="str">
        <f t="shared" si="152"/>
        <v/>
      </c>
      <c r="BG1177" s="55" t="str">
        <f t="shared" si="152"/>
        <v/>
      </c>
      <c r="BH1177" s="55" t="str">
        <f t="shared" si="152"/>
        <v/>
      </c>
      <c r="BI1177" s="55" t="str">
        <f t="shared" si="152"/>
        <v/>
      </c>
      <c r="BJ1177" s="55" t="str">
        <f t="shared" si="152"/>
        <v/>
      </c>
      <c r="BK1177" s="55" t="str">
        <f t="shared" si="152"/>
        <v/>
      </c>
      <c r="BL1177" s="55" t="str">
        <f t="shared" si="152"/>
        <v/>
      </c>
      <c r="BM1177" s="55" t="str">
        <f t="shared" si="152"/>
        <v/>
      </c>
      <c r="BN1177" s="55" t="str">
        <f t="shared" si="152"/>
        <v/>
      </c>
      <c r="BO1177" s="55" t="str">
        <f t="shared" si="152"/>
        <v/>
      </c>
      <c r="BP1177" s="55" t="str">
        <f t="shared" si="152"/>
        <v/>
      </c>
      <c r="BQ1177" s="55" t="str">
        <f t="shared" si="152"/>
        <v/>
      </c>
      <c r="BR1177" s="1" t="str">
        <f t="shared" si="154"/>
        <v>Base</v>
      </c>
      <c r="BS1177" s="1" t="str">
        <f t="shared" si="155"/>
        <v/>
      </c>
      <c r="BT1177" s="3">
        <f t="shared" si="156"/>
        <v>1</v>
      </c>
      <c r="BU1177" s="11">
        <f t="shared" si="157"/>
        <v>-0.94</v>
      </c>
      <c r="BV1177" s="11">
        <f t="shared" si="158"/>
        <v>-0.88</v>
      </c>
      <c r="BW1177" s="11">
        <f t="shared" si="159"/>
        <v>0</v>
      </c>
      <c r="BX1177" s="9">
        <f t="shared" si="160"/>
        <v>-0.94</v>
      </c>
      <c r="BY1177" s="9">
        <f t="shared" si="161"/>
        <v>-0.88</v>
      </c>
      <c r="BZ1177" s="9">
        <f t="shared" si="162"/>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153"/>
        <v>0</v>
      </c>
      <c r="BD1178" s="55" t="str">
        <f t="shared" si="152"/>
        <v/>
      </c>
      <c r="BE1178" s="55" t="str">
        <f t="shared" si="152"/>
        <v/>
      </c>
      <c r="BF1178" s="55" t="str">
        <f t="shared" si="152"/>
        <v/>
      </c>
      <c r="BG1178" s="55" t="str">
        <f t="shared" si="152"/>
        <v/>
      </c>
      <c r="BH1178" s="55" t="str">
        <f t="shared" si="152"/>
        <v/>
      </c>
      <c r="BI1178" s="55" t="str">
        <f t="shared" si="152"/>
        <v/>
      </c>
      <c r="BJ1178" s="55" t="str">
        <f t="shared" si="152"/>
        <v/>
      </c>
      <c r="BK1178" s="55" t="str">
        <f t="shared" si="152"/>
        <v/>
      </c>
      <c r="BL1178" s="55" t="str">
        <f t="shared" si="152"/>
        <v/>
      </c>
      <c r="BM1178" s="55" t="str">
        <f t="shared" si="152"/>
        <v/>
      </c>
      <c r="BN1178" s="55" t="str">
        <f t="shared" si="152"/>
        <v/>
      </c>
      <c r="BO1178" s="55" t="str">
        <f t="shared" si="152"/>
        <v/>
      </c>
      <c r="BP1178" s="55" t="str">
        <f t="shared" si="152"/>
        <v/>
      </c>
      <c r="BQ1178" s="55" t="str">
        <f t="shared" si="152"/>
        <v/>
      </c>
      <c r="BR1178" s="1" t="str">
        <f t="shared" si="154"/>
        <v>Base</v>
      </c>
      <c r="BS1178" s="1" t="str">
        <f t="shared" si="155"/>
        <v/>
      </c>
      <c r="BT1178" s="3">
        <f t="shared" si="156"/>
        <v>1</v>
      </c>
      <c r="BU1178" s="11">
        <f t="shared" si="157"/>
        <v>-0.94</v>
      </c>
      <c r="BV1178" s="11">
        <f t="shared" si="158"/>
        <v>-0.88</v>
      </c>
      <c r="BW1178" s="11">
        <f t="shared" si="159"/>
        <v>0</v>
      </c>
      <c r="BX1178" s="9">
        <f t="shared" si="160"/>
        <v>-0.94</v>
      </c>
      <c r="BY1178" s="9">
        <f t="shared" si="161"/>
        <v>-0.88</v>
      </c>
      <c r="BZ1178" s="9">
        <f t="shared" si="162"/>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153"/>
        <v>0</v>
      </c>
      <c r="BD1179" s="55" t="str">
        <f t="shared" si="152"/>
        <v/>
      </c>
      <c r="BE1179" s="55" t="str">
        <f t="shared" si="152"/>
        <v/>
      </c>
      <c r="BF1179" s="55" t="str">
        <f t="shared" si="152"/>
        <v/>
      </c>
      <c r="BG1179" s="55" t="str">
        <f t="shared" si="152"/>
        <v/>
      </c>
      <c r="BH1179" s="55" t="str">
        <f t="shared" si="152"/>
        <v/>
      </c>
      <c r="BI1179" s="55" t="str">
        <f t="shared" si="152"/>
        <v/>
      </c>
      <c r="BJ1179" s="55" t="str">
        <f t="shared" si="152"/>
        <v/>
      </c>
      <c r="BK1179" s="55" t="str">
        <f t="shared" si="152"/>
        <v/>
      </c>
      <c r="BL1179" s="55" t="str">
        <f t="shared" si="152"/>
        <v/>
      </c>
      <c r="BM1179" s="55" t="str">
        <f t="shared" si="152"/>
        <v/>
      </c>
      <c r="BN1179" s="55" t="str">
        <f t="shared" si="152"/>
        <v/>
      </c>
      <c r="BO1179" s="55" t="str">
        <f t="shared" si="152"/>
        <v/>
      </c>
      <c r="BP1179" s="55" t="str">
        <f t="shared" si="152"/>
        <v/>
      </c>
      <c r="BQ1179" s="55" t="str">
        <f t="shared" si="152"/>
        <v/>
      </c>
      <c r="BR1179" s="1" t="str">
        <f t="shared" si="154"/>
        <v>Base</v>
      </c>
      <c r="BS1179" s="1" t="str">
        <f t="shared" si="155"/>
        <v/>
      </c>
      <c r="BT1179" s="3">
        <f t="shared" si="156"/>
        <v>1</v>
      </c>
      <c r="BU1179" s="11">
        <f t="shared" si="157"/>
        <v>-0.94</v>
      </c>
      <c r="BV1179" s="11">
        <f t="shared" si="158"/>
        <v>-0.88</v>
      </c>
      <c r="BW1179" s="11">
        <f t="shared" si="159"/>
        <v>0</v>
      </c>
      <c r="BX1179" s="9">
        <f t="shared" si="160"/>
        <v>-0.94</v>
      </c>
      <c r="BY1179" s="9">
        <f t="shared" si="161"/>
        <v>-0.88</v>
      </c>
      <c r="BZ1179" s="9">
        <f t="shared" si="162"/>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153"/>
        <v>0</v>
      </c>
      <c r="BD1180" s="55" t="str">
        <f t="shared" si="152"/>
        <v/>
      </c>
      <c r="BE1180" s="55" t="str">
        <f t="shared" si="152"/>
        <v/>
      </c>
      <c r="BF1180" s="55" t="str">
        <f t="shared" ref="BD1180:BQ1198" si="163">IF(ISERROR(SEARCHB(" "&amp;BF$1&amp;" "," "&amp;$L1180&amp;" "))=TRUE,"",BF$1)</f>
        <v/>
      </c>
      <c r="BG1180" s="55" t="str">
        <f t="shared" si="163"/>
        <v/>
      </c>
      <c r="BH1180" s="55" t="str">
        <f t="shared" si="163"/>
        <v/>
      </c>
      <c r="BI1180" s="55" t="str">
        <f t="shared" si="163"/>
        <v/>
      </c>
      <c r="BJ1180" s="55" t="str">
        <f t="shared" si="163"/>
        <v/>
      </c>
      <c r="BK1180" s="55" t="str">
        <f t="shared" si="163"/>
        <v/>
      </c>
      <c r="BL1180" s="55" t="str">
        <f t="shared" si="163"/>
        <v/>
      </c>
      <c r="BM1180" s="55" t="str">
        <f t="shared" si="163"/>
        <v/>
      </c>
      <c r="BN1180" s="55" t="str">
        <f t="shared" si="163"/>
        <v/>
      </c>
      <c r="BO1180" s="55" t="str">
        <f t="shared" si="163"/>
        <v/>
      </c>
      <c r="BP1180" s="55" t="str">
        <f t="shared" si="163"/>
        <v/>
      </c>
      <c r="BQ1180" s="55" t="str">
        <f t="shared" si="163"/>
        <v/>
      </c>
      <c r="BR1180" s="1" t="str">
        <f t="shared" si="154"/>
        <v>Base</v>
      </c>
      <c r="BS1180" s="1" t="str">
        <f t="shared" si="155"/>
        <v/>
      </c>
      <c r="BT1180" s="3">
        <f t="shared" si="156"/>
        <v>1</v>
      </c>
      <c r="BU1180" s="11">
        <f t="shared" si="157"/>
        <v>-0.94</v>
      </c>
      <c r="BV1180" s="11">
        <f t="shared" si="158"/>
        <v>-0.88</v>
      </c>
      <c r="BW1180" s="11">
        <f t="shared" si="159"/>
        <v>0</v>
      </c>
      <c r="BX1180" s="9">
        <f t="shared" si="160"/>
        <v>-0.94</v>
      </c>
      <c r="BY1180" s="9">
        <f t="shared" si="161"/>
        <v>-0.88</v>
      </c>
      <c r="BZ1180" s="9">
        <f t="shared" si="162"/>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153"/>
        <v>0</v>
      </c>
      <c r="BD1181" s="55" t="str">
        <f t="shared" si="163"/>
        <v/>
      </c>
      <c r="BE1181" s="55" t="str">
        <f t="shared" si="163"/>
        <v/>
      </c>
      <c r="BF1181" s="55" t="str">
        <f t="shared" si="163"/>
        <v/>
      </c>
      <c r="BG1181" s="55" t="str">
        <f t="shared" si="163"/>
        <v/>
      </c>
      <c r="BH1181" s="55" t="str">
        <f t="shared" si="163"/>
        <v/>
      </c>
      <c r="BI1181" s="55" t="str">
        <f t="shared" si="163"/>
        <v/>
      </c>
      <c r="BJ1181" s="55" t="str">
        <f t="shared" si="163"/>
        <v/>
      </c>
      <c r="BK1181" s="55" t="str">
        <f t="shared" si="163"/>
        <v/>
      </c>
      <c r="BL1181" s="55" t="str">
        <f t="shared" si="163"/>
        <v/>
      </c>
      <c r="BM1181" s="55" t="str">
        <f t="shared" si="163"/>
        <v/>
      </c>
      <c r="BN1181" s="55" t="str">
        <f t="shared" si="163"/>
        <v/>
      </c>
      <c r="BO1181" s="55" t="str">
        <f t="shared" si="163"/>
        <v/>
      </c>
      <c r="BP1181" s="55" t="str">
        <f t="shared" si="163"/>
        <v/>
      </c>
      <c r="BQ1181" s="55" t="str">
        <f t="shared" si="163"/>
        <v/>
      </c>
      <c r="BR1181" s="1" t="str">
        <f t="shared" si="154"/>
        <v>Base</v>
      </c>
      <c r="BS1181" s="1" t="str">
        <f t="shared" si="155"/>
        <v/>
      </c>
      <c r="BT1181" s="3">
        <f t="shared" si="156"/>
        <v>1</v>
      </c>
      <c r="BU1181" s="11">
        <f t="shared" si="157"/>
        <v>-0.94</v>
      </c>
      <c r="BV1181" s="11">
        <f t="shared" si="158"/>
        <v>-0.88</v>
      </c>
      <c r="BW1181" s="11">
        <f t="shared" si="159"/>
        <v>0</v>
      </c>
      <c r="BX1181" s="9">
        <f t="shared" si="160"/>
        <v>-0.94</v>
      </c>
      <c r="BY1181" s="9">
        <f t="shared" si="161"/>
        <v>-0.88</v>
      </c>
      <c r="BZ1181" s="9">
        <f t="shared" si="162"/>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153"/>
        <v>0</v>
      </c>
      <c r="BD1182" s="55" t="str">
        <f t="shared" si="163"/>
        <v/>
      </c>
      <c r="BE1182" s="55" t="str">
        <f t="shared" si="163"/>
        <v/>
      </c>
      <c r="BF1182" s="55" t="str">
        <f t="shared" si="163"/>
        <v/>
      </c>
      <c r="BG1182" s="55" t="str">
        <f t="shared" si="163"/>
        <v/>
      </c>
      <c r="BH1182" s="55" t="str">
        <f t="shared" si="163"/>
        <v/>
      </c>
      <c r="BI1182" s="55" t="str">
        <f t="shared" si="163"/>
        <v/>
      </c>
      <c r="BJ1182" s="55" t="str">
        <f t="shared" si="163"/>
        <v/>
      </c>
      <c r="BK1182" s="55" t="str">
        <f t="shared" si="163"/>
        <v/>
      </c>
      <c r="BL1182" s="55" t="str">
        <f t="shared" si="163"/>
        <v/>
      </c>
      <c r="BM1182" s="55" t="str">
        <f t="shared" si="163"/>
        <v/>
      </c>
      <c r="BN1182" s="55" t="str">
        <f t="shared" si="163"/>
        <v/>
      </c>
      <c r="BO1182" s="55" t="str">
        <f t="shared" si="163"/>
        <v/>
      </c>
      <c r="BP1182" s="55" t="str">
        <f t="shared" si="163"/>
        <v/>
      </c>
      <c r="BQ1182" s="55" t="str">
        <f t="shared" si="163"/>
        <v/>
      </c>
      <c r="BR1182" s="1" t="str">
        <f t="shared" si="154"/>
        <v>Base</v>
      </c>
      <c r="BS1182" s="1" t="str">
        <f t="shared" si="155"/>
        <v/>
      </c>
      <c r="BT1182" s="3">
        <f t="shared" si="156"/>
        <v>1</v>
      </c>
      <c r="BU1182" s="11">
        <f t="shared" si="157"/>
        <v>-0.94</v>
      </c>
      <c r="BV1182" s="11">
        <f t="shared" si="158"/>
        <v>-0.88</v>
      </c>
      <c r="BW1182" s="11">
        <f t="shared" si="159"/>
        <v>0</v>
      </c>
      <c r="BX1182" s="9">
        <f t="shared" si="160"/>
        <v>-0.94</v>
      </c>
      <c r="BY1182" s="9">
        <f t="shared" si="161"/>
        <v>-0.88</v>
      </c>
      <c r="BZ1182" s="9">
        <f t="shared" si="162"/>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153"/>
        <v>0</v>
      </c>
      <c r="BD1183" s="55" t="str">
        <f t="shared" si="163"/>
        <v/>
      </c>
      <c r="BE1183" s="55" t="str">
        <f t="shared" si="163"/>
        <v/>
      </c>
      <c r="BF1183" s="55" t="str">
        <f t="shared" si="163"/>
        <v/>
      </c>
      <c r="BG1183" s="55" t="str">
        <f t="shared" si="163"/>
        <v/>
      </c>
      <c r="BH1183" s="55" t="str">
        <f t="shared" si="163"/>
        <v/>
      </c>
      <c r="BI1183" s="55" t="str">
        <f t="shared" si="163"/>
        <v/>
      </c>
      <c r="BJ1183" s="55" t="str">
        <f t="shared" si="163"/>
        <v/>
      </c>
      <c r="BK1183" s="55" t="str">
        <f t="shared" si="163"/>
        <v/>
      </c>
      <c r="BL1183" s="55" t="str">
        <f t="shared" si="163"/>
        <v/>
      </c>
      <c r="BM1183" s="55" t="str">
        <f t="shared" si="163"/>
        <v/>
      </c>
      <c r="BN1183" s="55" t="str">
        <f t="shared" si="163"/>
        <v/>
      </c>
      <c r="BO1183" s="55" t="str">
        <f t="shared" si="163"/>
        <v/>
      </c>
      <c r="BP1183" s="55" t="str">
        <f t="shared" si="163"/>
        <v/>
      </c>
      <c r="BQ1183" s="55" t="str">
        <f t="shared" si="163"/>
        <v/>
      </c>
      <c r="BR1183" s="1" t="str">
        <f t="shared" si="154"/>
        <v>Base</v>
      </c>
      <c r="BS1183" s="1" t="str">
        <f t="shared" si="155"/>
        <v/>
      </c>
      <c r="BT1183" s="3">
        <f t="shared" si="156"/>
        <v>1</v>
      </c>
      <c r="BU1183" s="11">
        <f t="shared" si="157"/>
        <v>-0.94</v>
      </c>
      <c r="BV1183" s="11">
        <f t="shared" si="158"/>
        <v>-0.88</v>
      </c>
      <c r="BW1183" s="11">
        <f t="shared" si="159"/>
        <v>0</v>
      </c>
      <c r="BX1183" s="9">
        <f t="shared" si="160"/>
        <v>-0.94</v>
      </c>
      <c r="BY1183" s="9">
        <f t="shared" si="161"/>
        <v>-0.88</v>
      </c>
      <c r="BZ1183" s="9">
        <f t="shared" si="162"/>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153"/>
        <v>0</v>
      </c>
      <c r="BD1184" s="55" t="str">
        <f t="shared" si="163"/>
        <v/>
      </c>
      <c r="BE1184" s="55" t="str">
        <f t="shared" si="163"/>
        <v/>
      </c>
      <c r="BF1184" s="55" t="str">
        <f t="shared" si="163"/>
        <v/>
      </c>
      <c r="BG1184" s="55" t="str">
        <f t="shared" si="163"/>
        <v/>
      </c>
      <c r="BH1184" s="55" t="str">
        <f t="shared" si="163"/>
        <v/>
      </c>
      <c r="BI1184" s="55" t="str">
        <f t="shared" si="163"/>
        <v/>
      </c>
      <c r="BJ1184" s="55" t="str">
        <f t="shared" si="163"/>
        <v/>
      </c>
      <c r="BK1184" s="55" t="str">
        <f t="shared" si="163"/>
        <v/>
      </c>
      <c r="BL1184" s="55" t="str">
        <f t="shared" si="163"/>
        <v/>
      </c>
      <c r="BM1184" s="55" t="str">
        <f t="shared" si="163"/>
        <v/>
      </c>
      <c r="BN1184" s="55" t="str">
        <f t="shared" si="163"/>
        <v/>
      </c>
      <c r="BO1184" s="55" t="str">
        <f t="shared" si="163"/>
        <v/>
      </c>
      <c r="BP1184" s="55" t="str">
        <f t="shared" si="163"/>
        <v/>
      </c>
      <c r="BQ1184" s="55" t="str">
        <f t="shared" si="163"/>
        <v/>
      </c>
      <c r="BR1184" s="1" t="str">
        <f t="shared" si="154"/>
        <v>Base</v>
      </c>
      <c r="BS1184" s="1" t="str">
        <f t="shared" si="155"/>
        <v/>
      </c>
      <c r="BT1184" s="3">
        <f t="shared" si="156"/>
        <v>1</v>
      </c>
      <c r="BU1184" s="11">
        <f t="shared" si="157"/>
        <v>-0.94</v>
      </c>
      <c r="BV1184" s="11">
        <f t="shared" si="158"/>
        <v>-0.88</v>
      </c>
      <c r="BW1184" s="11">
        <f t="shared" si="159"/>
        <v>0</v>
      </c>
      <c r="BX1184" s="9">
        <f t="shared" si="160"/>
        <v>-0.94</v>
      </c>
      <c r="BY1184" s="9">
        <f t="shared" si="161"/>
        <v>-0.88</v>
      </c>
      <c r="BZ1184" s="9">
        <f t="shared" si="162"/>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153"/>
        <v>0</v>
      </c>
      <c r="BD1185" s="55" t="str">
        <f t="shared" si="163"/>
        <v/>
      </c>
      <c r="BE1185" s="55" t="str">
        <f t="shared" si="163"/>
        <v/>
      </c>
      <c r="BF1185" s="55" t="str">
        <f t="shared" si="163"/>
        <v/>
      </c>
      <c r="BG1185" s="55" t="str">
        <f t="shared" si="163"/>
        <v/>
      </c>
      <c r="BH1185" s="55" t="str">
        <f t="shared" si="163"/>
        <v/>
      </c>
      <c r="BI1185" s="55" t="str">
        <f t="shared" si="163"/>
        <v/>
      </c>
      <c r="BJ1185" s="55" t="str">
        <f t="shared" si="163"/>
        <v/>
      </c>
      <c r="BK1185" s="55" t="str">
        <f t="shared" si="163"/>
        <v/>
      </c>
      <c r="BL1185" s="55" t="str">
        <f t="shared" si="163"/>
        <v/>
      </c>
      <c r="BM1185" s="55" t="str">
        <f t="shared" si="163"/>
        <v/>
      </c>
      <c r="BN1185" s="55" t="str">
        <f t="shared" si="163"/>
        <v/>
      </c>
      <c r="BO1185" s="55" t="str">
        <f t="shared" si="163"/>
        <v/>
      </c>
      <c r="BP1185" s="55" t="str">
        <f t="shared" si="163"/>
        <v/>
      </c>
      <c r="BQ1185" s="55" t="str">
        <f t="shared" si="163"/>
        <v/>
      </c>
      <c r="BR1185" s="1" t="str">
        <f t="shared" si="154"/>
        <v>Base</v>
      </c>
      <c r="BS1185" s="1" t="str">
        <f t="shared" si="155"/>
        <v/>
      </c>
      <c r="BT1185" s="3">
        <f t="shared" si="156"/>
        <v>1</v>
      </c>
      <c r="BU1185" s="11">
        <f t="shared" si="157"/>
        <v>-0.94</v>
      </c>
      <c r="BV1185" s="11">
        <f t="shared" si="158"/>
        <v>-0.88</v>
      </c>
      <c r="BW1185" s="11">
        <f t="shared" si="159"/>
        <v>0</v>
      </c>
      <c r="BX1185" s="9">
        <f t="shared" si="160"/>
        <v>-0.94</v>
      </c>
      <c r="BY1185" s="9">
        <f t="shared" si="161"/>
        <v>-0.88</v>
      </c>
      <c r="BZ1185" s="9">
        <f t="shared" si="162"/>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153"/>
        <v>0</v>
      </c>
      <c r="BD1186" s="55" t="str">
        <f t="shared" si="163"/>
        <v/>
      </c>
      <c r="BE1186" s="55" t="str">
        <f t="shared" si="163"/>
        <v/>
      </c>
      <c r="BF1186" s="55" t="str">
        <f t="shared" si="163"/>
        <v/>
      </c>
      <c r="BG1186" s="55" t="str">
        <f t="shared" si="163"/>
        <v/>
      </c>
      <c r="BH1186" s="55" t="str">
        <f t="shared" si="163"/>
        <v/>
      </c>
      <c r="BI1186" s="55" t="str">
        <f t="shared" si="163"/>
        <v/>
      </c>
      <c r="BJ1186" s="55" t="str">
        <f t="shared" si="163"/>
        <v/>
      </c>
      <c r="BK1186" s="55" t="str">
        <f t="shared" si="163"/>
        <v/>
      </c>
      <c r="BL1186" s="55" t="str">
        <f t="shared" si="163"/>
        <v/>
      </c>
      <c r="BM1186" s="55" t="str">
        <f t="shared" si="163"/>
        <v/>
      </c>
      <c r="BN1186" s="55" t="str">
        <f t="shared" si="163"/>
        <v/>
      </c>
      <c r="BO1186" s="55" t="str">
        <f t="shared" si="163"/>
        <v/>
      </c>
      <c r="BP1186" s="55" t="str">
        <f t="shared" si="163"/>
        <v/>
      </c>
      <c r="BQ1186" s="55" t="str">
        <f t="shared" si="163"/>
        <v/>
      </c>
      <c r="BR1186" s="1" t="str">
        <f t="shared" si="154"/>
        <v>Base</v>
      </c>
      <c r="BS1186" s="1" t="str">
        <f t="shared" si="155"/>
        <v/>
      </c>
      <c r="BT1186" s="3">
        <f t="shared" si="156"/>
        <v>1</v>
      </c>
      <c r="BU1186" s="11">
        <f t="shared" si="157"/>
        <v>-0.94</v>
      </c>
      <c r="BV1186" s="11">
        <f t="shared" si="158"/>
        <v>-0.88</v>
      </c>
      <c r="BW1186" s="11">
        <f t="shared" si="159"/>
        <v>0</v>
      </c>
      <c r="BX1186" s="9">
        <f t="shared" si="160"/>
        <v>-0.94</v>
      </c>
      <c r="BY1186" s="9">
        <f t="shared" si="161"/>
        <v>-0.88</v>
      </c>
      <c r="BZ1186" s="9">
        <f t="shared" si="162"/>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153"/>
        <v>0</v>
      </c>
      <c r="BD1187" s="55" t="str">
        <f t="shared" si="163"/>
        <v/>
      </c>
      <c r="BE1187" s="55" t="str">
        <f t="shared" si="163"/>
        <v/>
      </c>
      <c r="BF1187" s="55" t="str">
        <f t="shared" si="163"/>
        <v/>
      </c>
      <c r="BG1187" s="55" t="str">
        <f t="shared" si="163"/>
        <v/>
      </c>
      <c r="BH1187" s="55" t="str">
        <f t="shared" si="163"/>
        <v/>
      </c>
      <c r="BI1187" s="55" t="str">
        <f t="shared" si="163"/>
        <v/>
      </c>
      <c r="BJ1187" s="55" t="str">
        <f t="shared" si="163"/>
        <v/>
      </c>
      <c r="BK1187" s="55" t="str">
        <f t="shared" si="163"/>
        <v/>
      </c>
      <c r="BL1187" s="55" t="str">
        <f t="shared" si="163"/>
        <v/>
      </c>
      <c r="BM1187" s="55" t="str">
        <f t="shared" si="163"/>
        <v/>
      </c>
      <c r="BN1187" s="55" t="str">
        <f t="shared" si="163"/>
        <v/>
      </c>
      <c r="BO1187" s="55" t="str">
        <f t="shared" si="163"/>
        <v/>
      </c>
      <c r="BP1187" s="55" t="str">
        <f t="shared" si="163"/>
        <v/>
      </c>
      <c r="BQ1187" s="55" t="str">
        <f t="shared" si="163"/>
        <v/>
      </c>
      <c r="BR1187" s="1" t="str">
        <f t="shared" si="154"/>
        <v>Base</v>
      </c>
      <c r="BS1187" s="1" t="str">
        <f t="shared" si="155"/>
        <v/>
      </c>
      <c r="BT1187" s="3">
        <f t="shared" si="156"/>
        <v>1</v>
      </c>
      <c r="BU1187" s="11">
        <f t="shared" si="157"/>
        <v>-0.94</v>
      </c>
      <c r="BV1187" s="11">
        <f t="shared" si="158"/>
        <v>-0.88</v>
      </c>
      <c r="BW1187" s="11">
        <f t="shared" si="159"/>
        <v>0</v>
      </c>
      <c r="BX1187" s="9">
        <f t="shared" si="160"/>
        <v>-0.94</v>
      </c>
      <c r="BY1187" s="9">
        <f t="shared" si="161"/>
        <v>-0.88</v>
      </c>
      <c r="BZ1187" s="9">
        <f t="shared" si="162"/>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153"/>
        <v>0</v>
      </c>
      <c r="BD1188" s="55" t="str">
        <f t="shared" si="163"/>
        <v/>
      </c>
      <c r="BE1188" s="55" t="str">
        <f t="shared" si="163"/>
        <v/>
      </c>
      <c r="BF1188" s="55" t="str">
        <f t="shared" si="163"/>
        <v/>
      </c>
      <c r="BG1188" s="55" t="str">
        <f t="shared" si="163"/>
        <v/>
      </c>
      <c r="BH1188" s="55" t="str">
        <f t="shared" si="163"/>
        <v/>
      </c>
      <c r="BI1188" s="55" t="str">
        <f t="shared" si="163"/>
        <v/>
      </c>
      <c r="BJ1188" s="55" t="str">
        <f t="shared" si="163"/>
        <v/>
      </c>
      <c r="BK1188" s="55" t="str">
        <f t="shared" si="163"/>
        <v/>
      </c>
      <c r="BL1188" s="55" t="str">
        <f t="shared" si="163"/>
        <v/>
      </c>
      <c r="BM1188" s="55" t="str">
        <f t="shared" si="163"/>
        <v/>
      </c>
      <c r="BN1188" s="55" t="str">
        <f t="shared" si="163"/>
        <v/>
      </c>
      <c r="BO1188" s="55" t="str">
        <f t="shared" si="163"/>
        <v/>
      </c>
      <c r="BP1188" s="55" t="str">
        <f t="shared" si="163"/>
        <v/>
      </c>
      <c r="BQ1188" s="55" t="str">
        <f t="shared" si="163"/>
        <v/>
      </c>
      <c r="BR1188" s="1" t="str">
        <f t="shared" si="154"/>
        <v>Base</v>
      </c>
      <c r="BS1188" s="1" t="str">
        <f t="shared" si="155"/>
        <v/>
      </c>
      <c r="BT1188" s="3">
        <f t="shared" si="156"/>
        <v>1</v>
      </c>
      <c r="BU1188" s="11">
        <f t="shared" si="157"/>
        <v>-0.94</v>
      </c>
      <c r="BV1188" s="11">
        <f t="shared" si="158"/>
        <v>-0.88</v>
      </c>
      <c r="BW1188" s="11">
        <f t="shared" si="159"/>
        <v>0</v>
      </c>
      <c r="BX1188" s="9">
        <f t="shared" si="160"/>
        <v>-0.94</v>
      </c>
      <c r="BY1188" s="9">
        <f t="shared" si="161"/>
        <v>-0.88</v>
      </c>
      <c r="BZ1188" s="9">
        <f t="shared" si="162"/>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153"/>
        <v>0</v>
      </c>
      <c r="BD1189" s="55" t="str">
        <f t="shared" si="163"/>
        <v/>
      </c>
      <c r="BE1189" s="55" t="str">
        <f t="shared" si="163"/>
        <v/>
      </c>
      <c r="BF1189" s="55" t="str">
        <f t="shared" si="163"/>
        <v/>
      </c>
      <c r="BG1189" s="55" t="str">
        <f t="shared" si="163"/>
        <v/>
      </c>
      <c r="BH1189" s="55" t="str">
        <f t="shared" si="163"/>
        <v/>
      </c>
      <c r="BI1189" s="55" t="str">
        <f t="shared" si="163"/>
        <v/>
      </c>
      <c r="BJ1189" s="55" t="str">
        <f t="shared" si="163"/>
        <v/>
      </c>
      <c r="BK1189" s="55" t="str">
        <f t="shared" si="163"/>
        <v/>
      </c>
      <c r="BL1189" s="55" t="str">
        <f t="shared" si="163"/>
        <v/>
      </c>
      <c r="BM1189" s="55" t="str">
        <f t="shared" si="163"/>
        <v/>
      </c>
      <c r="BN1189" s="55" t="str">
        <f t="shared" si="163"/>
        <v/>
      </c>
      <c r="BO1189" s="55" t="str">
        <f t="shared" si="163"/>
        <v/>
      </c>
      <c r="BP1189" s="55" t="str">
        <f t="shared" si="163"/>
        <v/>
      </c>
      <c r="BQ1189" s="55" t="str">
        <f t="shared" si="163"/>
        <v/>
      </c>
      <c r="BR1189" s="1" t="str">
        <f t="shared" si="154"/>
        <v>Base</v>
      </c>
      <c r="BS1189" s="1" t="str">
        <f t="shared" si="155"/>
        <v/>
      </c>
      <c r="BT1189" s="3">
        <f t="shared" si="156"/>
        <v>1</v>
      </c>
      <c r="BU1189" s="11">
        <f t="shared" si="157"/>
        <v>-0.94</v>
      </c>
      <c r="BV1189" s="11">
        <f t="shared" si="158"/>
        <v>-0.88</v>
      </c>
      <c r="BW1189" s="11">
        <f t="shared" si="159"/>
        <v>0</v>
      </c>
      <c r="BX1189" s="9">
        <f t="shared" si="160"/>
        <v>-0.94</v>
      </c>
      <c r="BY1189" s="9">
        <f t="shared" si="161"/>
        <v>-0.88</v>
      </c>
      <c r="BZ1189" s="9">
        <f t="shared" si="162"/>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153"/>
        <v>0</v>
      </c>
      <c r="BD1190" s="55" t="str">
        <f t="shared" si="163"/>
        <v/>
      </c>
      <c r="BE1190" s="55" t="str">
        <f t="shared" si="163"/>
        <v/>
      </c>
      <c r="BF1190" s="55" t="str">
        <f t="shared" si="163"/>
        <v/>
      </c>
      <c r="BG1190" s="55" t="str">
        <f t="shared" si="163"/>
        <v/>
      </c>
      <c r="BH1190" s="55" t="str">
        <f t="shared" si="163"/>
        <v/>
      </c>
      <c r="BI1190" s="55" t="str">
        <f t="shared" si="163"/>
        <v/>
      </c>
      <c r="BJ1190" s="55" t="str">
        <f t="shared" si="163"/>
        <v/>
      </c>
      <c r="BK1190" s="55" t="str">
        <f t="shared" si="163"/>
        <v/>
      </c>
      <c r="BL1190" s="55" t="str">
        <f t="shared" si="163"/>
        <v/>
      </c>
      <c r="BM1190" s="55" t="str">
        <f t="shared" si="163"/>
        <v/>
      </c>
      <c r="BN1190" s="55" t="str">
        <f t="shared" si="163"/>
        <v/>
      </c>
      <c r="BO1190" s="55" t="str">
        <f t="shared" si="163"/>
        <v/>
      </c>
      <c r="BP1190" s="55" t="str">
        <f t="shared" si="163"/>
        <v/>
      </c>
      <c r="BQ1190" s="55" t="str">
        <f t="shared" si="163"/>
        <v/>
      </c>
      <c r="BR1190" s="1" t="str">
        <f t="shared" si="154"/>
        <v>Base</v>
      </c>
      <c r="BS1190" s="1" t="str">
        <f t="shared" si="155"/>
        <v/>
      </c>
      <c r="BT1190" s="3">
        <f t="shared" si="156"/>
        <v>1</v>
      </c>
      <c r="BU1190" s="11">
        <f t="shared" si="157"/>
        <v>-0.94</v>
      </c>
      <c r="BV1190" s="11">
        <f t="shared" si="158"/>
        <v>-0.88</v>
      </c>
      <c r="BW1190" s="11">
        <f t="shared" si="159"/>
        <v>0</v>
      </c>
      <c r="BX1190" s="9">
        <f t="shared" si="160"/>
        <v>-0.94</v>
      </c>
      <c r="BY1190" s="9">
        <f t="shared" si="161"/>
        <v>-0.88</v>
      </c>
      <c r="BZ1190" s="9">
        <f t="shared" si="162"/>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153"/>
        <v>0</v>
      </c>
      <c r="BD1191" s="55" t="str">
        <f t="shared" si="163"/>
        <v/>
      </c>
      <c r="BE1191" s="55" t="str">
        <f t="shared" si="163"/>
        <v/>
      </c>
      <c r="BF1191" s="55" t="str">
        <f t="shared" si="163"/>
        <v/>
      </c>
      <c r="BG1191" s="55" t="str">
        <f t="shared" si="163"/>
        <v/>
      </c>
      <c r="BH1191" s="55" t="str">
        <f t="shared" si="163"/>
        <v/>
      </c>
      <c r="BI1191" s="55" t="str">
        <f t="shared" si="163"/>
        <v/>
      </c>
      <c r="BJ1191" s="55" t="str">
        <f t="shared" si="163"/>
        <v/>
      </c>
      <c r="BK1191" s="55" t="str">
        <f t="shared" si="163"/>
        <v/>
      </c>
      <c r="BL1191" s="55" t="str">
        <f t="shared" si="163"/>
        <v/>
      </c>
      <c r="BM1191" s="55" t="str">
        <f t="shared" si="163"/>
        <v/>
      </c>
      <c r="BN1191" s="55" t="str">
        <f t="shared" si="163"/>
        <v/>
      </c>
      <c r="BO1191" s="55" t="str">
        <f t="shared" si="163"/>
        <v/>
      </c>
      <c r="BP1191" s="55" t="str">
        <f t="shared" si="163"/>
        <v/>
      </c>
      <c r="BQ1191" s="55" t="str">
        <f t="shared" si="163"/>
        <v/>
      </c>
      <c r="BR1191" s="1" t="str">
        <f t="shared" si="154"/>
        <v>Base</v>
      </c>
      <c r="BS1191" s="1" t="str">
        <f t="shared" si="155"/>
        <v/>
      </c>
      <c r="BT1191" s="3">
        <f t="shared" si="156"/>
        <v>1</v>
      </c>
      <c r="BU1191" s="11">
        <f t="shared" si="157"/>
        <v>-0.94</v>
      </c>
      <c r="BV1191" s="11">
        <f t="shared" si="158"/>
        <v>-0.88</v>
      </c>
      <c r="BW1191" s="11">
        <f t="shared" si="159"/>
        <v>0</v>
      </c>
      <c r="BX1191" s="9">
        <f t="shared" si="160"/>
        <v>-0.94</v>
      </c>
      <c r="BY1191" s="9">
        <f t="shared" si="161"/>
        <v>-0.88</v>
      </c>
      <c r="BZ1191" s="9">
        <f t="shared" si="162"/>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153"/>
        <v>0</v>
      </c>
      <c r="BD1192" s="55" t="str">
        <f t="shared" si="163"/>
        <v/>
      </c>
      <c r="BE1192" s="55" t="str">
        <f t="shared" si="163"/>
        <v/>
      </c>
      <c r="BF1192" s="55" t="str">
        <f t="shared" si="163"/>
        <v/>
      </c>
      <c r="BG1192" s="55" t="str">
        <f t="shared" si="163"/>
        <v/>
      </c>
      <c r="BH1192" s="55" t="str">
        <f t="shared" si="163"/>
        <v/>
      </c>
      <c r="BI1192" s="55" t="str">
        <f t="shared" si="163"/>
        <v/>
      </c>
      <c r="BJ1192" s="55" t="str">
        <f t="shared" si="163"/>
        <v/>
      </c>
      <c r="BK1192" s="55" t="str">
        <f t="shared" si="163"/>
        <v/>
      </c>
      <c r="BL1192" s="55" t="str">
        <f t="shared" si="163"/>
        <v/>
      </c>
      <c r="BM1192" s="55" t="str">
        <f t="shared" si="163"/>
        <v/>
      </c>
      <c r="BN1192" s="55" t="str">
        <f t="shared" si="163"/>
        <v/>
      </c>
      <c r="BO1192" s="55" t="str">
        <f t="shared" si="163"/>
        <v/>
      </c>
      <c r="BP1192" s="55" t="str">
        <f t="shared" si="163"/>
        <v/>
      </c>
      <c r="BQ1192" s="55" t="str">
        <f t="shared" si="163"/>
        <v/>
      </c>
      <c r="BR1192" s="1" t="str">
        <f t="shared" si="154"/>
        <v>Base</v>
      </c>
      <c r="BS1192" s="1" t="str">
        <f t="shared" si="155"/>
        <v/>
      </c>
      <c r="BT1192" s="3">
        <f t="shared" si="156"/>
        <v>1</v>
      </c>
      <c r="BU1192" s="11">
        <f t="shared" si="157"/>
        <v>-0.94</v>
      </c>
      <c r="BV1192" s="11">
        <f t="shared" si="158"/>
        <v>-0.88</v>
      </c>
      <c r="BW1192" s="11">
        <f t="shared" si="159"/>
        <v>0</v>
      </c>
      <c r="BX1192" s="9">
        <f t="shared" si="160"/>
        <v>-0.94</v>
      </c>
      <c r="BY1192" s="9">
        <f t="shared" si="161"/>
        <v>-0.88</v>
      </c>
      <c r="BZ1192" s="9">
        <f t="shared" si="162"/>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153"/>
        <v>0</v>
      </c>
      <c r="BD1193" s="55" t="str">
        <f t="shared" si="163"/>
        <v/>
      </c>
      <c r="BE1193" s="55" t="str">
        <f t="shared" si="163"/>
        <v/>
      </c>
      <c r="BF1193" s="55" t="str">
        <f t="shared" si="163"/>
        <v/>
      </c>
      <c r="BG1193" s="55" t="str">
        <f t="shared" si="163"/>
        <v/>
      </c>
      <c r="BH1193" s="55" t="str">
        <f t="shared" si="163"/>
        <v/>
      </c>
      <c r="BI1193" s="55" t="str">
        <f t="shared" si="163"/>
        <v/>
      </c>
      <c r="BJ1193" s="55" t="str">
        <f t="shared" si="163"/>
        <v/>
      </c>
      <c r="BK1193" s="55" t="str">
        <f t="shared" si="163"/>
        <v/>
      </c>
      <c r="BL1193" s="55" t="str">
        <f t="shared" si="163"/>
        <v/>
      </c>
      <c r="BM1193" s="55" t="str">
        <f t="shared" si="163"/>
        <v/>
      </c>
      <c r="BN1193" s="55" t="str">
        <f t="shared" si="163"/>
        <v/>
      </c>
      <c r="BO1193" s="55" t="str">
        <f t="shared" si="163"/>
        <v/>
      </c>
      <c r="BP1193" s="55" t="str">
        <f t="shared" si="163"/>
        <v/>
      </c>
      <c r="BQ1193" s="55" t="str">
        <f t="shared" si="163"/>
        <v/>
      </c>
      <c r="BR1193" s="1" t="str">
        <f t="shared" si="154"/>
        <v>Base</v>
      </c>
      <c r="BS1193" s="1" t="str">
        <f t="shared" si="155"/>
        <v/>
      </c>
      <c r="BT1193" s="3">
        <f t="shared" si="156"/>
        <v>1</v>
      </c>
      <c r="BU1193" s="11">
        <f t="shared" si="157"/>
        <v>-0.94</v>
      </c>
      <c r="BV1193" s="11">
        <f t="shared" si="158"/>
        <v>-0.88</v>
      </c>
      <c r="BW1193" s="11">
        <f t="shared" si="159"/>
        <v>0</v>
      </c>
      <c r="BX1193" s="9">
        <f t="shared" si="160"/>
        <v>-0.94</v>
      </c>
      <c r="BY1193" s="9">
        <f t="shared" si="161"/>
        <v>-0.88</v>
      </c>
      <c r="BZ1193" s="9">
        <f t="shared" si="162"/>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153"/>
        <v>0</v>
      </c>
      <c r="BD1194" s="55" t="str">
        <f t="shared" si="163"/>
        <v/>
      </c>
      <c r="BE1194" s="55" t="str">
        <f t="shared" si="163"/>
        <v/>
      </c>
      <c r="BF1194" s="55" t="str">
        <f t="shared" si="163"/>
        <v/>
      </c>
      <c r="BG1194" s="55" t="str">
        <f t="shared" si="163"/>
        <v/>
      </c>
      <c r="BH1194" s="55" t="str">
        <f t="shared" si="163"/>
        <v/>
      </c>
      <c r="BI1194" s="55" t="str">
        <f t="shared" si="163"/>
        <v/>
      </c>
      <c r="BJ1194" s="55" t="str">
        <f t="shared" si="163"/>
        <v/>
      </c>
      <c r="BK1194" s="55" t="str">
        <f t="shared" si="163"/>
        <v/>
      </c>
      <c r="BL1194" s="55" t="str">
        <f t="shared" si="163"/>
        <v/>
      </c>
      <c r="BM1194" s="55" t="str">
        <f t="shared" si="163"/>
        <v/>
      </c>
      <c r="BN1194" s="55" t="str">
        <f t="shared" si="163"/>
        <v/>
      </c>
      <c r="BO1194" s="55" t="str">
        <f t="shared" si="163"/>
        <v/>
      </c>
      <c r="BP1194" s="55" t="str">
        <f t="shared" si="163"/>
        <v/>
      </c>
      <c r="BQ1194" s="55" t="str">
        <f t="shared" si="163"/>
        <v/>
      </c>
      <c r="BR1194" s="1" t="str">
        <f t="shared" si="154"/>
        <v>Base</v>
      </c>
      <c r="BS1194" s="1" t="str">
        <f t="shared" si="155"/>
        <v/>
      </c>
      <c r="BT1194" s="3">
        <f t="shared" si="156"/>
        <v>1</v>
      </c>
      <c r="BU1194" s="11">
        <f t="shared" si="157"/>
        <v>-0.94</v>
      </c>
      <c r="BV1194" s="11">
        <f t="shared" si="158"/>
        <v>-0.88</v>
      </c>
      <c r="BW1194" s="11">
        <f t="shared" si="159"/>
        <v>0</v>
      </c>
      <c r="BX1194" s="9">
        <f t="shared" si="160"/>
        <v>-0.94</v>
      </c>
      <c r="BY1194" s="9">
        <f t="shared" si="161"/>
        <v>-0.88</v>
      </c>
      <c r="BZ1194" s="9">
        <f t="shared" si="162"/>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153"/>
        <v>0</v>
      </c>
      <c r="BD1195" s="55" t="str">
        <f t="shared" si="163"/>
        <v/>
      </c>
      <c r="BE1195" s="55" t="str">
        <f t="shared" si="163"/>
        <v/>
      </c>
      <c r="BF1195" s="55" t="str">
        <f t="shared" si="163"/>
        <v/>
      </c>
      <c r="BG1195" s="55" t="str">
        <f t="shared" si="163"/>
        <v/>
      </c>
      <c r="BH1195" s="55" t="str">
        <f t="shared" si="163"/>
        <v/>
      </c>
      <c r="BI1195" s="55" t="str">
        <f t="shared" si="163"/>
        <v/>
      </c>
      <c r="BJ1195" s="55" t="str">
        <f t="shared" si="163"/>
        <v/>
      </c>
      <c r="BK1195" s="55" t="str">
        <f t="shared" si="163"/>
        <v/>
      </c>
      <c r="BL1195" s="55" t="str">
        <f t="shared" si="163"/>
        <v/>
      </c>
      <c r="BM1195" s="55" t="str">
        <f t="shared" si="163"/>
        <v/>
      </c>
      <c r="BN1195" s="55" t="str">
        <f t="shared" si="163"/>
        <v/>
      </c>
      <c r="BO1195" s="55" t="str">
        <f t="shared" si="163"/>
        <v/>
      </c>
      <c r="BP1195" s="55" t="str">
        <f t="shared" si="163"/>
        <v/>
      </c>
      <c r="BQ1195" s="55" t="str">
        <f t="shared" si="163"/>
        <v/>
      </c>
      <c r="BR1195" s="1" t="str">
        <f t="shared" si="154"/>
        <v>Base</v>
      </c>
      <c r="BS1195" s="1" t="str">
        <f t="shared" si="155"/>
        <v/>
      </c>
      <c r="BT1195" s="3">
        <f t="shared" si="156"/>
        <v>1</v>
      </c>
      <c r="BU1195" s="11">
        <f t="shared" si="157"/>
        <v>-0.94</v>
      </c>
      <c r="BV1195" s="11">
        <f t="shared" si="158"/>
        <v>-0.88</v>
      </c>
      <c r="BW1195" s="11">
        <f t="shared" si="159"/>
        <v>0</v>
      </c>
      <c r="BX1195" s="9">
        <f t="shared" si="160"/>
        <v>-0.94</v>
      </c>
      <c r="BY1195" s="9">
        <f t="shared" si="161"/>
        <v>-0.88</v>
      </c>
      <c r="BZ1195" s="9">
        <f t="shared" si="162"/>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153"/>
        <v>0</v>
      </c>
      <c r="BD1196" s="55" t="str">
        <f t="shared" si="163"/>
        <v/>
      </c>
      <c r="BE1196" s="55" t="str">
        <f t="shared" si="163"/>
        <v/>
      </c>
      <c r="BF1196" s="55" t="str">
        <f t="shared" si="163"/>
        <v/>
      </c>
      <c r="BG1196" s="55" t="str">
        <f t="shared" si="163"/>
        <v/>
      </c>
      <c r="BH1196" s="55" t="str">
        <f t="shared" si="163"/>
        <v/>
      </c>
      <c r="BI1196" s="55" t="str">
        <f t="shared" si="163"/>
        <v/>
      </c>
      <c r="BJ1196" s="55" t="str">
        <f t="shared" si="163"/>
        <v/>
      </c>
      <c r="BK1196" s="55" t="str">
        <f t="shared" si="163"/>
        <v/>
      </c>
      <c r="BL1196" s="55" t="str">
        <f t="shared" si="163"/>
        <v/>
      </c>
      <c r="BM1196" s="55" t="str">
        <f t="shared" si="163"/>
        <v/>
      </c>
      <c r="BN1196" s="55" t="str">
        <f t="shared" si="163"/>
        <v/>
      </c>
      <c r="BO1196" s="55" t="str">
        <f t="shared" si="163"/>
        <v/>
      </c>
      <c r="BP1196" s="55" t="str">
        <f t="shared" si="163"/>
        <v/>
      </c>
      <c r="BQ1196" s="55" t="str">
        <f t="shared" si="163"/>
        <v/>
      </c>
      <c r="BR1196" s="1" t="str">
        <f t="shared" si="154"/>
        <v>Base</v>
      </c>
      <c r="BS1196" s="1" t="str">
        <f t="shared" si="155"/>
        <v/>
      </c>
      <c r="BT1196" s="3">
        <f t="shared" si="156"/>
        <v>1</v>
      </c>
      <c r="BU1196" s="11">
        <f t="shared" si="157"/>
        <v>-0.94</v>
      </c>
      <c r="BV1196" s="11">
        <f t="shared" si="158"/>
        <v>-0.88</v>
      </c>
      <c r="BW1196" s="11">
        <f t="shared" si="159"/>
        <v>0</v>
      </c>
      <c r="BX1196" s="9">
        <f t="shared" si="160"/>
        <v>-0.94</v>
      </c>
      <c r="BY1196" s="9">
        <f t="shared" si="161"/>
        <v>-0.88</v>
      </c>
      <c r="BZ1196" s="9">
        <f t="shared" si="162"/>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153"/>
        <v>0</v>
      </c>
      <c r="BD1197" s="55" t="str">
        <f t="shared" si="163"/>
        <v/>
      </c>
      <c r="BE1197" s="55" t="str">
        <f t="shared" si="163"/>
        <v/>
      </c>
      <c r="BF1197" s="55" t="str">
        <f t="shared" si="163"/>
        <v/>
      </c>
      <c r="BG1197" s="55" t="str">
        <f t="shared" si="163"/>
        <v/>
      </c>
      <c r="BH1197" s="55" t="str">
        <f t="shared" si="163"/>
        <v/>
      </c>
      <c r="BI1197" s="55" t="str">
        <f t="shared" si="163"/>
        <v/>
      </c>
      <c r="BJ1197" s="55" t="str">
        <f t="shared" si="163"/>
        <v/>
      </c>
      <c r="BK1197" s="55" t="str">
        <f t="shared" si="163"/>
        <v/>
      </c>
      <c r="BL1197" s="55" t="str">
        <f t="shared" si="163"/>
        <v/>
      </c>
      <c r="BM1197" s="55" t="str">
        <f t="shared" si="163"/>
        <v/>
      </c>
      <c r="BN1197" s="55" t="str">
        <f t="shared" si="163"/>
        <v/>
      </c>
      <c r="BO1197" s="55" t="str">
        <f t="shared" si="163"/>
        <v/>
      </c>
      <c r="BP1197" s="55" t="str">
        <f t="shared" si="163"/>
        <v/>
      </c>
      <c r="BQ1197" s="55" t="str">
        <f t="shared" si="163"/>
        <v/>
      </c>
      <c r="BR1197" s="1" t="str">
        <f t="shared" si="154"/>
        <v>Base</v>
      </c>
      <c r="BS1197" s="1" t="str">
        <f t="shared" si="155"/>
        <v/>
      </c>
      <c r="BT1197" s="3">
        <f t="shared" si="156"/>
        <v>1</v>
      </c>
      <c r="BU1197" s="11">
        <f t="shared" si="157"/>
        <v>-0.94</v>
      </c>
      <c r="BV1197" s="11">
        <f t="shared" si="158"/>
        <v>-0.88</v>
      </c>
      <c r="BW1197" s="11">
        <f t="shared" si="159"/>
        <v>0</v>
      </c>
      <c r="BX1197" s="9">
        <f t="shared" si="160"/>
        <v>-0.94</v>
      </c>
      <c r="BY1197" s="9">
        <f t="shared" si="161"/>
        <v>-0.88</v>
      </c>
      <c r="BZ1197" s="9">
        <f t="shared" si="162"/>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153"/>
        <v>0</v>
      </c>
      <c r="BD1198" s="55" t="str">
        <f t="shared" si="163"/>
        <v/>
      </c>
      <c r="BE1198" s="55" t="str">
        <f t="shared" si="163"/>
        <v/>
      </c>
      <c r="BF1198" s="55" t="str">
        <f t="shared" si="163"/>
        <v/>
      </c>
      <c r="BG1198" s="55" t="str">
        <f t="shared" si="163"/>
        <v/>
      </c>
      <c r="BH1198" s="55" t="str">
        <f t="shared" si="163"/>
        <v/>
      </c>
      <c r="BI1198" s="55" t="str">
        <f t="shared" ref="BD1198:BQ1216" si="164">IF(ISERROR(SEARCHB(" "&amp;BI$1&amp;" "," "&amp;$L1198&amp;" "))=TRUE,"",BI$1)</f>
        <v/>
      </c>
      <c r="BJ1198" s="55" t="str">
        <f t="shared" si="164"/>
        <v/>
      </c>
      <c r="BK1198" s="55" t="str">
        <f t="shared" si="164"/>
        <v/>
      </c>
      <c r="BL1198" s="55" t="str">
        <f t="shared" si="164"/>
        <v/>
      </c>
      <c r="BM1198" s="55" t="str">
        <f t="shared" si="164"/>
        <v/>
      </c>
      <c r="BN1198" s="55" t="str">
        <f t="shared" si="164"/>
        <v/>
      </c>
      <c r="BO1198" s="55" t="str">
        <f t="shared" si="164"/>
        <v/>
      </c>
      <c r="BP1198" s="55" t="str">
        <f t="shared" si="164"/>
        <v/>
      </c>
      <c r="BQ1198" s="55" t="str">
        <f t="shared" si="164"/>
        <v/>
      </c>
      <c r="BR1198" s="1" t="str">
        <f t="shared" si="154"/>
        <v>Base</v>
      </c>
      <c r="BS1198" s="1" t="str">
        <f t="shared" si="155"/>
        <v/>
      </c>
      <c r="BT1198" s="3">
        <f t="shared" si="156"/>
        <v>1</v>
      </c>
      <c r="BU1198" s="11">
        <f t="shared" si="157"/>
        <v>-0.94</v>
      </c>
      <c r="BV1198" s="11">
        <f t="shared" si="158"/>
        <v>-0.88</v>
      </c>
      <c r="BW1198" s="11">
        <f t="shared" si="159"/>
        <v>0</v>
      </c>
      <c r="BX1198" s="9">
        <f t="shared" si="160"/>
        <v>-0.94</v>
      </c>
      <c r="BY1198" s="9">
        <f t="shared" si="161"/>
        <v>-0.88</v>
      </c>
      <c r="BZ1198" s="9">
        <f t="shared" si="162"/>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153"/>
        <v>0</v>
      </c>
      <c r="BD1199" s="55" t="str">
        <f t="shared" si="164"/>
        <v/>
      </c>
      <c r="BE1199" s="55" t="str">
        <f t="shared" si="164"/>
        <v/>
      </c>
      <c r="BF1199" s="55" t="str">
        <f t="shared" si="164"/>
        <v/>
      </c>
      <c r="BG1199" s="55" t="str">
        <f t="shared" si="164"/>
        <v/>
      </c>
      <c r="BH1199" s="55" t="str">
        <f t="shared" si="164"/>
        <v/>
      </c>
      <c r="BI1199" s="55" t="str">
        <f t="shared" si="164"/>
        <v/>
      </c>
      <c r="BJ1199" s="55" t="str">
        <f t="shared" si="164"/>
        <v/>
      </c>
      <c r="BK1199" s="55" t="str">
        <f t="shared" si="164"/>
        <v/>
      </c>
      <c r="BL1199" s="55" t="str">
        <f t="shared" si="164"/>
        <v/>
      </c>
      <c r="BM1199" s="55" t="str">
        <f t="shared" si="164"/>
        <v/>
      </c>
      <c r="BN1199" s="55" t="str">
        <f t="shared" si="164"/>
        <v/>
      </c>
      <c r="BO1199" s="55" t="str">
        <f t="shared" si="164"/>
        <v/>
      </c>
      <c r="BP1199" s="55" t="str">
        <f t="shared" si="164"/>
        <v/>
      </c>
      <c r="BQ1199" s="55" t="str">
        <f t="shared" si="164"/>
        <v/>
      </c>
      <c r="BR1199" s="1" t="str">
        <f t="shared" si="154"/>
        <v>Base</v>
      </c>
      <c r="BS1199" s="1" t="str">
        <f t="shared" si="155"/>
        <v/>
      </c>
      <c r="BT1199" s="3">
        <f t="shared" si="156"/>
        <v>1</v>
      </c>
      <c r="BU1199" s="11">
        <f t="shared" si="157"/>
        <v>-0.94</v>
      </c>
      <c r="BV1199" s="11">
        <f t="shared" si="158"/>
        <v>-0.88</v>
      </c>
      <c r="BW1199" s="11">
        <f t="shared" si="159"/>
        <v>0</v>
      </c>
      <c r="BX1199" s="9">
        <f t="shared" si="160"/>
        <v>-0.94</v>
      </c>
      <c r="BY1199" s="9">
        <f t="shared" si="161"/>
        <v>-0.88</v>
      </c>
      <c r="BZ1199" s="9">
        <f t="shared" si="162"/>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153"/>
        <v>0</v>
      </c>
      <c r="BD1200" s="55" t="str">
        <f t="shared" si="164"/>
        <v/>
      </c>
      <c r="BE1200" s="55" t="str">
        <f t="shared" si="164"/>
        <v/>
      </c>
      <c r="BF1200" s="55" t="str">
        <f t="shared" si="164"/>
        <v/>
      </c>
      <c r="BG1200" s="55" t="str">
        <f t="shared" si="164"/>
        <v/>
      </c>
      <c r="BH1200" s="55" t="str">
        <f t="shared" si="164"/>
        <v/>
      </c>
      <c r="BI1200" s="55" t="str">
        <f t="shared" si="164"/>
        <v/>
      </c>
      <c r="BJ1200" s="55" t="str">
        <f t="shared" si="164"/>
        <v/>
      </c>
      <c r="BK1200" s="55" t="str">
        <f t="shared" si="164"/>
        <v/>
      </c>
      <c r="BL1200" s="55" t="str">
        <f t="shared" si="164"/>
        <v/>
      </c>
      <c r="BM1200" s="55" t="str">
        <f t="shared" si="164"/>
        <v/>
      </c>
      <c r="BN1200" s="55" t="str">
        <f t="shared" si="164"/>
        <v/>
      </c>
      <c r="BO1200" s="55" t="str">
        <f t="shared" si="164"/>
        <v/>
      </c>
      <c r="BP1200" s="55" t="str">
        <f t="shared" si="164"/>
        <v/>
      </c>
      <c r="BQ1200" s="55" t="str">
        <f t="shared" si="164"/>
        <v/>
      </c>
      <c r="BR1200" s="1" t="str">
        <f t="shared" si="154"/>
        <v>Base</v>
      </c>
      <c r="BS1200" s="1" t="str">
        <f t="shared" si="155"/>
        <v/>
      </c>
      <c r="BT1200" s="3">
        <f t="shared" si="156"/>
        <v>1</v>
      </c>
      <c r="BU1200" s="11">
        <f t="shared" si="157"/>
        <v>-0.94</v>
      </c>
      <c r="BV1200" s="11">
        <f t="shared" si="158"/>
        <v>-0.88</v>
      </c>
      <c r="BW1200" s="11">
        <f t="shared" si="159"/>
        <v>0</v>
      </c>
      <c r="BX1200" s="9">
        <f t="shared" si="160"/>
        <v>-0.94</v>
      </c>
      <c r="BY1200" s="9">
        <f t="shared" si="161"/>
        <v>-0.88</v>
      </c>
      <c r="BZ1200" s="9">
        <f t="shared" si="162"/>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153"/>
        <v>0</v>
      </c>
      <c r="BD1201" s="55" t="str">
        <f t="shared" si="164"/>
        <v/>
      </c>
      <c r="BE1201" s="55" t="str">
        <f t="shared" si="164"/>
        <v/>
      </c>
      <c r="BF1201" s="55" t="str">
        <f t="shared" si="164"/>
        <v/>
      </c>
      <c r="BG1201" s="55" t="str">
        <f t="shared" si="164"/>
        <v/>
      </c>
      <c r="BH1201" s="55" t="str">
        <f t="shared" si="164"/>
        <v/>
      </c>
      <c r="BI1201" s="55" t="str">
        <f t="shared" si="164"/>
        <v/>
      </c>
      <c r="BJ1201" s="55" t="str">
        <f t="shared" si="164"/>
        <v/>
      </c>
      <c r="BK1201" s="55" t="str">
        <f t="shared" si="164"/>
        <v/>
      </c>
      <c r="BL1201" s="55" t="str">
        <f t="shared" si="164"/>
        <v/>
      </c>
      <c r="BM1201" s="55" t="str">
        <f t="shared" si="164"/>
        <v/>
      </c>
      <c r="BN1201" s="55" t="str">
        <f t="shared" si="164"/>
        <v/>
      </c>
      <c r="BO1201" s="55" t="str">
        <f t="shared" si="164"/>
        <v/>
      </c>
      <c r="BP1201" s="55" t="str">
        <f t="shared" si="164"/>
        <v/>
      </c>
      <c r="BQ1201" s="55" t="str">
        <f t="shared" si="164"/>
        <v/>
      </c>
      <c r="BR1201" s="1" t="str">
        <f t="shared" si="154"/>
        <v>Base</v>
      </c>
      <c r="BS1201" s="1" t="str">
        <f t="shared" si="155"/>
        <v/>
      </c>
      <c r="BT1201" s="3">
        <f t="shared" si="156"/>
        <v>1</v>
      </c>
      <c r="BU1201" s="11">
        <f t="shared" si="157"/>
        <v>-0.94</v>
      </c>
      <c r="BV1201" s="11">
        <f t="shared" si="158"/>
        <v>-0.88</v>
      </c>
      <c r="BW1201" s="11">
        <f t="shared" si="159"/>
        <v>0</v>
      </c>
      <c r="BX1201" s="9">
        <f t="shared" si="160"/>
        <v>-0.94</v>
      </c>
      <c r="BY1201" s="9">
        <f t="shared" si="161"/>
        <v>-0.88</v>
      </c>
      <c r="BZ1201" s="9">
        <f t="shared" si="162"/>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153"/>
        <v>0</v>
      </c>
      <c r="BD1202" s="55" t="str">
        <f t="shared" si="164"/>
        <v/>
      </c>
      <c r="BE1202" s="55" t="str">
        <f t="shared" si="164"/>
        <v/>
      </c>
      <c r="BF1202" s="55" t="str">
        <f t="shared" si="164"/>
        <v/>
      </c>
      <c r="BG1202" s="55" t="str">
        <f t="shared" si="164"/>
        <v/>
      </c>
      <c r="BH1202" s="55" t="str">
        <f t="shared" si="164"/>
        <v/>
      </c>
      <c r="BI1202" s="55" t="str">
        <f t="shared" si="164"/>
        <v/>
      </c>
      <c r="BJ1202" s="55" t="str">
        <f t="shared" si="164"/>
        <v/>
      </c>
      <c r="BK1202" s="55" t="str">
        <f t="shared" si="164"/>
        <v/>
      </c>
      <c r="BL1202" s="55" t="str">
        <f t="shared" si="164"/>
        <v/>
      </c>
      <c r="BM1202" s="55" t="str">
        <f t="shared" si="164"/>
        <v/>
      </c>
      <c r="BN1202" s="55" t="str">
        <f t="shared" si="164"/>
        <v/>
      </c>
      <c r="BO1202" s="55" t="str">
        <f t="shared" si="164"/>
        <v/>
      </c>
      <c r="BP1202" s="55" t="str">
        <f t="shared" si="164"/>
        <v/>
      </c>
      <c r="BQ1202" s="55" t="str">
        <f t="shared" si="164"/>
        <v/>
      </c>
      <c r="BR1202" s="1" t="str">
        <f t="shared" si="154"/>
        <v>Base</v>
      </c>
      <c r="BS1202" s="1" t="str">
        <f t="shared" si="155"/>
        <v/>
      </c>
      <c r="BT1202" s="3">
        <f t="shared" si="156"/>
        <v>1</v>
      </c>
      <c r="BU1202" s="11">
        <f t="shared" si="157"/>
        <v>-0.94</v>
      </c>
      <c r="BV1202" s="11">
        <f t="shared" si="158"/>
        <v>-0.88</v>
      </c>
      <c r="BW1202" s="11">
        <f t="shared" si="159"/>
        <v>0</v>
      </c>
      <c r="BX1202" s="9">
        <f t="shared" si="160"/>
        <v>-0.94</v>
      </c>
      <c r="BY1202" s="9">
        <f t="shared" si="161"/>
        <v>-0.88</v>
      </c>
      <c r="BZ1202" s="9">
        <f t="shared" si="162"/>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153"/>
        <v>0</v>
      </c>
      <c r="BD1203" s="55" t="str">
        <f t="shared" si="164"/>
        <v/>
      </c>
      <c r="BE1203" s="55" t="str">
        <f t="shared" si="164"/>
        <v/>
      </c>
      <c r="BF1203" s="55" t="str">
        <f t="shared" si="164"/>
        <v/>
      </c>
      <c r="BG1203" s="55" t="str">
        <f t="shared" si="164"/>
        <v/>
      </c>
      <c r="BH1203" s="55" t="str">
        <f t="shared" si="164"/>
        <v/>
      </c>
      <c r="BI1203" s="55" t="str">
        <f t="shared" si="164"/>
        <v/>
      </c>
      <c r="BJ1203" s="55" t="str">
        <f t="shared" si="164"/>
        <v/>
      </c>
      <c r="BK1203" s="55" t="str">
        <f t="shared" si="164"/>
        <v/>
      </c>
      <c r="BL1203" s="55" t="str">
        <f t="shared" si="164"/>
        <v/>
      </c>
      <c r="BM1203" s="55" t="str">
        <f t="shared" si="164"/>
        <v/>
      </c>
      <c r="BN1203" s="55" t="str">
        <f t="shared" si="164"/>
        <v/>
      </c>
      <c r="BO1203" s="55" t="str">
        <f t="shared" si="164"/>
        <v/>
      </c>
      <c r="BP1203" s="55" t="str">
        <f t="shared" si="164"/>
        <v/>
      </c>
      <c r="BQ1203" s="55" t="str">
        <f t="shared" si="164"/>
        <v/>
      </c>
      <c r="BR1203" s="1" t="str">
        <f t="shared" si="154"/>
        <v>Base</v>
      </c>
      <c r="BS1203" s="1" t="str">
        <f t="shared" si="155"/>
        <v/>
      </c>
      <c r="BT1203" s="3">
        <f t="shared" si="156"/>
        <v>1</v>
      </c>
      <c r="BU1203" s="11">
        <f t="shared" si="157"/>
        <v>-0.94</v>
      </c>
      <c r="BV1203" s="11">
        <f t="shared" si="158"/>
        <v>-0.88</v>
      </c>
      <c r="BW1203" s="11">
        <f t="shared" si="159"/>
        <v>0</v>
      </c>
      <c r="BX1203" s="9">
        <f t="shared" si="160"/>
        <v>-0.94</v>
      </c>
      <c r="BY1203" s="9">
        <f t="shared" si="161"/>
        <v>-0.88</v>
      </c>
      <c r="BZ1203" s="9">
        <f t="shared" si="162"/>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153"/>
        <v>0</v>
      </c>
      <c r="BD1204" s="55" t="str">
        <f t="shared" si="164"/>
        <v/>
      </c>
      <c r="BE1204" s="55" t="str">
        <f t="shared" si="164"/>
        <v/>
      </c>
      <c r="BF1204" s="55" t="str">
        <f t="shared" si="164"/>
        <v/>
      </c>
      <c r="BG1204" s="55" t="str">
        <f t="shared" si="164"/>
        <v/>
      </c>
      <c r="BH1204" s="55" t="str">
        <f t="shared" si="164"/>
        <v/>
      </c>
      <c r="BI1204" s="55" t="str">
        <f t="shared" si="164"/>
        <v/>
      </c>
      <c r="BJ1204" s="55" t="str">
        <f t="shared" si="164"/>
        <v/>
      </c>
      <c r="BK1204" s="55" t="str">
        <f t="shared" si="164"/>
        <v/>
      </c>
      <c r="BL1204" s="55" t="str">
        <f t="shared" si="164"/>
        <v/>
      </c>
      <c r="BM1204" s="55" t="str">
        <f t="shared" si="164"/>
        <v/>
      </c>
      <c r="BN1204" s="55" t="str">
        <f t="shared" si="164"/>
        <v/>
      </c>
      <c r="BO1204" s="55" t="str">
        <f t="shared" si="164"/>
        <v/>
      </c>
      <c r="BP1204" s="55" t="str">
        <f t="shared" si="164"/>
        <v/>
      </c>
      <c r="BQ1204" s="55" t="str">
        <f t="shared" si="164"/>
        <v/>
      </c>
      <c r="BR1204" s="1" t="str">
        <f t="shared" si="154"/>
        <v>Base</v>
      </c>
      <c r="BS1204" s="1" t="str">
        <f t="shared" si="155"/>
        <v/>
      </c>
      <c r="BT1204" s="3">
        <f t="shared" si="156"/>
        <v>1</v>
      </c>
      <c r="BU1204" s="11">
        <f t="shared" si="157"/>
        <v>-0.94</v>
      </c>
      <c r="BV1204" s="11">
        <f t="shared" si="158"/>
        <v>-0.88</v>
      </c>
      <c r="BW1204" s="11">
        <f t="shared" si="159"/>
        <v>0</v>
      </c>
      <c r="BX1204" s="9">
        <f t="shared" si="160"/>
        <v>-0.94</v>
      </c>
      <c r="BY1204" s="9">
        <f t="shared" si="161"/>
        <v>-0.88</v>
      </c>
      <c r="BZ1204" s="9">
        <f t="shared" si="162"/>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153"/>
        <v>0</v>
      </c>
      <c r="BD1205" s="55" t="str">
        <f t="shared" si="164"/>
        <v/>
      </c>
      <c r="BE1205" s="55" t="str">
        <f t="shared" si="164"/>
        <v/>
      </c>
      <c r="BF1205" s="55" t="str">
        <f t="shared" si="164"/>
        <v/>
      </c>
      <c r="BG1205" s="55" t="str">
        <f t="shared" si="164"/>
        <v/>
      </c>
      <c r="BH1205" s="55" t="str">
        <f t="shared" si="164"/>
        <v/>
      </c>
      <c r="BI1205" s="55" t="str">
        <f t="shared" si="164"/>
        <v/>
      </c>
      <c r="BJ1205" s="55" t="str">
        <f t="shared" si="164"/>
        <v/>
      </c>
      <c r="BK1205" s="55" t="str">
        <f t="shared" si="164"/>
        <v/>
      </c>
      <c r="BL1205" s="55" t="str">
        <f t="shared" si="164"/>
        <v/>
      </c>
      <c r="BM1205" s="55" t="str">
        <f t="shared" si="164"/>
        <v/>
      </c>
      <c r="BN1205" s="55" t="str">
        <f t="shared" si="164"/>
        <v/>
      </c>
      <c r="BO1205" s="55" t="str">
        <f t="shared" si="164"/>
        <v/>
      </c>
      <c r="BP1205" s="55" t="str">
        <f t="shared" si="164"/>
        <v/>
      </c>
      <c r="BQ1205" s="55" t="str">
        <f t="shared" si="164"/>
        <v/>
      </c>
      <c r="BR1205" s="1" t="str">
        <f t="shared" si="154"/>
        <v>Base</v>
      </c>
      <c r="BS1205" s="1" t="str">
        <f t="shared" si="155"/>
        <v/>
      </c>
      <c r="BT1205" s="3">
        <f t="shared" si="156"/>
        <v>1</v>
      </c>
      <c r="BU1205" s="11">
        <f t="shared" si="157"/>
        <v>-0.94</v>
      </c>
      <c r="BV1205" s="11">
        <f t="shared" si="158"/>
        <v>-0.88</v>
      </c>
      <c r="BW1205" s="11">
        <f t="shared" si="159"/>
        <v>0</v>
      </c>
      <c r="BX1205" s="9">
        <f t="shared" si="160"/>
        <v>-0.94</v>
      </c>
      <c r="BY1205" s="9">
        <f t="shared" si="161"/>
        <v>-0.88</v>
      </c>
      <c r="BZ1205" s="9">
        <f t="shared" si="162"/>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153"/>
        <v>0</v>
      </c>
      <c r="BD1206" s="55" t="str">
        <f t="shared" si="164"/>
        <v/>
      </c>
      <c r="BE1206" s="55" t="str">
        <f t="shared" si="164"/>
        <v/>
      </c>
      <c r="BF1206" s="55" t="str">
        <f t="shared" si="164"/>
        <v/>
      </c>
      <c r="BG1206" s="55" t="str">
        <f t="shared" si="164"/>
        <v/>
      </c>
      <c r="BH1206" s="55" t="str">
        <f t="shared" si="164"/>
        <v/>
      </c>
      <c r="BI1206" s="55" t="str">
        <f t="shared" si="164"/>
        <v/>
      </c>
      <c r="BJ1206" s="55" t="str">
        <f t="shared" si="164"/>
        <v/>
      </c>
      <c r="BK1206" s="55" t="str">
        <f t="shared" si="164"/>
        <v/>
      </c>
      <c r="BL1206" s="55" t="str">
        <f t="shared" si="164"/>
        <v/>
      </c>
      <c r="BM1206" s="55" t="str">
        <f t="shared" si="164"/>
        <v/>
      </c>
      <c r="BN1206" s="55" t="str">
        <f t="shared" si="164"/>
        <v/>
      </c>
      <c r="BO1206" s="55" t="str">
        <f t="shared" si="164"/>
        <v/>
      </c>
      <c r="BP1206" s="55" t="str">
        <f t="shared" si="164"/>
        <v/>
      </c>
      <c r="BQ1206" s="55" t="str">
        <f t="shared" si="164"/>
        <v/>
      </c>
      <c r="BR1206" s="1" t="str">
        <f t="shared" si="154"/>
        <v>Base</v>
      </c>
      <c r="BS1206" s="1" t="str">
        <f t="shared" si="155"/>
        <v/>
      </c>
      <c r="BT1206" s="3">
        <f t="shared" si="156"/>
        <v>1</v>
      </c>
      <c r="BU1206" s="11">
        <f t="shared" si="157"/>
        <v>-0.94</v>
      </c>
      <c r="BV1206" s="11">
        <f t="shared" si="158"/>
        <v>-0.88</v>
      </c>
      <c r="BW1206" s="11">
        <f t="shared" si="159"/>
        <v>0</v>
      </c>
      <c r="BX1206" s="9">
        <f t="shared" si="160"/>
        <v>-0.94</v>
      </c>
      <c r="BY1206" s="9">
        <f t="shared" si="161"/>
        <v>-0.88</v>
      </c>
      <c r="BZ1206" s="9">
        <f t="shared" si="162"/>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153"/>
        <v>0</v>
      </c>
      <c r="BD1207" s="55" t="str">
        <f t="shared" si="164"/>
        <v/>
      </c>
      <c r="BE1207" s="55" t="str">
        <f t="shared" si="164"/>
        <v/>
      </c>
      <c r="BF1207" s="55" t="str">
        <f t="shared" si="164"/>
        <v/>
      </c>
      <c r="BG1207" s="55" t="str">
        <f t="shared" si="164"/>
        <v/>
      </c>
      <c r="BH1207" s="55" t="str">
        <f t="shared" si="164"/>
        <v/>
      </c>
      <c r="BI1207" s="55" t="str">
        <f t="shared" si="164"/>
        <v/>
      </c>
      <c r="BJ1207" s="55" t="str">
        <f t="shared" si="164"/>
        <v/>
      </c>
      <c r="BK1207" s="55" t="str">
        <f t="shared" si="164"/>
        <v/>
      </c>
      <c r="BL1207" s="55" t="str">
        <f t="shared" si="164"/>
        <v/>
      </c>
      <c r="BM1207" s="55" t="str">
        <f t="shared" si="164"/>
        <v/>
      </c>
      <c r="BN1207" s="55" t="str">
        <f t="shared" si="164"/>
        <v/>
      </c>
      <c r="BO1207" s="55" t="str">
        <f t="shared" si="164"/>
        <v/>
      </c>
      <c r="BP1207" s="55" t="str">
        <f t="shared" si="164"/>
        <v/>
      </c>
      <c r="BQ1207" s="55" t="str">
        <f t="shared" si="164"/>
        <v/>
      </c>
      <c r="BR1207" s="1" t="str">
        <f t="shared" si="154"/>
        <v>Base</v>
      </c>
      <c r="BS1207" s="1" t="str">
        <f t="shared" si="155"/>
        <v/>
      </c>
      <c r="BT1207" s="3">
        <f t="shared" si="156"/>
        <v>1</v>
      </c>
      <c r="BU1207" s="11">
        <f t="shared" si="157"/>
        <v>-0.94</v>
      </c>
      <c r="BV1207" s="11">
        <f t="shared" si="158"/>
        <v>-0.88</v>
      </c>
      <c r="BW1207" s="11">
        <f t="shared" si="159"/>
        <v>0</v>
      </c>
      <c r="BX1207" s="9">
        <f t="shared" si="160"/>
        <v>-0.94</v>
      </c>
      <c r="BY1207" s="9">
        <f t="shared" si="161"/>
        <v>-0.88</v>
      </c>
      <c r="BZ1207" s="9">
        <f t="shared" si="162"/>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153"/>
        <v>0</v>
      </c>
      <c r="BD1208" s="55" t="str">
        <f t="shared" si="164"/>
        <v/>
      </c>
      <c r="BE1208" s="55" t="str">
        <f t="shared" si="164"/>
        <v/>
      </c>
      <c r="BF1208" s="55" t="str">
        <f t="shared" si="164"/>
        <v/>
      </c>
      <c r="BG1208" s="55" t="str">
        <f t="shared" si="164"/>
        <v/>
      </c>
      <c r="BH1208" s="55" t="str">
        <f t="shared" si="164"/>
        <v/>
      </c>
      <c r="BI1208" s="55" t="str">
        <f t="shared" si="164"/>
        <v/>
      </c>
      <c r="BJ1208" s="55" t="str">
        <f t="shared" si="164"/>
        <v/>
      </c>
      <c r="BK1208" s="55" t="str">
        <f t="shared" si="164"/>
        <v/>
      </c>
      <c r="BL1208" s="55" t="str">
        <f t="shared" si="164"/>
        <v/>
      </c>
      <c r="BM1208" s="55" t="str">
        <f t="shared" si="164"/>
        <v/>
      </c>
      <c r="BN1208" s="55" t="str">
        <f t="shared" si="164"/>
        <v/>
      </c>
      <c r="BO1208" s="55" t="str">
        <f t="shared" si="164"/>
        <v/>
      </c>
      <c r="BP1208" s="55" t="str">
        <f t="shared" si="164"/>
        <v/>
      </c>
      <c r="BQ1208" s="55" t="str">
        <f t="shared" si="164"/>
        <v/>
      </c>
      <c r="BR1208" s="1" t="str">
        <f t="shared" si="154"/>
        <v>Base</v>
      </c>
      <c r="BS1208" s="1" t="str">
        <f t="shared" si="155"/>
        <v/>
      </c>
      <c r="BT1208" s="3">
        <f t="shared" si="156"/>
        <v>1</v>
      </c>
      <c r="BU1208" s="11">
        <f t="shared" si="157"/>
        <v>-0.94</v>
      </c>
      <c r="BV1208" s="11">
        <f t="shared" si="158"/>
        <v>-0.88</v>
      </c>
      <c r="BW1208" s="11">
        <f t="shared" si="159"/>
        <v>0</v>
      </c>
      <c r="BX1208" s="9">
        <f t="shared" si="160"/>
        <v>-0.94</v>
      </c>
      <c r="BY1208" s="9">
        <f t="shared" si="161"/>
        <v>-0.88</v>
      </c>
      <c r="BZ1208" s="9">
        <f t="shared" si="162"/>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153"/>
        <v>0</v>
      </c>
      <c r="BD1209" s="55" t="str">
        <f t="shared" si="164"/>
        <v/>
      </c>
      <c r="BE1209" s="55" t="str">
        <f t="shared" si="164"/>
        <v/>
      </c>
      <c r="BF1209" s="55" t="str">
        <f t="shared" si="164"/>
        <v/>
      </c>
      <c r="BG1209" s="55" t="str">
        <f t="shared" si="164"/>
        <v/>
      </c>
      <c r="BH1209" s="55" t="str">
        <f t="shared" si="164"/>
        <v/>
      </c>
      <c r="BI1209" s="55" t="str">
        <f t="shared" si="164"/>
        <v/>
      </c>
      <c r="BJ1209" s="55" t="str">
        <f t="shared" si="164"/>
        <v/>
      </c>
      <c r="BK1209" s="55" t="str">
        <f t="shared" si="164"/>
        <v/>
      </c>
      <c r="BL1209" s="55" t="str">
        <f t="shared" si="164"/>
        <v/>
      </c>
      <c r="BM1209" s="55" t="str">
        <f t="shared" si="164"/>
        <v/>
      </c>
      <c r="BN1209" s="55" t="str">
        <f t="shared" si="164"/>
        <v/>
      </c>
      <c r="BO1209" s="55" t="str">
        <f t="shared" si="164"/>
        <v/>
      </c>
      <c r="BP1209" s="55" t="str">
        <f t="shared" si="164"/>
        <v/>
      </c>
      <c r="BQ1209" s="55" t="str">
        <f t="shared" si="164"/>
        <v/>
      </c>
      <c r="BR1209" s="1" t="str">
        <f t="shared" si="154"/>
        <v>Base</v>
      </c>
      <c r="BS1209" s="1" t="str">
        <f t="shared" si="155"/>
        <v/>
      </c>
      <c r="BT1209" s="3">
        <f t="shared" si="156"/>
        <v>1</v>
      </c>
      <c r="BU1209" s="11">
        <f t="shared" si="157"/>
        <v>-0.94</v>
      </c>
      <c r="BV1209" s="11">
        <f t="shared" si="158"/>
        <v>-0.88</v>
      </c>
      <c r="BW1209" s="11">
        <f t="shared" si="159"/>
        <v>0</v>
      </c>
      <c r="BX1209" s="9">
        <f t="shared" si="160"/>
        <v>-0.94</v>
      </c>
      <c r="BY1209" s="9">
        <f t="shared" si="161"/>
        <v>-0.88</v>
      </c>
      <c r="BZ1209" s="9">
        <f t="shared" si="162"/>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153"/>
        <v>0</v>
      </c>
      <c r="BD1210" s="55" t="str">
        <f t="shared" si="164"/>
        <v/>
      </c>
      <c r="BE1210" s="55" t="str">
        <f t="shared" si="164"/>
        <v/>
      </c>
      <c r="BF1210" s="55" t="str">
        <f t="shared" si="164"/>
        <v/>
      </c>
      <c r="BG1210" s="55" t="str">
        <f t="shared" si="164"/>
        <v/>
      </c>
      <c r="BH1210" s="55" t="str">
        <f t="shared" si="164"/>
        <v/>
      </c>
      <c r="BI1210" s="55" t="str">
        <f t="shared" si="164"/>
        <v/>
      </c>
      <c r="BJ1210" s="55" t="str">
        <f t="shared" si="164"/>
        <v/>
      </c>
      <c r="BK1210" s="55" t="str">
        <f t="shared" si="164"/>
        <v/>
      </c>
      <c r="BL1210" s="55" t="str">
        <f t="shared" si="164"/>
        <v/>
      </c>
      <c r="BM1210" s="55" t="str">
        <f t="shared" si="164"/>
        <v/>
      </c>
      <c r="BN1210" s="55" t="str">
        <f t="shared" si="164"/>
        <v/>
      </c>
      <c r="BO1210" s="55" t="str">
        <f t="shared" si="164"/>
        <v/>
      </c>
      <c r="BP1210" s="55" t="str">
        <f t="shared" si="164"/>
        <v/>
      </c>
      <c r="BQ1210" s="55" t="str">
        <f t="shared" si="164"/>
        <v/>
      </c>
      <c r="BR1210" s="1" t="str">
        <f t="shared" si="154"/>
        <v>Base</v>
      </c>
      <c r="BS1210" s="1" t="str">
        <f t="shared" si="155"/>
        <v/>
      </c>
      <c r="BT1210" s="3">
        <f t="shared" si="156"/>
        <v>1</v>
      </c>
      <c r="BU1210" s="11">
        <f t="shared" si="157"/>
        <v>-0.94</v>
      </c>
      <c r="BV1210" s="11">
        <f t="shared" si="158"/>
        <v>-0.88</v>
      </c>
      <c r="BW1210" s="11">
        <f t="shared" si="159"/>
        <v>0</v>
      </c>
      <c r="BX1210" s="9">
        <f t="shared" si="160"/>
        <v>-0.94</v>
      </c>
      <c r="BY1210" s="9">
        <f t="shared" si="161"/>
        <v>-0.88</v>
      </c>
      <c r="BZ1210" s="9">
        <f t="shared" si="162"/>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153"/>
        <v>0</v>
      </c>
      <c r="BD1211" s="55" t="str">
        <f t="shared" si="164"/>
        <v/>
      </c>
      <c r="BE1211" s="55" t="str">
        <f t="shared" si="164"/>
        <v/>
      </c>
      <c r="BF1211" s="55" t="str">
        <f t="shared" si="164"/>
        <v/>
      </c>
      <c r="BG1211" s="55" t="str">
        <f t="shared" si="164"/>
        <v/>
      </c>
      <c r="BH1211" s="55" t="str">
        <f t="shared" si="164"/>
        <v/>
      </c>
      <c r="BI1211" s="55" t="str">
        <f t="shared" si="164"/>
        <v/>
      </c>
      <c r="BJ1211" s="55" t="str">
        <f t="shared" si="164"/>
        <v/>
      </c>
      <c r="BK1211" s="55" t="str">
        <f t="shared" si="164"/>
        <v/>
      </c>
      <c r="BL1211" s="55" t="str">
        <f t="shared" si="164"/>
        <v/>
      </c>
      <c r="BM1211" s="55" t="str">
        <f t="shared" si="164"/>
        <v/>
      </c>
      <c r="BN1211" s="55" t="str">
        <f t="shared" si="164"/>
        <v/>
      </c>
      <c r="BO1211" s="55" t="str">
        <f t="shared" si="164"/>
        <v/>
      </c>
      <c r="BP1211" s="55" t="str">
        <f t="shared" si="164"/>
        <v/>
      </c>
      <c r="BQ1211" s="55" t="str">
        <f t="shared" si="164"/>
        <v/>
      </c>
      <c r="BR1211" s="1" t="str">
        <f t="shared" si="154"/>
        <v>Base</v>
      </c>
      <c r="BS1211" s="1" t="str">
        <f t="shared" si="155"/>
        <v/>
      </c>
      <c r="BT1211" s="3">
        <f t="shared" si="156"/>
        <v>1</v>
      </c>
      <c r="BU1211" s="11">
        <f t="shared" si="157"/>
        <v>-0.94</v>
      </c>
      <c r="BV1211" s="11">
        <f t="shared" si="158"/>
        <v>-0.88</v>
      </c>
      <c r="BW1211" s="11">
        <f t="shared" si="159"/>
        <v>0</v>
      </c>
      <c r="BX1211" s="9">
        <f t="shared" si="160"/>
        <v>-0.94</v>
      </c>
      <c r="BY1211" s="9">
        <f t="shared" si="161"/>
        <v>-0.88</v>
      </c>
      <c r="BZ1211" s="9">
        <f t="shared" si="162"/>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153"/>
        <v>0</v>
      </c>
      <c r="BD1212" s="55" t="str">
        <f t="shared" si="164"/>
        <v/>
      </c>
      <c r="BE1212" s="55" t="str">
        <f t="shared" si="164"/>
        <v/>
      </c>
      <c r="BF1212" s="55" t="str">
        <f t="shared" si="164"/>
        <v/>
      </c>
      <c r="BG1212" s="55" t="str">
        <f t="shared" si="164"/>
        <v/>
      </c>
      <c r="BH1212" s="55" t="str">
        <f t="shared" si="164"/>
        <v/>
      </c>
      <c r="BI1212" s="55" t="str">
        <f t="shared" si="164"/>
        <v/>
      </c>
      <c r="BJ1212" s="55" t="str">
        <f t="shared" si="164"/>
        <v/>
      </c>
      <c r="BK1212" s="55" t="str">
        <f t="shared" si="164"/>
        <v/>
      </c>
      <c r="BL1212" s="55" t="str">
        <f t="shared" si="164"/>
        <v/>
      </c>
      <c r="BM1212" s="55" t="str">
        <f t="shared" si="164"/>
        <v/>
      </c>
      <c r="BN1212" s="55" t="str">
        <f t="shared" si="164"/>
        <v/>
      </c>
      <c r="BO1212" s="55" t="str">
        <f t="shared" si="164"/>
        <v/>
      </c>
      <c r="BP1212" s="55" t="str">
        <f t="shared" si="164"/>
        <v/>
      </c>
      <c r="BQ1212" s="55" t="str">
        <f t="shared" si="164"/>
        <v/>
      </c>
      <c r="BR1212" s="1" t="str">
        <f t="shared" si="154"/>
        <v>Base</v>
      </c>
      <c r="BS1212" s="1" t="str">
        <f t="shared" si="155"/>
        <v/>
      </c>
      <c r="BT1212" s="3">
        <f t="shared" si="156"/>
        <v>1</v>
      </c>
      <c r="BU1212" s="11">
        <f t="shared" si="157"/>
        <v>-0.94</v>
      </c>
      <c r="BV1212" s="11">
        <f t="shared" si="158"/>
        <v>-0.88</v>
      </c>
      <c r="BW1212" s="11">
        <f t="shared" si="159"/>
        <v>0</v>
      </c>
      <c r="BX1212" s="9">
        <f t="shared" si="160"/>
        <v>-0.94</v>
      </c>
      <c r="BY1212" s="9">
        <f t="shared" si="161"/>
        <v>-0.88</v>
      </c>
      <c r="BZ1212" s="9">
        <f t="shared" si="162"/>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153"/>
        <v>0</v>
      </c>
      <c r="BD1213" s="55" t="str">
        <f t="shared" si="164"/>
        <v/>
      </c>
      <c r="BE1213" s="55" t="str">
        <f t="shared" si="164"/>
        <v/>
      </c>
      <c r="BF1213" s="55" t="str">
        <f t="shared" si="164"/>
        <v/>
      </c>
      <c r="BG1213" s="55" t="str">
        <f t="shared" si="164"/>
        <v/>
      </c>
      <c r="BH1213" s="55" t="str">
        <f t="shared" si="164"/>
        <v/>
      </c>
      <c r="BI1213" s="55" t="str">
        <f t="shared" si="164"/>
        <v/>
      </c>
      <c r="BJ1213" s="55" t="str">
        <f t="shared" si="164"/>
        <v/>
      </c>
      <c r="BK1213" s="55" t="str">
        <f t="shared" si="164"/>
        <v/>
      </c>
      <c r="BL1213" s="55" t="str">
        <f t="shared" si="164"/>
        <v/>
      </c>
      <c r="BM1213" s="55" t="str">
        <f t="shared" si="164"/>
        <v/>
      </c>
      <c r="BN1213" s="55" t="str">
        <f t="shared" si="164"/>
        <v/>
      </c>
      <c r="BO1213" s="55" t="str">
        <f t="shared" si="164"/>
        <v/>
      </c>
      <c r="BP1213" s="55" t="str">
        <f t="shared" si="164"/>
        <v/>
      </c>
      <c r="BQ1213" s="55" t="str">
        <f t="shared" si="164"/>
        <v/>
      </c>
      <c r="BR1213" s="1" t="str">
        <f t="shared" si="154"/>
        <v>Base</v>
      </c>
      <c r="BS1213" s="1" t="str">
        <f t="shared" si="155"/>
        <v/>
      </c>
      <c r="BT1213" s="3">
        <f t="shared" si="156"/>
        <v>1</v>
      </c>
      <c r="BU1213" s="11">
        <f t="shared" si="157"/>
        <v>-0.94</v>
      </c>
      <c r="BV1213" s="11">
        <f t="shared" si="158"/>
        <v>-0.88</v>
      </c>
      <c r="BW1213" s="11">
        <f t="shared" si="159"/>
        <v>0</v>
      </c>
      <c r="BX1213" s="9">
        <f t="shared" si="160"/>
        <v>-0.94</v>
      </c>
      <c r="BY1213" s="9">
        <f t="shared" si="161"/>
        <v>-0.88</v>
      </c>
      <c r="BZ1213" s="9">
        <f t="shared" si="162"/>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153"/>
        <v>0</v>
      </c>
      <c r="BD1214" s="55" t="str">
        <f t="shared" si="164"/>
        <v/>
      </c>
      <c r="BE1214" s="55" t="str">
        <f t="shared" si="164"/>
        <v/>
      </c>
      <c r="BF1214" s="55" t="str">
        <f t="shared" si="164"/>
        <v/>
      </c>
      <c r="BG1214" s="55" t="str">
        <f t="shared" si="164"/>
        <v/>
      </c>
      <c r="BH1214" s="55" t="str">
        <f t="shared" si="164"/>
        <v/>
      </c>
      <c r="BI1214" s="55" t="str">
        <f t="shared" si="164"/>
        <v/>
      </c>
      <c r="BJ1214" s="55" t="str">
        <f t="shared" si="164"/>
        <v/>
      </c>
      <c r="BK1214" s="55" t="str">
        <f t="shared" si="164"/>
        <v/>
      </c>
      <c r="BL1214" s="55" t="str">
        <f t="shared" si="164"/>
        <v/>
      </c>
      <c r="BM1214" s="55" t="str">
        <f t="shared" si="164"/>
        <v/>
      </c>
      <c r="BN1214" s="55" t="str">
        <f t="shared" si="164"/>
        <v/>
      </c>
      <c r="BO1214" s="55" t="str">
        <f t="shared" si="164"/>
        <v/>
      </c>
      <c r="BP1214" s="55" t="str">
        <f t="shared" si="164"/>
        <v/>
      </c>
      <c r="BQ1214" s="55" t="str">
        <f t="shared" si="164"/>
        <v/>
      </c>
      <c r="BR1214" s="1" t="str">
        <f t="shared" si="154"/>
        <v>Base</v>
      </c>
      <c r="BS1214" s="1" t="str">
        <f t="shared" si="155"/>
        <v/>
      </c>
      <c r="BT1214" s="3">
        <f t="shared" si="156"/>
        <v>1</v>
      </c>
      <c r="BU1214" s="11">
        <f t="shared" si="157"/>
        <v>-0.94</v>
      </c>
      <c r="BV1214" s="11">
        <f t="shared" si="158"/>
        <v>-0.88</v>
      </c>
      <c r="BW1214" s="11">
        <f t="shared" si="159"/>
        <v>0</v>
      </c>
      <c r="BX1214" s="9">
        <f t="shared" si="160"/>
        <v>-0.94</v>
      </c>
      <c r="BY1214" s="9">
        <f t="shared" si="161"/>
        <v>-0.88</v>
      </c>
      <c r="BZ1214" s="9">
        <f t="shared" si="162"/>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153"/>
        <v>0</v>
      </c>
      <c r="BD1215" s="55" t="str">
        <f t="shared" si="164"/>
        <v/>
      </c>
      <c r="BE1215" s="55" t="str">
        <f t="shared" si="164"/>
        <v/>
      </c>
      <c r="BF1215" s="55" t="str">
        <f t="shared" si="164"/>
        <v/>
      </c>
      <c r="BG1215" s="55" t="str">
        <f t="shared" si="164"/>
        <v/>
      </c>
      <c r="BH1215" s="55" t="str">
        <f t="shared" si="164"/>
        <v/>
      </c>
      <c r="BI1215" s="55" t="str">
        <f t="shared" si="164"/>
        <v/>
      </c>
      <c r="BJ1215" s="55" t="str">
        <f t="shared" si="164"/>
        <v/>
      </c>
      <c r="BK1215" s="55" t="str">
        <f t="shared" si="164"/>
        <v/>
      </c>
      <c r="BL1215" s="55" t="str">
        <f t="shared" si="164"/>
        <v/>
      </c>
      <c r="BM1215" s="55" t="str">
        <f t="shared" si="164"/>
        <v/>
      </c>
      <c r="BN1215" s="55" t="str">
        <f t="shared" si="164"/>
        <v/>
      </c>
      <c r="BO1215" s="55" t="str">
        <f t="shared" si="164"/>
        <v/>
      </c>
      <c r="BP1215" s="55" t="str">
        <f t="shared" si="164"/>
        <v/>
      </c>
      <c r="BQ1215" s="55" t="str">
        <f t="shared" si="164"/>
        <v/>
      </c>
      <c r="BR1215" s="1" t="str">
        <f t="shared" si="154"/>
        <v>Base</v>
      </c>
      <c r="BS1215" s="1" t="str">
        <f t="shared" si="155"/>
        <v/>
      </c>
      <c r="BT1215" s="3">
        <f t="shared" si="156"/>
        <v>1</v>
      </c>
      <c r="BU1215" s="11">
        <f t="shared" si="157"/>
        <v>-0.94</v>
      </c>
      <c r="BV1215" s="11">
        <f t="shared" si="158"/>
        <v>-0.88</v>
      </c>
      <c r="BW1215" s="11">
        <f t="shared" si="159"/>
        <v>0</v>
      </c>
      <c r="BX1215" s="9">
        <f t="shared" si="160"/>
        <v>-0.94</v>
      </c>
      <c r="BY1215" s="9">
        <f t="shared" si="161"/>
        <v>-0.88</v>
      </c>
      <c r="BZ1215" s="9">
        <f t="shared" si="162"/>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153"/>
        <v>0</v>
      </c>
      <c r="BD1216" s="55" t="str">
        <f t="shared" si="164"/>
        <v/>
      </c>
      <c r="BE1216" s="55" t="str">
        <f t="shared" si="164"/>
        <v/>
      </c>
      <c r="BF1216" s="55" t="str">
        <f t="shared" si="164"/>
        <v/>
      </c>
      <c r="BG1216" s="55" t="str">
        <f t="shared" si="164"/>
        <v/>
      </c>
      <c r="BH1216" s="55" t="str">
        <f t="shared" si="164"/>
        <v/>
      </c>
      <c r="BI1216" s="55" t="str">
        <f t="shared" si="164"/>
        <v/>
      </c>
      <c r="BJ1216" s="55" t="str">
        <f t="shared" si="164"/>
        <v/>
      </c>
      <c r="BK1216" s="55" t="str">
        <f t="shared" si="164"/>
        <v/>
      </c>
      <c r="BL1216" s="55" t="str">
        <f t="shared" ref="BD1216:BQ1234" si="165">IF(ISERROR(SEARCHB(" "&amp;BL$1&amp;" "," "&amp;$L1216&amp;" "))=TRUE,"",BL$1)</f>
        <v/>
      </c>
      <c r="BM1216" s="55" t="str">
        <f t="shared" si="165"/>
        <v/>
      </c>
      <c r="BN1216" s="55" t="str">
        <f t="shared" si="165"/>
        <v/>
      </c>
      <c r="BO1216" s="55" t="str">
        <f t="shared" si="165"/>
        <v/>
      </c>
      <c r="BP1216" s="55" t="str">
        <f t="shared" si="165"/>
        <v/>
      </c>
      <c r="BQ1216" s="55" t="str">
        <f t="shared" si="165"/>
        <v/>
      </c>
      <c r="BR1216" s="1" t="str">
        <f t="shared" si="154"/>
        <v>Base</v>
      </c>
      <c r="BS1216" s="1" t="str">
        <f t="shared" si="155"/>
        <v/>
      </c>
      <c r="BT1216" s="3">
        <f t="shared" si="156"/>
        <v>1</v>
      </c>
      <c r="BU1216" s="11">
        <f t="shared" si="157"/>
        <v>-0.94</v>
      </c>
      <c r="BV1216" s="11">
        <f t="shared" si="158"/>
        <v>-0.88</v>
      </c>
      <c r="BW1216" s="11">
        <f t="shared" si="159"/>
        <v>0</v>
      </c>
      <c r="BX1216" s="9">
        <f t="shared" si="160"/>
        <v>-0.94</v>
      </c>
      <c r="BY1216" s="9">
        <f t="shared" si="161"/>
        <v>-0.88</v>
      </c>
      <c r="BZ1216" s="9">
        <f t="shared" si="162"/>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153"/>
        <v>0</v>
      </c>
      <c r="BD1217" s="55" t="str">
        <f t="shared" si="165"/>
        <v/>
      </c>
      <c r="BE1217" s="55" t="str">
        <f t="shared" si="165"/>
        <v/>
      </c>
      <c r="BF1217" s="55" t="str">
        <f t="shared" si="165"/>
        <v/>
      </c>
      <c r="BG1217" s="55" t="str">
        <f t="shared" si="165"/>
        <v/>
      </c>
      <c r="BH1217" s="55" t="str">
        <f t="shared" si="165"/>
        <v/>
      </c>
      <c r="BI1217" s="55" t="str">
        <f t="shared" si="165"/>
        <v/>
      </c>
      <c r="BJ1217" s="55" t="str">
        <f t="shared" si="165"/>
        <v/>
      </c>
      <c r="BK1217" s="55" t="str">
        <f t="shared" si="165"/>
        <v/>
      </c>
      <c r="BL1217" s="55" t="str">
        <f t="shared" si="165"/>
        <v/>
      </c>
      <c r="BM1217" s="55" t="str">
        <f t="shared" si="165"/>
        <v/>
      </c>
      <c r="BN1217" s="55" t="str">
        <f t="shared" si="165"/>
        <v/>
      </c>
      <c r="BO1217" s="55" t="str">
        <f t="shared" si="165"/>
        <v/>
      </c>
      <c r="BP1217" s="55" t="str">
        <f t="shared" si="165"/>
        <v/>
      </c>
      <c r="BQ1217" s="55" t="str">
        <f t="shared" si="165"/>
        <v/>
      </c>
      <c r="BR1217" s="1" t="str">
        <f t="shared" si="154"/>
        <v>Base</v>
      </c>
      <c r="BS1217" s="1" t="str">
        <f t="shared" si="155"/>
        <v/>
      </c>
      <c r="BT1217" s="3">
        <f t="shared" si="156"/>
        <v>1</v>
      </c>
      <c r="BU1217" s="11">
        <f t="shared" si="157"/>
        <v>-0.94</v>
      </c>
      <c r="BV1217" s="11">
        <f t="shared" si="158"/>
        <v>-0.88</v>
      </c>
      <c r="BW1217" s="11">
        <f t="shared" si="159"/>
        <v>0</v>
      </c>
      <c r="BX1217" s="9">
        <f t="shared" si="160"/>
        <v>-0.94</v>
      </c>
      <c r="BY1217" s="9">
        <f t="shared" si="161"/>
        <v>-0.88</v>
      </c>
      <c r="BZ1217" s="9">
        <f t="shared" si="162"/>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153"/>
        <v>0</v>
      </c>
      <c r="BD1218" s="55" t="str">
        <f t="shared" si="165"/>
        <v/>
      </c>
      <c r="BE1218" s="55" t="str">
        <f t="shared" si="165"/>
        <v/>
      </c>
      <c r="BF1218" s="55" t="str">
        <f t="shared" si="165"/>
        <v/>
      </c>
      <c r="BG1218" s="55" t="str">
        <f t="shared" si="165"/>
        <v/>
      </c>
      <c r="BH1218" s="55" t="str">
        <f t="shared" si="165"/>
        <v/>
      </c>
      <c r="BI1218" s="55" t="str">
        <f t="shared" si="165"/>
        <v/>
      </c>
      <c r="BJ1218" s="55" t="str">
        <f t="shared" si="165"/>
        <v/>
      </c>
      <c r="BK1218" s="55" t="str">
        <f t="shared" si="165"/>
        <v/>
      </c>
      <c r="BL1218" s="55" t="str">
        <f t="shared" si="165"/>
        <v/>
      </c>
      <c r="BM1218" s="55" t="str">
        <f t="shared" si="165"/>
        <v/>
      </c>
      <c r="BN1218" s="55" t="str">
        <f t="shared" si="165"/>
        <v/>
      </c>
      <c r="BO1218" s="55" t="str">
        <f t="shared" si="165"/>
        <v/>
      </c>
      <c r="BP1218" s="55" t="str">
        <f t="shared" si="165"/>
        <v/>
      </c>
      <c r="BQ1218" s="55" t="str">
        <f t="shared" si="165"/>
        <v/>
      </c>
      <c r="BR1218" s="1" t="str">
        <f t="shared" si="154"/>
        <v>Base</v>
      </c>
      <c r="BS1218" s="1" t="str">
        <f t="shared" si="155"/>
        <v/>
      </c>
      <c r="BT1218" s="3">
        <f t="shared" si="156"/>
        <v>1</v>
      </c>
      <c r="BU1218" s="11">
        <f t="shared" si="157"/>
        <v>-0.94</v>
      </c>
      <c r="BV1218" s="11">
        <f t="shared" si="158"/>
        <v>-0.88</v>
      </c>
      <c r="BW1218" s="11">
        <f t="shared" si="159"/>
        <v>0</v>
      </c>
      <c r="BX1218" s="9">
        <f t="shared" si="160"/>
        <v>-0.94</v>
      </c>
      <c r="BY1218" s="9">
        <f t="shared" si="161"/>
        <v>-0.88</v>
      </c>
      <c r="BZ1218" s="9">
        <f t="shared" si="162"/>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153"/>
        <v>0</v>
      </c>
      <c r="BD1219" s="55" t="str">
        <f t="shared" si="165"/>
        <v/>
      </c>
      <c r="BE1219" s="55" t="str">
        <f t="shared" si="165"/>
        <v/>
      </c>
      <c r="BF1219" s="55" t="str">
        <f t="shared" si="165"/>
        <v/>
      </c>
      <c r="BG1219" s="55" t="str">
        <f t="shared" si="165"/>
        <v/>
      </c>
      <c r="BH1219" s="55" t="str">
        <f t="shared" si="165"/>
        <v/>
      </c>
      <c r="BI1219" s="55" t="str">
        <f t="shared" si="165"/>
        <v/>
      </c>
      <c r="BJ1219" s="55" t="str">
        <f t="shared" si="165"/>
        <v/>
      </c>
      <c r="BK1219" s="55" t="str">
        <f t="shared" si="165"/>
        <v/>
      </c>
      <c r="BL1219" s="55" t="str">
        <f t="shared" si="165"/>
        <v/>
      </c>
      <c r="BM1219" s="55" t="str">
        <f t="shared" si="165"/>
        <v/>
      </c>
      <c r="BN1219" s="55" t="str">
        <f t="shared" si="165"/>
        <v/>
      </c>
      <c r="BO1219" s="55" t="str">
        <f t="shared" si="165"/>
        <v/>
      </c>
      <c r="BP1219" s="55" t="str">
        <f t="shared" si="165"/>
        <v/>
      </c>
      <c r="BQ1219" s="55" t="str">
        <f t="shared" si="165"/>
        <v/>
      </c>
      <c r="BR1219" s="1" t="str">
        <f t="shared" si="154"/>
        <v>Base</v>
      </c>
      <c r="BS1219" s="1" t="str">
        <f t="shared" si="155"/>
        <v/>
      </c>
      <c r="BT1219" s="3">
        <f t="shared" si="156"/>
        <v>1</v>
      </c>
      <c r="BU1219" s="11">
        <f t="shared" si="157"/>
        <v>-0.94</v>
      </c>
      <c r="BV1219" s="11">
        <f t="shared" si="158"/>
        <v>-0.88</v>
      </c>
      <c r="BW1219" s="11">
        <f t="shared" si="159"/>
        <v>0</v>
      </c>
      <c r="BX1219" s="9">
        <f t="shared" si="160"/>
        <v>-0.94</v>
      </c>
      <c r="BY1219" s="9">
        <f t="shared" si="161"/>
        <v>-0.88</v>
      </c>
      <c r="BZ1219" s="9">
        <f t="shared" si="162"/>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153"/>
        <v>0</v>
      </c>
      <c r="BD1220" s="55" t="str">
        <f t="shared" si="165"/>
        <v/>
      </c>
      <c r="BE1220" s="55" t="str">
        <f t="shared" si="165"/>
        <v/>
      </c>
      <c r="BF1220" s="55" t="str">
        <f t="shared" si="165"/>
        <v/>
      </c>
      <c r="BG1220" s="55" t="str">
        <f t="shared" si="165"/>
        <v/>
      </c>
      <c r="BH1220" s="55" t="str">
        <f t="shared" si="165"/>
        <v/>
      </c>
      <c r="BI1220" s="55" t="str">
        <f t="shared" si="165"/>
        <v/>
      </c>
      <c r="BJ1220" s="55" t="str">
        <f t="shared" si="165"/>
        <v/>
      </c>
      <c r="BK1220" s="55" t="str">
        <f t="shared" si="165"/>
        <v/>
      </c>
      <c r="BL1220" s="55" t="str">
        <f t="shared" si="165"/>
        <v/>
      </c>
      <c r="BM1220" s="55" t="str">
        <f t="shared" si="165"/>
        <v/>
      </c>
      <c r="BN1220" s="55" t="str">
        <f t="shared" si="165"/>
        <v/>
      </c>
      <c r="BO1220" s="55" t="str">
        <f t="shared" si="165"/>
        <v/>
      </c>
      <c r="BP1220" s="55" t="str">
        <f t="shared" si="165"/>
        <v/>
      </c>
      <c r="BQ1220" s="55" t="str">
        <f t="shared" si="165"/>
        <v/>
      </c>
      <c r="BR1220" s="1" t="str">
        <f t="shared" si="154"/>
        <v>Base</v>
      </c>
      <c r="BS1220" s="1" t="str">
        <f t="shared" si="155"/>
        <v/>
      </c>
      <c r="BT1220" s="3">
        <f t="shared" si="156"/>
        <v>1</v>
      </c>
      <c r="BU1220" s="11">
        <f t="shared" si="157"/>
        <v>-0.94</v>
      </c>
      <c r="BV1220" s="11">
        <f t="shared" si="158"/>
        <v>-0.88</v>
      </c>
      <c r="BW1220" s="11">
        <f t="shared" si="159"/>
        <v>0</v>
      </c>
      <c r="BX1220" s="9">
        <f t="shared" si="160"/>
        <v>-0.94</v>
      </c>
      <c r="BY1220" s="9">
        <f t="shared" si="161"/>
        <v>-0.88</v>
      </c>
      <c r="BZ1220" s="9">
        <f t="shared" si="162"/>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153"/>
        <v>0</v>
      </c>
      <c r="BD1221" s="55" t="str">
        <f t="shared" si="165"/>
        <v/>
      </c>
      <c r="BE1221" s="55" t="str">
        <f t="shared" si="165"/>
        <v/>
      </c>
      <c r="BF1221" s="55" t="str">
        <f t="shared" si="165"/>
        <v/>
      </c>
      <c r="BG1221" s="55" t="str">
        <f t="shared" si="165"/>
        <v/>
      </c>
      <c r="BH1221" s="55" t="str">
        <f t="shared" si="165"/>
        <v/>
      </c>
      <c r="BI1221" s="55" t="str">
        <f t="shared" si="165"/>
        <v/>
      </c>
      <c r="BJ1221" s="55" t="str">
        <f t="shared" si="165"/>
        <v/>
      </c>
      <c r="BK1221" s="55" t="str">
        <f t="shared" si="165"/>
        <v/>
      </c>
      <c r="BL1221" s="55" t="str">
        <f t="shared" si="165"/>
        <v/>
      </c>
      <c r="BM1221" s="55" t="str">
        <f t="shared" si="165"/>
        <v/>
      </c>
      <c r="BN1221" s="55" t="str">
        <f t="shared" si="165"/>
        <v/>
      </c>
      <c r="BO1221" s="55" t="str">
        <f t="shared" si="165"/>
        <v/>
      </c>
      <c r="BP1221" s="55" t="str">
        <f t="shared" si="165"/>
        <v/>
      </c>
      <c r="BQ1221" s="55" t="str">
        <f t="shared" si="165"/>
        <v/>
      </c>
      <c r="BR1221" s="1" t="str">
        <f t="shared" si="154"/>
        <v>Base</v>
      </c>
      <c r="BS1221" s="1" t="str">
        <f t="shared" si="155"/>
        <v/>
      </c>
      <c r="BT1221" s="3">
        <f t="shared" si="156"/>
        <v>1</v>
      </c>
      <c r="BU1221" s="11">
        <f t="shared" si="157"/>
        <v>-0.94</v>
      </c>
      <c r="BV1221" s="11">
        <f t="shared" si="158"/>
        <v>-0.88</v>
      </c>
      <c r="BW1221" s="11">
        <f t="shared" si="159"/>
        <v>0</v>
      </c>
      <c r="BX1221" s="9">
        <f t="shared" si="160"/>
        <v>-0.94</v>
      </c>
      <c r="BY1221" s="9">
        <f t="shared" si="161"/>
        <v>-0.88</v>
      </c>
      <c r="BZ1221" s="9">
        <f t="shared" si="162"/>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153"/>
        <v>0</v>
      </c>
      <c r="BD1222" s="55" t="str">
        <f t="shared" si="165"/>
        <v/>
      </c>
      <c r="BE1222" s="55" t="str">
        <f t="shared" si="165"/>
        <v/>
      </c>
      <c r="BF1222" s="55" t="str">
        <f t="shared" si="165"/>
        <v/>
      </c>
      <c r="BG1222" s="55" t="str">
        <f t="shared" si="165"/>
        <v/>
      </c>
      <c r="BH1222" s="55" t="str">
        <f t="shared" si="165"/>
        <v/>
      </c>
      <c r="BI1222" s="55" t="str">
        <f t="shared" si="165"/>
        <v/>
      </c>
      <c r="BJ1222" s="55" t="str">
        <f t="shared" si="165"/>
        <v/>
      </c>
      <c r="BK1222" s="55" t="str">
        <f t="shared" si="165"/>
        <v/>
      </c>
      <c r="BL1222" s="55" t="str">
        <f t="shared" si="165"/>
        <v/>
      </c>
      <c r="BM1222" s="55" t="str">
        <f t="shared" si="165"/>
        <v/>
      </c>
      <c r="BN1222" s="55" t="str">
        <f t="shared" si="165"/>
        <v/>
      </c>
      <c r="BO1222" s="55" t="str">
        <f t="shared" si="165"/>
        <v/>
      </c>
      <c r="BP1222" s="55" t="str">
        <f t="shared" si="165"/>
        <v/>
      </c>
      <c r="BQ1222" s="55" t="str">
        <f t="shared" si="165"/>
        <v/>
      </c>
      <c r="BR1222" s="1" t="str">
        <f t="shared" si="154"/>
        <v>Base</v>
      </c>
      <c r="BS1222" s="1" t="str">
        <f t="shared" si="155"/>
        <v/>
      </c>
      <c r="BT1222" s="3">
        <f t="shared" si="156"/>
        <v>1</v>
      </c>
      <c r="BU1222" s="11">
        <f t="shared" si="157"/>
        <v>-0.94</v>
      </c>
      <c r="BV1222" s="11">
        <f t="shared" si="158"/>
        <v>-0.88</v>
      </c>
      <c r="BW1222" s="11">
        <f t="shared" si="159"/>
        <v>0</v>
      </c>
      <c r="BX1222" s="9">
        <f t="shared" si="160"/>
        <v>-0.94</v>
      </c>
      <c r="BY1222" s="9">
        <f t="shared" si="161"/>
        <v>-0.88</v>
      </c>
      <c r="BZ1222" s="9">
        <f t="shared" si="162"/>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153"/>
        <v>0</v>
      </c>
      <c r="BD1223" s="55" t="str">
        <f t="shared" si="165"/>
        <v/>
      </c>
      <c r="BE1223" s="55" t="str">
        <f t="shared" si="165"/>
        <v/>
      </c>
      <c r="BF1223" s="55" t="str">
        <f t="shared" si="165"/>
        <v/>
      </c>
      <c r="BG1223" s="55" t="str">
        <f t="shared" si="165"/>
        <v/>
      </c>
      <c r="BH1223" s="55" t="str">
        <f t="shared" si="165"/>
        <v/>
      </c>
      <c r="BI1223" s="55" t="str">
        <f t="shared" si="165"/>
        <v/>
      </c>
      <c r="BJ1223" s="55" t="str">
        <f t="shared" si="165"/>
        <v/>
      </c>
      <c r="BK1223" s="55" t="str">
        <f t="shared" si="165"/>
        <v/>
      </c>
      <c r="BL1223" s="55" t="str">
        <f t="shared" si="165"/>
        <v/>
      </c>
      <c r="BM1223" s="55" t="str">
        <f t="shared" si="165"/>
        <v/>
      </c>
      <c r="BN1223" s="55" t="str">
        <f t="shared" si="165"/>
        <v/>
      </c>
      <c r="BO1223" s="55" t="str">
        <f t="shared" si="165"/>
        <v/>
      </c>
      <c r="BP1223" s="55" t="str">
        <f t="shared" si="165"/>
        <v/>
      </c>
      <c r="BQ1223" s="55" t="str">
        <f t="shared" si="165"/>
        <v/>
      </c>
      <c r="BR1223" s="1" t="str">
        <f t="shared" si="154"/>
        <v>Base</v>
      </c>
      <c r="BS1223" s="1" t="str">
        <f t="shared" si="155"/>
        <v/>
      </c>
      <c r="BT1223" s="3">
        <f t="shared" si="156"/>
        <v>1</v>
      </c>
      <c r="BU1223" s="11">
        <f t="shared" si="157"/>
        <v>-0.94</v>
      </c>
      <c r="BV1223" s="11">
        <f t="shared" si="158"/>
        <v>-0.88</v>
      </c>
      <c r="BW1223" s="11">
        <f t="shared" si="159"/>
        <v>0</v>
      </c>
      <c r="BX1223" s="9">
        <f t="shared" si="160"/>
        <v>-0.94</v>
      </c>
      <c r="BY1223" s="9">
        <f t="shared" si="161"/>
        <v>-0.88</v>
      </c>
      <c r="BZ1223" s="9">
        <f t="shared" si="162"/>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153"/>
        <v>0</v>
      </c>
      <c r="BD1224" s="55" t="str">
        <f t="shared" si="165"/>
        <v/>
      </c>
      <c r="BE1224" s="55" t="str">
        <f t="shared" si="165"/>
        <v/>
      </c>
      <c r="BF1224" s="55" t="str">
        <f t="shared" si="165"/>
        <v/>
      </c>
      <c r="BG1224" s="55" t="str">
        <f t="shared" si="165"/>
        <v/>
      </c>
      <c r="BH1224" s="55" t="str">
        <f t="shared" si="165"/>
        <v/>
      </c>
      <c r="BI1224" s="55" t="str">
        <f t="shared" si="165"/>
        <v/>
      </c>
      <c r="BJ1224" s="55" t="str">
        <f t="shared" si="165"/>
        <v/>
      </c>
      <c r="BK1224" s="55" t="str">
        <f t="shared" si="165"/>
        <v/>
      </c>
      <c r="BL1224" s="55" t="str">
        <f t="shared" si="165"/>
        <v/>
      </c>
      <c r="BM1224" s="55" t="str">
        <f t="shared" si="165"/>
        <v/>
      </c>
      <c r="BN1224" s="55" t="str">
        <f t="shared" si="165"/>
        <v/>
      </c>
      <c r="BO1224" s="55" t="str">
        <f t="shared" si="165"/>
        <v/>
      </c>
      <c r="BP1224" s="55" t="str">
        <f t="shared" si="165"/>
        <v/>
      </c>
      <c r="BQ1224" s="55" t="str">
        <f t="shared" si="165"/>
        <v/>
      </c>
      <c r="BR1224" s="1" t="str">
        <f t="shared" si="154"/>
        <v>Base</v>
      </c>
      <c r="BS1224" s="1" t="str">
        <f t="shared" si="155"/>
        <v/>
      </c>
      <c r="BT1224" s="3">
        <f t="shared" si="156"/>
        <v>1</v>
      </c>
      <c r="BU1224" s="11">
        <f t="shared" si="157"/>
        <v>-0.94</v>
      </c>
      <c r="BV1224" s="11">
        <f t="shared" si="158"/>
        <v>-0.88</v>
      </c>
      <c r="BW1224" s="11">
        <f t="shared" si="159"/>
        <v>0</v>
      </c>
      <c r="BX1224" s="9">
        <f t="shared" si="160"/>
        <v>-0.94</v>
      </c>
      <c r="BY1224" s="9">
        <f t="shared" si="161"/>
        <v>-0.88</v>
      </c>
      <c r="BZ1224" s="9">
        <f t="shared" si="162"/>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153"/>
        <v>0</v>
      </c>
      <c r="BD1225" s="55" t="str">
        <f t="shared" si="165"/>
        <v/>
      </c>
      <c r="BE1225" s="55" t="str">
        <f t="shared" si="165"/>
        <v/>
      </c>
      <c r="BF1225" s="55" t="str">
        <f t="shared" si="165"/>
        <v/>
      </c>
      <c r="BG1225" s="55" t="str">
        <f t="shared" si="165"/>
        <v/>
      </c>
      <c r="BH1225" s="55" t="str">
        <f t="shared" si="165"/>
        <v/>
      </c>
      <c r="BI1225" s="55" t="str">
        <f t="shared" si="165"/>
        <v/>
      </c>
      <c r="BJ1225" s="55" t="str">
        <f t="shared" si="165"/>
        <v/>
      </c>
      <c r="BK1225" s="55" t="str">
        <f t="shared" si="165"/>
        <v/>
      </c>
      <c r="BL1225" s="55" t="str">
        <f t="shared" si="165"/>
        <v/>
      </c>
      <c r="BM1225" s="55" t="str">
        <f t="shared" si="165"/>
        <v/>
      </c>
      <c r="BN1225" s="55" t="str">
        <f t="shared" si="165"/>
        <v/>
      </c>
      <c r="BO1225" s="55" t="str">
        <f t="shared" si="165"/>
        <v/>
      </c>
      <c r="BP1225" s="55" t="str">
        <f t="shared" si="165"/>
        <v/>
      </c>
      <c r="BQ1225" s="55" t="str">
        <f t="shared" si="165"/>
        <v/>
      </c>
      <c r="BR1225" s="1" t="str">
        <f t="shared" si="154"/>
        <v>Base</v>
      </c>
      <c r="BS1225" s="1" t="str">
        <f t="shared" si="155"/>
        <v/>
      </c>
      <c r="BT1225" s="3">
        <f t="shared" si="156"/>
        <v>1</v>
      </c>
      <c r="BU1225" s="11">
        <f t="shared" si="157"/>
        <v>-0.94</v>
      </c>
      <c r="BV1225" s="11">
        <f t="shared" si="158"/>
        <v>-0.88</v>
      </c>
      <c r="BW1225" s="11">
        <f t="shared" si="159"/>
        <v>0</v>
      </c>
      <c r="BX1225" s="9">
        <f t="shared" si="160"/>
        <v>-0.94</v>
      </c>
      <c r="BY1225" s="9">
        <f t="shared" si="161"/>
        <v>-0.88</v>
      </c>
      <c r="BZ1225" s="9">
        <f t="shared" si="162"/>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153"/>
        <v>0</v>
      </c>
      <c r="BD1226" s="55" t="str">
        <f t="shared" si="165"/>
        <v/>
      </c>
      <c r="BE1226" s="55" t="str">
        <f t="shared" si="165"/>
        <v/>
      </c>
      <c r="BF1226" s="55" t="str">
        <f t="shared" si="165"/>
        <v/>
      </c>
      <c r="BG1226" s="55" t="str">
        <f t="shared" si="165"/>
        <v/>
      </c>
      <c r="BH1226" s="55" t="str">
        <f t="shared" si="165"/>
        <v/>
      </c>
      <c r="BI1226" s="55" t="str">
        <f t="shared" si="165"/>
        <v/>
      </c>
      <c r="BJ1226" s="55" t="str">
        <f t="shared" si="165"/>
        <v/>
      </c>
      <c r="BK1226" s="55" t="str">
        <f t="shared" si="165"/>
        <v/>
      </c>
      <c r="BL1226" s="55" t="str">
        <f t="shared" si="165"/>
        <v/>
      </c>
      <c r="BM1226" s="55" t="str">
        <f t="shared" si="165"/>
        <v/>
      </c>
      <c r="BN1226" s="55" t="str">
        <f t="shared" si="165"/>
        <v/>
      </c>
      <c r="BO1226" s="55" t="str">
        <f t="shared" si="165"/>
        <v/>
      </c>
      <c r="BP1226" s="55" t="str">
        <f t="shared" si="165"/>
        <v/>
      </c>
      <c r="BQ1226" s="55" t="str">
        <f t="shared" si="165"/>
        <v/>
      </c>
      <c r="BR1226" s="1" t="str">
        <f t="shared" si="154"/>
        <v>Base</v>
      </c>
      <c r="BS1226" s="1" t="str">
        <f t="shared" si="155"/>
        <v/>
      </c>
      <c r="BT1226" s="3">
        <f t="shared" si="156"/>
        <v>1</v>
      </c>
      <c r="BU1226" s="11">
        <f t="shared" si="157"/>
        <v>-0.94</v>
      </c>
      <c r="BV1226" s="11">
        <f t="shared" si="158"/>
        <v>-0.88</v>
      </c>
      <c r="BW1226" s="11">
        <f t="shared" si="159"/>
        <v>0</v>
      </c>
      <c r="BX1226" s="9">
        <f t="shared" si="160"/>
        <v>-0.94</v>
      </c>
      <c r="BY1226" s="9">
        <f t="shared" si="161"/>
        <v>-0.88</v>
      </c>
      <c r="BZ1226" s="9">
        <f t="shared" si="162"/>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153"/>
        <v>0</v>
      </c>
      <c r="BD1227" s="55" t="str">
        <f t="shared" si="165"/>
        <v/>
      </c>
      <c r="BE1227" s="55" t="str">
        <f t="shared" si="165"/>
        <v/>
      </c>
      <c r="BF1227" s="55" t="str">
        <f t="shared" si="165"/>
        <v/>
      </c>
      <c r="BG1227" s="55" t="str">
        <f t="shared" si="165"/>
        <v/>
      </c>
      <c r="BH1227" s="55" t="str">
        <f t="shared" si="165"/>
        <v/>
      </c>
      <c r="BI1227" s="55" t="str">
        <f t="shared" si="165"/>
        <v/>
      </c>
      <c r="BJ1227" s="55" t="str">
        <f t="shared" si="165"/>
        <v/>
      </c>
      <c r="BK1227" s="55" t="str">
        <f t="shared" si="165"/>
        <v/>
      </c>
      <c r="BL1227" s="55" t="str">
        <f t="shared" si="165"/>
        <v/>
      </c>
      <c r="BM1227" s="55" t="str">
        <f t="shared" si="165"/>
        <v/>
      </c>
      <c r="BN1227" s="55" t="str">
        <f t="shared" si="165"/>
        <v/>
      </c>
      <c r="BO1227" s="55" t="str">
        <f t="shared" si="165"/>
        <v/>
      </c>
      <c r="BP1227" s="55" t="str">
        <f t="shared" si="165"/>
        <v/>
      </c>
      <c r="BQ1227" s="55" t="str">
        <f t="shared" si="165"/>
        <v/>
      </c>
      <c r="BR1227" s="1" t="str">
        <f t="shared" si="154"/>
        <v>Base</v>
      </c>
      <c r="BS1227" s="1" t="str">
        <f t="shared" si="155"/>
        <v/>
      </c>
      <c r="BT1227" s="3">
        <f t="shared" si="156"/>
        <v>1</v>
      </c>
      <c r="BU1227" s="11">
        <f t="shared" si="157"/>
        <v>-0.94</v>
      </c>
      <c r="BV1227" s="11">
        <f t="shared" si="158"/>
        <v>-0.88</v>
      </c>
      <c r="BW1227" s="11">
        <f t="shared" si="159"/>
        <v>0</v>
      </c>
      <c r="BX1227" s="9">
        <f t="shared" si="160"/>
        <v>-0.94</v>
      </c>
      <c r="BY1227" s="9">
        <f t="shared" si="161"/>
        <v>-0.88</v>
      </c>
      <c r="BZ1227" s="9">
        <f t="shared" si="162"/>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153"/>
        <v>0</v>
      </c>
      <c r="BD1228" s="55" t="str">
        <f t="shared" si="165"/>
        <v/>
      </c>
      <c r="BE1228" s="55" t="str">
        <f t="shared" si="165"/>
        <v/>
      </c>
      <c r="BF1228" s="55" t="str">
        <f t="shared" si="165"/>
        <v/>
      </c>
      <c r="BG1228" s="55" t="str">
        <f t="shared" si="165"/>
        <v/>
      </c>
      <c r="BH1228" s="55" t="str">
        <f t="shared" si="165"/>
        <v/>
      </c>
      <c r="BI1228" s="55" t="str">
        <f t="shared" si="165"/>
        <v/>
      </c>
      <c r="BJ1228" s="55" t="str">
        <f t="shared" si="165"/>
        <v/>
      </c>
      <c r="BK1228" s="55" t="str">
        <f t="shared" si="165"/>
        <v/>
      </c>
      <c r="BL1228" s="55" t="str">
        <f t="shared" si="165"/>
        <v/>
      </c>
      <c r="BM1228" s="55" t="str">
        <f t="shared" si="165"/>
        <v/>
      </c>
      <c r="BN1228" s="55" t="str">
        <f t="shared" si="165"/>
        <v/>
      </c>
      <c r="BO1228" s="55" t="str">
        <f t="shared" si="165"/>
        <v/>
      </c>
      <c r="BP1228" s="55" t="str">
        <f t="shared" si="165"/>
        <v/>
      </c>
      <c r="BQ1228" s="55" t="str">
        <f t="shared" si="165"/>
        <v/>
      </c>
      <c r="BR1228" s="1" t="str">
        <f t="shared" si="154"/>
        <v>Base</v>
      </c>
      <c r="BS1228" s="1" t="str">
        <f t="shared" si="155"/>
        <v/>
      </c>
      <c r="BT1228" s="3">
        <f t="shared" si="156"/>
        <v>1</v>
      </c>
      <c r="BU1228" s="11">
        <f t="shared" si="157"/>
        <v>-0.94</v>
      </c>
      <c r="BV1228" s="11">
        <f t="shared" si="158"/>
        <v>-0.88</v>
      </c>
      <c r="BW1228" s="11">
        <f t="shared" si="159"/>
        <v>0</v>
      </c>
      <c r="BX1228" s="9">
        <f t="shared" si="160"/>
        <v>-0.94</v>
      </c>
      <c r="BY1228" s="9">
        <f t="shared" si="161"/>
        <v>-0.88</v>
      </c>
      <c r="BZ1228" s="9">
        <f t="shared" si="162"/>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153"/>
        <v>0</v>
      </c>
      <c r="BD1229" s="55" t="str">
        <f t="shared" si="165"/>
        <v/>
      </c>
      <c r="BE1229" s="55" t="str">
        <f t="shared" si="165"/>
        <v/>
      </c>
      <c r="BF1229" s="55" t="str">
        <f t="shared" si="165"/>
        <v/>
      </c>
      <c r="BG1229" s="55" t="str">
        <f t="shared" si="165"/>
        <v/>
      </c>
      <c r="BH1229" s="55" t="str">
        <f t="shared" si="165"/>
        <v/>
      </c>
      <c r="BI1229" s="55" t="str">
        <f t="shared" si="165"/>
        <v/>
      </c>
      <c r="BJ1229" s="55" t="str">
        <f t="shared" si="165"/>
        <v/>
      </c>
      <c r="BK1229" s="55" t="str">
        <f t="shared" si="165"/>
        <v/>
      </c>
      <c r="BL1229" s="55" t="str">
        <f t="shared" si="165"/>
        <v/>
      </c>
      <c r="BM1229" s="55" t="str">
        <f t="shared" si="165"/>
        <v/>
      </c>
      <c r="BN1229" s="55" t="str">
        <f t="shared" si="165"/>
        <v/>
      </c>
      <c r="BO1229" s="55" t="str">
        <f t="shared" si="165"/>
        <v/>
      </c>
      <c r="BP1229" s="55" t="str">
        <f t="shared" si="165"/>
        <v/>
      </c>
      <c r="BQ1229" s="55" t="str">
        <f t="shared" si="165"/>
        <v/>
      </c>
      <c r="BR1229" s="1" t="str">
        <f t="shared" si="154"/>
        <v>Base</v>
      </c>
      <c r="BS1229" s="1" t="str">
        <f t="shared" si="155"/>
        <v/>
      </c>
      <c r="BT1229" s="3">
        <f t="shared" si="156"/>
        <v>1</v>
      </c>
      <c r="BU1229" s="11">
        <f t="shared" si="157"/>
        <v>-0.94</v>
      </c>
      <c r="BV1229" s="11">
        <f t="shared" si="158"/>
        <v>-0.88</v>
      </c>
      <c r="BW1229" s="11">
        <f t="shared" si="159"/>
        <v>0</v>
      </c>
      <c r="BX1229" s="9">
        <f t="shared" si="160"/>
        <v>-0.94</v>
      </c>
      <c r="BY1229" s="9">
        <f t="shared" si="161"/>
        <v>-0.88</v>
      </c>
      <c r="BZ1229" s="9">
        <f t="shared" si="162"/>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153"/>
        <v>0</v>
      </c>
      <c r="BD1230" s="55" t="str">
        <f t="shared" si="165"/>
        <v/>
      </c>
      <c r="BE1230" s="55" t="str">
        <f t="shared" si="165"/>
        <v/>
      </c>
      <c r="BF1230" s="55" t="str">
        <f t="shared" si="165"/>
        <v/>
      </c>
      <c r="BG1230" s="55" t="str">
        <f t="shared" si="165"/>
        <v/>
      </c>
      <c r="BH1230" s="55" t="str">
        <f t="shared" si="165"/>
        <v/>
      </c>
      <c r="BI1230" s="55" t="str">
        <f t="shared" si="165"/>
        <v/>
      </c>
      <c r="BJ1230" s="55" t="str">
        <f t="shared" si="165"/>
        <v/>
      </c>
      <c r="BK1230" s="55" t="str">
        <f t="shared" si="165"/>
        <v/>
      </c>
      <c r="BL1230" s="55" t="str">
        <f t="shared" si="165"/>
        <v/>
      </c>
      <c r="BM1230" s="55" t="str">
        <f t="shared" si="165"/>
        <v/>
      </c>
      <c r="BN1230" s="55" t="str">
        <f t="shared" si="165"/>
        <v/>
      </c>
      <c r="BO1230" s="55" t="str">
        <f t="shared" si="165"/>
        <v/>
      </c>
      <c r="BP1230" s="55" t="str">
        <f t="shared" si="165"/>
        <v/>
      </c>
      <c r="BQ1230" s="55" t="str">
        <f t="shared" si="165"/>
        <v/>
      </c>
      <c r="BR1230" s="1" t="str">
        <f t="shared" si="154"/>
        <v>Base</v>
      </c>
      <c r="BS1230" s="1" t="str">
        <f t="shared" si="155"/>
        <v/>
      </c>
      <c r="BT1230" s="3">
        <f t="shared" si="156"/>
        <v>1</v>
      </c>
      <c r="BU1230" s="11">
        <f t="shared" si="157"/>
        <v>-0.94</v>
      </c>
      <c r="BV1230" s="11">
        <f t="shared" si="158"/>
        <v>-0.88</v>
      </c>
      <c r="BW1230" s="11">
        <f t="shared" si="159"/>
        <v>0</v>
      </c>
      <c r="BX1230" s="9">
        <f t="shared" si="160"/>
        <v>-0.94</v>
      </c>
      <c r="BY1230" s="9">
        <f t="shared" si="161"/>
        <v>-0.88</v>
      </c>
      <c r="BZ1230" s="9">
        <f t="shared" si="162"/>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153"/>
        <v>0</v>
      </c>
      <c r="BD1231" s="55" t="str">
        <f t="shared" si="165"/>
        <v/>
      </c>
      <c r="BE1231" s="55" t="str">
        <f t="shared" si="165"/>
        <v/>
      </c>
      <c r="BF1231" s="55" t="str">
        <f t="shared" si="165"/>
        <v/>
      </c>
      <c r="BG1231" s="55" t="str">
        <f t="shared" si="165"/>
        <v/>
      </c>
      <c r="BH1231" s="55" t="str">
        <f t="shared" si="165"/>
        <v/>
      </c>
      <c r="BI1231" s="55" t="str">
        <f t="shared" si="165"/>
        <v/>
      </c>
      <c r="BJ1231" s="55" t="str">
        <f t="shared" si="165"/>
        <v/>
      </c>
      <c r="BK1231" s="55" t="str">
        <f t="shared" si="165"/>
        <v/>
      </c>
      <c r="BL1231" s="55" t="str">
        <f t="shared" si="165"/>
        <v/>
      </c>
      <c r="BM1231" s="55" t="str">
        <f t="shared" si="165"/>
        <v/>
      </c>
      <c r="BN1231" s="55" t="str">
        <f t="shared" si="165"/>
        <v/>
      </c>
      <c r="BO1231" s="55" t="str">
        <f t="shared" si="165"/>
        <v/>
      </c>
      <c r="BP1231" s="55" t="str">
        <f t="shared" si="165"/>
        <v/>
      </c>
      <c r="BQ1231" s="55" t="str">
        <f t="shared" si="165"/>
        <v/>
      </c>
      <c r="BR1231" s="1" t="str">
        <f t="shared" si="154"/>
        <v>Base</v>
      </c>
      <c r="BS1231" s="1" t="str">
        <f t="shared" si="155"/>
        <v/>
      </c>
      <c r="BT1231" s="3">
        <f t="shared" si="156"/>
        <v>1</v>
      </c>
      <c r="BU1231" s="11">
        <f t="shared" si="157"/>
        <v>-0.94</v>
      </c>
      <c r="BV1231" s="11">
        <f t="shared" si="158"/>
        <v>-0.88</v>
      </c>
      <c r="BW1231" s="11">
        <f t="shared" si="159"/>
        <v>0</v>
      </c>
      <c r="BX1231" s="9">
        <f t="shared" si="160"/>
        <v>-0.94</v>
      </c>
      <c r="BY1231" s="9">
        <f t="shared" si="161"/>
        <v>-0.88</v>
      </c>
      <c r="BZ1231" s="9">
        <f t="shared" si="162"/>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153"/>
        <v>0</v>
      </c>
      <c r="BD1232" s="55" t="str">
        <f t="shared" si="165"/>
        <v/>
      </c>
      <c r="BE1232" s="55" t="str">
        <f t="shared" si="165"/>
        <v/>
      </c>
      <c r="BF1232" s="55" t="str">
        <f t="shared" si="165"/>
        <v/>
      </c>
      <c r="BG1232" s="55" t="str">
        <f t="shared" si="165"/>
        <v/>
      </c>
      <c r="BH1232" s="55" t="str">
        <f t="shared" si="165"/>
        <v/>
      </c>
      <c r="BI1232" s="55" t="str">
        <f t="shared" si="165"/>
        <v/>
      </c>
      <c r="BJ1232" s="55" t="str">
        <f t="shared" si="165"/>
        <v/>
      </c>
      <c r="BK1232" s="55" t="str">
        <f t="shared" si="165"/>
        <v/>
      </c>
      <c r="BL1232" s="55" t="str">
        <f t="shared" si="165"/>
        <v/>
      </c>
      <c r="BM1232" s="55" t="str">
        <f t="shared" si="165"/>
        <v/>
      </c>
      <c r="BN1232" s="55" t="str">
        <f t="shared" si="165"/>
        <v/>
      </c>
      <c r="BO1232" s="55" t="str">
        <f t="shared" si="165"/>
        <v/>
      </c>
      <c r="BP1232" s="55" t="str">
        <f t="shared" si="165"/>
        <v/>
      </c>
      <c r="BQ1232" s="55" t="str">
        <f t="shared" si="165"/>
        <v/>
      </c>
      <c r="BR1232" s="1" t="str">
        <f t="shared" si="154"/>
        <v>Base</v>
      </c>
      <c r="BS1232" s="1" t="str">
        <f t="shared" si="155"/>
        <v/>
      </c>
      <c r="BT1232" s="3">
        <f t="shared" si="156"/>
        <v>1</v>
      </c>
      <c r="BU1232" s="11">
        <f t="shared" si="157"/>
        <v>-0.94</v>
      </c>
      <c r="BV1232" s="11">
        <f t="shared" si="158"/>
        <v>-0.88</v>
      </c>
      <c r="BW1232" s="11">
        <f t="shared" si="159"/>
        <v>0</v>
      </c>
      <c r="BX1232" s="9">
        <f t="shared" si="160"/>
        <v>-0.94</v>
      </c>
      <c r="BY1232" s="9">
        <f t="shared" si="161"/>
        <v>-0.88</v>
      </c>
      <c r="BZ1232" s="9">
        <f t="shared" si="162"/>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153"/>
        <v>0</v>
      </c>
      <c r="BD1233" s="55" t="str">
        <f t="shared" si="165"/>
        <v/>
      </c>
      <c r="BE1233" s="55" t="str">
        <f t="shared" si="165"/>
        <v/>
      </c>
      <c r="BF1233" s="55" t="str">
        <f t="shared" si="165"/>
        <v/>
      </c>
      <c r="BG1233" s="55" t="str">
        <f t="shared" si="165"/>
        <v/>
      </c>
      <c r="BH1233" s="55" t="str">
        <f t="shared" si="165"/>
        <v/>
      </c>
      <c r="BI1233" s="55" t="str">
        <f t="shared" si="165"/>
        <v/>
      </c>
      <c r="BJ1233" s="55" t="str">
        <f t="shared" si="165"/>
        <v/>
      </c>
      <c r="BK1233" s="55" t="str">
        <f t="shared" si="165"/>
        <v/>
      </c>
      <c r="BL1233" s="55" t="str">
        <f t="shared" si="165"/>
        <v/>
      </c>
      <c r="BM1233" s="55" t="str">
        <f t="shared" si="165"/>
        <v/>
      </c>
      <c r="BN1233" s="55" t="str">
        <f t="shared" si="165"/>
        <v/>
      </c>
      <c r="BO1233" s="55" t="str">
        <f t="shared" si="165"/>
        <v/>
      </c>
      <c r="BP1233" s="55" t="str">
        <f t="shared" si="165"/>
        <v/>
      </c>
      <c r="BQ1233" s="55" t="str">
        <f t="shared" si="165"/>
        <v/>
      </c>
      <c r="BR1233" s="1" t="str">
        <f t="shared" si="154"/>
        <v>Base</v>
      </c>
      <c r="BS1233" s="1" t="str">
        <f t="shared" si="155"/>
        <v/>
      </c>
      <c r="BT1233" s="3">
        <f t="shared" si="156"/>
        <v>1</v>
      </c>
      <c r="BU1233" s="11">
        <f t="shared" si="157"/>
        <v>-0.94</v>
      </c>
      <c r="BV1233" s="11">
        <f t="shared" si="158"/>
        <v>-0.88</v>
      </c>
      <c r="BW1233" s="11">
        <f t="shared" si="159"/>
        <v>0</v>
      </c>
      <c r="BX1233" s="9">
        <f t="shared" si="160"/>
        <v>-0.94</v>
      </c>
      <c r="BY1233" s="9">
        <f t="shared" si="161"/>
        <v>-0.88</v>
      </c>
      <c r="BZ1233" s="9">
        <f t="shared" si="162"/>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153"/>
        <v>0</v>
      </c>
      <c r="BD1234" s="55" t="str">
        <f t="shared" si="165"/>
        <v/>
      </c>
      <c r="BE1234" s="55" t="str">
        <f t="shared" si="165"/>
        <v/>
      </c>
      <c r="BF1234" s="55" t="str">
        <f t="shared" si="165"/>
        <v/>
      </c>
      <c r="BG1234" s="55" t="str">
        <f t="shared" si="165"/>
        <v/>
      </c>
      <c r="BH1234" s="55" t="str">
        <f t="shared" si="165"/>
        <v/>
      </c>
      <c r="BI1234" s="55" t="str">
        <f t="shared" si="165"/>
        <v/>
      </c>
      <c r="BJ1234" s="55" t="str">
        <f t="shared" si="165"/>
        <v/>
      </c>
      <c r="BK1234" s="55" t="str">
        <f t="shared" si="165"/>
        <v/>
      </c>
      <c r="BL1234" s="55" t="str">
        <f t="shared" si="165"/>
        <v/>
      </c>
      <c r="BM1234" s="55" t="str">
        <f t="shared" si="165"/>
        <v/>
      </c>
      <c r="BN1234" s="55" t="str">
        <f t="shared" si="165"/>
        <v/>
      </c>
      <c r="BO1234" s="55" t="str">
        <f t="shared" ref="BD1234:BQ1252" si="166">IF(ISERROR(SEARCHB(" "&amp;BO$1&amp;" "," "&amp;$L1234&amp;" "))=TRUE,"",BO$1)</f>
        <v/>
      </c>
      <c r="BP1234" s="55" t="str">
        <f t="shared" si="166"/>
        <v/>
      </c>
      <c r="BQ1234" s="55" t="str">
        <f t="shared" si="166"/>
        <v/>
      </c>
      <c r="BR1234" s="1" t="str">
        <f t="shared" si="154"/>
        <v>Base</v>
      </c>
      <c r="BS1234" s="1" t="str">
        <f t="shared" si="155"/>
        <v/>
      </c>
      <c r="BT1234" s="3">
        <f t="shared" si="156"/>
        <v>1</v>
      </c>
      <c r="BU1234" s="11">
        <f t="shared" si="157"/>
        <v>-0.94</v>
      </c>
      <c r="BV1234" s="11">
        <f t="shared" si="158"/>
        <v>-0.88</v>
      </c>
      <c r="BW1234" s="11">
        <f t="shared" si="159"/>
        <v>0</v>
      </c>
      <c r="BX1234" s="9">
        <f t="shared" si="160"/>
        <v>-0.94</v>
      </c>
      <c r="BY1234" s="9">
        <f t="shared" si="161"/>
        <v>-0.88</v>
      </c>
      <c r="BZ1234" s="9">
        <f t="shared" si="162"/>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153"/>
        <v>0</v>
      </c>
      <c r="BD1235" s="55" t="str">
        <f t="shared" si="166"/>
        <v/>
      </c>
      <c r="BE1235" s="55" t="str">
        <f t="shared" si="166"/>
        <v/>
      </c>
      <c r="BF1235" s="55" t="str">
        <f t="shared" si="166"/>
        <v/>
      </c>
      <c r="BG1235" s="55" t="str">
        <f t="shared" si="166"/>
        <v/>
      </c>
      <c r="BH1235" s="55" t="str">
        <f t="shared" si="166"/>
        <v/>
      </c>
      <c r="BI1235" s="55" t="str">
        <f t="shared" si="166"/>
        <v/>
      </c>
      <c r="BJ1235" s="55" t="str">
        <f t="shared" si="166"/>
        <v/>
      </c>
      <c r="BK1235" s="55" t="str">
        <f t="shared" si="166"/>
        <v/>
      </c>
      <c r="BL1235" s="55" t="str">
        <f t="shared" si="166"/>
        <v/>
      </c>
      <c r="BM1235" s="55" t="str">
        <f t="shared" si="166"/>
        <v/>
      </c>
      <c r="BN1235" s="55" t="str">
        <f t="shared" si="166"/>
        <v/>
      </c>
      <c r="BO1235" s="55" t="str">
        <f t="shared" si="166"/>
        <v/>
      </c>
      <c r="BP1235" s="55" t="str">
        <f t="shared" si="166"/>
        <v/>
      </c>
      <c r="BQ1235" s="55" t="str">
        <f t="shared" si="166"/>
        <v/>
      </c>
      <c r="BR1235" s="1" t="str">
        <f t="shared" si="154"/>
        <v>Base</v>
      </c>
      <c r="BS1235" s="1" t="str">
        <f t="shared" si="155"/>
        <v/>
      </c>
      <c r="BT1235" s="3">
        <f t="shared" si="156"/>
        <v>1</v>
      </c>
      <c r="BU1235" s="11">
        <f t="shared" si="157"/>
        <v>-0.94</v>
      </c>
      <c r="BV1235" s="11">
        <f t="shared" si="158"/>
        <v>-0.88</v>
      </c>
      <c r="BW1235" s="11">
        <f t="shared" si="159"/>
        <v>0</v>
      </c>
      <c r="BX1235" s="9">
        <f t="shared" si="160"/>
        <v>-0.94</v>
      </c>
      <c r="BY1235" s="9">
        <f t="shared" si="161"/>
        <v>-0.88</v>
      </c>
      <c r="BZ1235" s="9">
        <f t="shared" si="162"/>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153"/>
        <v>0</v>
      </c>
      <c r="BD1236" s="55" t="str">
        <f t="shared" si="166"/>
        <v/>
      </c>
      <c r="BE1236" s="55" t="str">
        <f t="shared" si="166"/>
        <v/>
      </c>
      <c r="BF1236" s="55" t="str">
        <f t="shared" si="166"/>
        <v/>
      </c>
      <c r="BG1236" s="55" t="str">
        <f t="shared" si="166"/>
        <v/>
      </c>
      <c r="BH1236" s="55" t="str">
        <f t="shared" si="166"/>
        <v/>
      </c>
      <c r="BI1236" s="55" t="str">
        <f t="shared" si="166"/>
        <v/>
      </c>
      <c r="BJ1236" s="55" t="str">
        <f t="shared" si="166"/>
        <v/>
      </c>
      <c r="BK1236" s="55" t="str">
        <f t="shared" si="166"/>
        <v/>
      </c>
      <c r="BL1236" s="55" t="str">
        <f t="shared" si="166"/>
        <v/>
      </c>
      <c r="BM1236" s="55" t="str">
        <f t="shared" si="166"/>
        <v/>
      </c>
      <c r="BN1236" s="55" t="str">
        <f t="shared" si="166"/>
        <v/>
      </c>
      <c r="BO1236" s="55" t="str">
        <f t="shared" si="166"/>
        <v/>
      </c>
      <c r="BP1236" s="55" t="str">
        <f t="shared" si="166"/>
        <v/>
      </c>
      <c r="BQ1236" s="55" t="str">
        <f t="shared" si="166"/>
        <v/>
      </c>
      <c r="BR1236" s="1" t="str">
        <f t="shared" si="154"/>
        <v>Base</v>
      </c>
      <c r="BS1236" s="1" t="str">
        <f t="shared" si="155"/>
        <v/>
      </c>
      <c r="BT1236" s="3">
        <f t="shared" si="156"/>
        <v>1</v>
      </c>
      <c r="BU1236" s="11">
        <f t="shared" si="157"/>
        <v>-0.94</v>
      </c>
      <c r="BV1236" s="11">
        <f t="shared" si="158"/>
        <v>-0.88</v>
      </c>
      <c r="BW1236" s="11">
        <f t="shared" si="159"/>
        <v>0</v>
      </c>
      <c r="BX1236" s="9">
        <f t="shared" si="160"/>
        <v>-0.94</v>
      </c>
      <c r="BY1236" s="9">
        <f t="shared" si="161"/>
        <v>-0.88</v>
      </c>
      <c r="BZ1236" s="9">
        <f t="shared" si="162"/>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153"/>
        <v>0</v>
      </c>
      <c r="BD1237" s="55" t="str">
        <f t="shared" si="166"/>
        <v/>
      </c>
      <c r="BE1237" s="55" t="str">
        <f t="shared" si="166"/>
        <v/>
      </c>
      <c r="BF1237" s="55" t="str">
        <f t="shared" si="166"/>
        <v/>
      </c>
      <c r="BG1237" s="55" t="str">
        <f t="shared" si="166"/>
        <v/>
      </c>
      <c r="BH1237" s="55" t="str">
        <f t="shared" si="166"/>
        <v/>
      </c>
      <c r="BI1237" s="55" t="str">
        <f t="shared" si="166"/>
        <v/>
      </c>
      <c r="BJ1237" s="55" t="str">
        <f t="shared" si="166"/>
        <v/>
      </c>
      <c r="BK1237" s="55" t="str">
        <f t="shared" si="166"/>
        <v/>
      </c>
      <c r="BL1237" s="55" t="str">
        <f t="shared" si="166"/>
        <v/>
      </c>
      <c r="BM1237" s="55" t="str">
        <f t="shared" si="166"/>
        <v/>
      </c>
      <c r="BN1237" s="55" t="str">
        <f t="shared" si="166"/>
        <v/>
      </c>
      <c r="BO1237" s="55" t="str">
        <f t="shared" si="166"/>
        <v/>
      </c>
      <c r="BP1237" s="55" t="str">
        <f t="shared" si="166"/>
        <v/>
      </c>
      <c r="BQ1237" s="55" t="str">
        <f t="shared" si="166"/>
        <v/>
      </c>
      <c r="BR1237" s="1" t="str">
        <f t="shared" si="154"/>
        <v>Base</v>
      </c>
      <c r="BS1237" s="1" t="str">
        <f t="shared" si="155"/>
        <v/>
      </c>
      <c r="BT1237" s="3">
        <f t="shared" si="156"/>
        <v>1</v>
      </c>
      <c r="BU1237" s="11">
        <f t="shared" si="157"/>
        <v>-0.94</v>
      </c>
      <c r="BV1237" s="11">
        <f t="shared" si="158"/>
        <v>-0.88</v>
      </c>
      <c r="BW1237" s="11">
        <f t="shared" si="159"/>
        <v>0</v>
      </c>
      <c r="BX1237" s="9">
        <f t="shared" si="160"/>
        <v>-0.94</v>
      </c>
      <c r="BY1237" s="9">
        <f t="shared" si="161"/>
        <v>-0.88</v>
      </c>
      <c r="BZ1237" s="9">
        <f t="shared" si="162"/>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167">SUM(AT1238:BB1238)</f>
        <v>0</v>
      </c>
      <c r="BD1238" s="55" t="str">
        <f t="shared" si="166"/>
        <v/>
      </c>
      <c r="BE1238" s="55" t="str">
        <f t="shared" si="166"/>
        <v/>
      </c>
      <c r="BF1238" s="55" t="str">
        <f t="shared" si="166"/>
        <v/>
      </c>
      <c r="BG1238" s="55" t="str">
        <f t="shared" si="166"/>
        <v/>
      </c>
      <c r="BH1238" s="55" t="str">
        <f t="shared" si="166"/>
        <v/>
      </c>
      <c r="BI1238" s="55" t="str">
        <f t="shared" si="166"/>
        <v/>
      </c>
      <c r="BJ1238" s="55" t="str">
        <f t="shared" si="166"/>
        <v/>
      </c>
      <c r="BK1238" s="55" t="str">
        <f t="shared" si="166"/>
        <v/>
      </c>
      <c r="BL1238" s="55" t="str">
        <f t="shared" si="166"/>
        <v/>
      </c>
      <c r="BM1238" s="55" t="str">
        <f t="shared" si="166"/>
        <v/>
      </c>
      <c r="BN1238" s="55" t="str">
        <f t="shared" si="166"/>
        <v/>
      </c>
      <c r="BO1238" s="55" t="str">
        <f t="shared" si="166"/>
        <v/>
      </c>
      <c r="BP1238" s="55" t="str">
        <f t="shared" si="166"/>
        <v/>
      </c>
      <c r="BQ1238" s="55" t="str">
        <f t="shared" si="166"/>
        <v/>
      </c>
      <c r="BR1238" s="1" t="str">
        <f t="shared" ref="BR1238:BR1301" si="168">IF(BD1238&amp;BE1238&amp;BF1238&amp;BG1238&amp;BH1238&amp;BI1238&amp;BJ1238&amp;BK1238&amp;BP1238&amp;BQ1238="","Base",BD1238&amp;BE1238&amp;BF1238&amp;BG1238&amp;BH1238&amp;BI1238&amp;BJ1238&amp;BK1238&amp;BP1238&amp;BQ1238)</f>
        <v>Base</v>
      </c>
      <c r="BS1238" s="1" t="str">
        <f t="shared" ref="BS1238:BS1301" si="169">IF(BL1238&amp;BM1238&amp;BN1238&amp;BO1238="","",BL1238&amp;BM1238&amp;BN1238&amp;BO1238)</f>
        <v/>
      </c>
      <c r="BT1238" s="3">
        <f t="shared" ref="BT1238:BT1301" si="170">J1238-I1238+1</f>
        <v>1</v>
      </c>
      <c r="BU1238" s="11">
        <f t="shared" ref="BU1238:BU1301" si="171">BT1238*0.06-1</f>
        <v>-0.94</v>
      </c>
      <c r="BV1238" s="11">
        <f t="shared" ref="BV1238:BV1301" si="172">BT1238*0.12-1</f>
        <v>-0.88</v>
      </c>
      <c r="BW1238" s="11">
        <f t="shared" ref="BW1238:BW1301" si="173">(BT1238-1)*0.84</f>
        <v>0</v>
      </c>
      <c r="BX1238" s="9">
        <f t="shared" ref="BX1238:BX1301" si="174">BU1238+I1238</f>
        <v>-0.94</v>
      </c>
      <c r="BY1238" s="9">
        <f t="shared" ref="BY1238:BY1301" si="175">BV1238+I1238</f>
        <v>-0.88</v>
      </c>
      <c r="BZ1238" s="9">
        <f t="shared" ref="BZ1238:BZ1301" si="176">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167"/>
        <v>0</v>
      </c>
      <c r="BD1239" s="55" t="str">
        <f t="shared" si="166"/>
        <v/>
      </c>
      <c r="BE1239" s="55" t="str">
        <f t="shared" si="166"/>
        <v/>
      </c>
      <c r="BF1239" s="55" t="str">
        <f t="shared" si="166"/>
        <v/>
      </c>
      <c r="BG1239" s="55" t="str">
        <f t="shared" si="166"/>
        <v/>
      </c>
      <c r="BH1239" s="55" t="str">
        <f t="shared" si="166"/>
        <v/>
      </c>
      <c r="BI1239" s="55" t="str">
        <f t="shared" si="166"/>
        <v/>
      </c>
      <c r="BJ1239" s="55" t="str">
        <f t="shared" si="166"/>
        <v/>
      </c>
      <c r="BK1239" s="55" t="str">
        <f t="shared" si="166"/>
        <v/>
      </c>
      <c r="BL1239" s="55" t="str">
        <f t="shared" si="166"/>
        <v/>
      </c>
      <c r="BM1239" s="55" t="str">
        <f t="shared" si="166"/>
        <v/>
      </c>
      <c r="BN1239" s="55" t="str">
        <f t="shared" si="166"/>
        <v/>
      </c>
      <c r="BO1239" s="55" t="str">
        <f t="shared" si="166"/>
        <v/>
      </c>
      <c r="BP1239" s="55" t="str">
        <f t="shared" si="166"/>
        <v/>
      </c>
      <c r="BQ1239" s="55" t="str">
        <f t="shared" si="166"/>
        <v/>
      </c>
      <c r="BR1239" s="1" t="str">
        <f t="shared" si="168"/>
        <v>Base</v>
      </c>
      <c r="BS1239" s="1" t="str">
        <f t="shared" si="169"/>
        <v/>
      </c>
      <c r="BT1239" s="3">
        <f t="shared" si="170"/>
        <v>1</v>
      </c>
      <c r="BU1239" s="11">
        <f t="shared" si="171"/>
        <v>-0.94</v>
      </c>
      <c r="BV1239" s="11">
        <f t="shared" si="172"/>
        <v>-0.88</v>
      </c>
      <c r="BW1239" s="11">
        <f t="shared" si="173"/>
        <v>0</v>
      </c>
      <c r="BX1239" s="9">
        <f t="shared" si="174"/>
        <v>-0.94</v>
      </c>
      <c r="BY1239" s="9">
        <f t="shared" si="175"/>
        <v>-0.88</v>
      </c>
      <c r="BZ1239" s="9">
        <f t="shared" si="176"/>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167"/>
        <v>0</v>
      </c>
      <c r="BD1240" s="55" t="str">
        <f t="shared" si="166"/>
        <v/>
      </c>
      <c r="BE1240" s="55" t="str">
        <f t="shared" si="166"/>
        <v/>
      </c>
      <c r="BF1240" s="55" t="str">
        <f t="shared" si="166"/>
        <v/>
      </c>
      <c r="BG1240" s="55" t="str">
        <f t="shared" si="166"/>
        <v/>
      </c>
      <c r="BH1240" s="55" t="str">
        <f t="shared" si="166"/>
        <v/>
      </c>
      <c r="BI1240" s="55" t="str">
        <f t="shared" si="166"/>
        <v/>
      </c>
      <c r="BJ1240" s="55" t="str">
        <f t="shared" si="166"/>
        <v/>
      </c>
      <c r="BK1240" s="55" t="str">
        <f t="shared" si="166"/>
        <v/>
      </c>
      <c r="BL1240" s="55" t="str">
        <f t="shared" si="166"/>
        <v/>
      </c>
      <c r="BM1240" s="55" t="str">
        <f t="shared" si="166"/>
        <v/>
      </c>
      <c r="BN1240" s="55" t="str">
        <f t="shared" si="166"/>
        <v/>
      </c>
      <c r="BO1240" s="55" t="str">
        <f t="shared" si="166"/>
        <v/>
      </c>
      <c r="BP1240" s="55" t="str">
        <f t="shared" si="166"/>
        <v/>
      </c>
      <c r="BQ1240" s="55" t="str">
        <f t="shared" si="166"/>
        <v/>
      </c>
      <c r="BR1240" s="1" t="str">
        <f t="shared" si="168"/>
        <v>Base</v>
      </c>
      <c r="BS1240" s="1" t="str">
        <f t="shared" si="169"/>
        <v/>
      </c>
      <c r="BT1240" s="3">
        <f t="shared" si="170"/>
        <v>1</v>
      </c>
      <c r="BU1240" s="11">
        <f t="shared" si="171"/>
        <v>-0.94</v>
      </c>
      <c r="BV1240" s="11">
        <f t="shared" si="172"/>
        <v>-0.88</v>
      </c>
      <c r="BW1240" s="11">
        <f t="shared" si="173"/>
        <v>0</v>
      </c>
      <c r="BX1240" s="9">
        <f t="shared" si="174"/>
        <v>-0.94</v>
      </c>
      <c r="BY1240" s="9">
        <f t="shared" si="175"/>
        <v>-0.88</v>
      </c>
      <c r="BZ1240" s="9">
        <f t="shared" si="176"/>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167"/>
        <v>0</v>
      </c>
      <c r="BD1241" s="55" t="str">
        <f t="shared" si="166"/>
        <v/>
      </c>
      <c r="BE1241" s="55" t="str">
        <f t="shared" si="166"/>
        <v/>
      </c>
      <c r="BF1241" s="55" t="str">
        <f t="shared" si="166"/>
        <v/>
      </c>
      <c r="BG1241" s="55" t="str">
        <f t="shared" si="166"/>
        <v/>
      </c>
      <c r="BH1241" s="55" t="str">
        <f t="shared" si="166"/>
        <v/>
      </c>
      <c r="BI1241" s="55" t="str">
        <f t="shared" si="166"/>
        <v/>
      </c>
      <c r="BJ1241" s="55" t="str">
        <f t="shared" si="166"/>
        <v/>
      </c>
      <c r="BK1241" s="55" t="str">
        <f t="shared" si="166"/>
        <v/>
      </c>
      <c r="BL1241" s="55" t="str">
        <f t="shared" si="166"/>
        <v/>
      </c>
      <c r="BM1241" s="55" t="str">
        <f t="shared" si="166"/>
        <v/>
      </c>
      <c r="BN1241" s="55" t="str">
        <f t="shared" si="166"/>
        <v/>
      </c>
      <c r="BO1241" s="55" t="str">
        <f t="shared" si="166"/>
        <v/>
      </c>
      <c r="BP1241" s="55" t="str">
        <f t="shared" si="166"/>
        <v/>
      </c>
      <c r="BQ1241" s="55" t="str">
        <f t="shared" si="166"/>
        <v/>
      </c>
      <c r="BR1241" s="1" t="str">
        <f t="shared" si="168"/>
        <v>Base</v>
      </c>
      <c r="BS1241" s="1" t="str">
        <f t="shared" si="169"/>
        <v/>
      </c>
      <c r="BT1241" s="3">
        <f t="shared" si="170"/>
        <v>1</v>
      </c>
      <c r="BU1241" s="11">
        <f t="shared" si="171"/>
        <v>-0.94</v>
      </c>
      <c r="BV1241" s="11">
        <f t="shared" si="172"/>
        <v>-0.88</v>
      </c>
      <c r="BW1241" s="11">
        <f t="shared" si="173"/>
        <v>0</v>
      </c>
      <c r="BX1241" s="9">
        <f t="shared" si="174"/>
        <v>-0.94</v>
      </c>
      <c r="BY1241" s="9">
        <f t="shared" si="175"/>
        <v>-0.88</v>
      </c>
      <c r="BZ1241" s="9">
        <f t="shared" si="176"/>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167"/>
        <v>0</v>
      </c>
      <c r="BD1242" s="55" t="str">
        <f t="shared" si="166"/>
        <v/>
      </c>
      <c r="BE1242" s="55" t="str">
        <f t="shared" si="166"/>
        <v/>
      </c>
      <c r="BF1242" s="55" t="str">
        <f t="shared" si="166"/>
        <v/>
      </c>
      <c r="BG1242" s="55" t="str">
        <f t="shared" si="166"/>
        <v/>
      </c>
      <c r="BH1242" s="55" t="str">
        <f t="shared" si="166"/>
        <v/>
      </c>
      <c r="BI1242" s="55" t="str">
        <f t="shared" si="166"/>
        <v/>
      </c>
      <c r="BJ1242" s="55" t="str">
        <f t="shared" si="166"/>
        <v/>
      </c>
      <c r="BK1242" s="55" t="str">
        <f t="shared" si="166"/>
        <v/>
      </c>
      <c r="BL1242" s="55" t="str">
        <f t="shared" si="166"/>
        <v/>
      </c>
      <c r="BM1242" s="55" t="str">
        <f t="shared" si="166"/>
        <v/>
      </c>
      <c r="BN1242" s="55" t="str">
        <f t="shared" si="166"/>
        <v/>
      </c>
      <c r="BO1242" s="55" t="str">
        <f t="shared" si="166"/>
        <v/>
      </c>
      <c r="BP1242" s="55" t="str">
        <f t="shared" si="166"/>
        <v/>
      </c>
      <c r="BQ1242" s="55" t="str">
        <f t="shared" si="166"/>
        <v/>
      </c>
      <c r="BR1242" s="1" t="str">
        <f t="shared" si="168"/>
        <v>Base</v>
      </c>
      <c r="BS1242" s="1" t="str">
        <f t="shared" si="169"/>
        <v/>
      </c>
      <c r="BT1242" s="3">
        <f t="shared" si="170"/>
        <v>1</v>
      </c>
      <c r="BU1242" s="11">
        <f t="shared" si="171"/>
        <v>-0.94</v>
      </c>
      <c r="BV1242" s="11">
        <f t="shared" si="172"/>
        <v>-0.88</v>
      </c>
      <c r="BW1242" s="11">
        <f t="shared" si="173"/>
        <v>0</v>
      </c>
      <c r="BX1242" s="9">
        <f t="shared" si="174"/>
        <v>-0.94</v>
      </c>
      <c r="BY1242" s="9">
        <f t="shared" si="175"/>
        <v>-0.88</v>
      </c>
      <c r="BZ1242" s="9">
        <f t="shared" si="176"/>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167"/>
        <v>0</v>
      </c>
      <c r="BD1243" s="55" t="str">
        <f t="shared" si="166"/>
        <v/>
      </c>
      <c r="BE1243" s="55" t="str">
        <f t="shared" si="166"/>
        <v/>
      </c>
      <c r="BF1243" s="55" t="str">
        <f t="shared" si="166"/>
        <v/>
      </c>
      <c r="BG1243" s="55" t="str">
        <f t="shared" si="166"/>
        <v/>
      </c>
      <c r="BH1243" s="55" t="str">
        <f t="shared" si="166"/>
        <v/>
      </c>
      <c r="BI1243" s="55" t="str">
        <f t="shared" si="166"/>
        <v/>
      </c>
      <c r="BJ1243" s="55" t="str">
        <f t="shared" si="166"/>
        <v/>
      </c>
      <c r="BK1243" s="55" t="str">
        <f t="shared" si="166"/>
        <v/>
      </c>
      <c r="BL1243" s="55" t="str">
        <f t="shared" si="166"/>
        <v/>
      </c>
      <c r="BM1243" s="55" t="str">
        <f t="shared" si="166"/>
        <v/>
      </c>
      <c r="BN1243" s="55" t="str">
        <f t="shared" si="166"/>
        <v/>
      </c>
      <c r="BO1243" s="55" t="str">
        <f t="shared" si="166"/>
        <v/>
      </c>
      <c r="BP1243" s="55" t="str">
        <f t="shared" si="166"/>
        <v/>
      </c>
      <c r="BQ1243" s="55" t="str">
        <f t="shared" si="166"/>
        <v/>
      </c>
      <c r="BR1243" s="1" t="str">
        <f t="shared" si="168"/>
        <v>Base</v>
      </c>
      <c r="BS1243" s="1" t="str">
        <f t="shared" si="169"/>
        <v/>
      </c>
      <c r="BT1243" s="3">
        <f t="shared" si="170"/>
        <v>1</v>
      </c>
      <c r="BU1243" s="11">
        <f t="shared" si="171"/>
        <v>-0.94</v>
      </c>
      <c r="BV1243" s="11">
        <f t="shared" si="172"/>
        <v>-0.88</v>
      </c>
      <c r="BW1243" s="11">
        <f t="shared" si="173"/>
        <v>0</v>
      </c>
      <c r="BX1243" s="9">
        <f t="shared" si="174"/>
        <v>-0.94</v>
      </c>
      <c r="BY1243" s="9">
        <f t="shared" si="175"/>
        <v>-0.88</v>
      </c>
      <c r="BZ1243" s="9">
        <f t="shared" si="176"/>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167"/>
        <v>0</v>
      </c>
      <c r="BD1244" s="55" t="str">
        <f t="shared" si="166"/>
        <v/>
      </c>
      <c r="BE1244" s="55" t="str">
        <f t="shared" si="166"/>
        <v/>
      </c>
      <c r="BF1244" s="55" t="str">
        <f t="shared" si="166"/>
        <v/>
      </c>
      <c r="BG1244" s="55" t="str">
        <f t="shared" si="166"/>
        <v/>
      </c>
      <c r="BH1244" s="55" t="str">
        <f t="shared" si="166"/>
        <v/>
      </c>
      <c r="BI1244" s="55" t="str">
        <f t="shared" si="166"/>
        <v/>
      </c>
      <c r="BJ1244" s="55" t="str">
        <f t="shared" si="166"/>
        <v/>
      </c>
      <c r="BK1244" s="55" t="str">
        <f t="shared" si="166"/>
        <v/>
      </c>
      <c r="BL1244" s="55" t="str">
        <f t="shared" si="166"/>
        <v/>
      </c>
      <c r="BM1244" s="55" t="str">
        <f t="shared" si="166"/>
        <v/>
      </c>
      <c r="BN1244" s="55" t="str">
        <f t="shared" si="166"/>
        <v/>
      </c>
      <c r="BO1244" s="55" t="str">
        <f t="shared" si="166"/>
        <v/>
      </c>
      <c r="BP1244" s="55" t="str">
        <f t="shared" si="166"/>
        <v/>
      </c>
      <c r="BQ1244" s="55" t="str">
        <f t="shared" si="166"/>
        <v/>
      </c>
      <c r="BR1244" s="1" t="str">
        <f t="shared" si="168"/>
        <v>Base</v>
      </c>
      <c r="BS1244" s="1" t="str">
        <f t="shared" si="169"/>
        <v/>
      </c>
      <c r="BT1244" s="3">
        <f t="shared" si="170"/>
        <v>1</v>
      </c>
      <c r="BU1244" s="11">
        <f t="shared" si="171"/>
        <v>-0.94</v>
      </c>
      <c r="BV1244" s="11">
        <f t="shared" si="172"/>
        <v>-0.88</v>
      </c>
      <c r="BW1244" s="11">
        <f t="shared" si="173"/>
        <v>0</v>
      </c>
      <c r="BX1244" s="9">
        <f t="shared" si="174"/>
        <v>-0.94</v>
      </c>
      <c r="BY1244" s="9">
        <f t="shared" si="175"/>
        <v>-0.88</v>
      </c>
      <c r="BZ1244" s="9">
        <f t="shared" si="176"/>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167"/>
        <v>0</v>
      </c>
      <c r="BD1245" s="55" t="str">
        <f t="shared" si="166"/>
        <v/>
      </c>
      <c r="BE1245" s="55" t="str">
        <f t="shared" si="166"/>
        <v/>
      </c>
      <c r="BF1245" s="55" t="str">
        <f t="shared" si="166"/>
        <v/>
      </c>
      <c r="BG1245" s="55" t="str">
        <f t="shared" si="166"/>
        <v/>
      </c>
      <c r="BH1245" s="55" t="str">
        <f t="shared" si="166"/>
        <v/>
      </c>
      <c r="BI1245" s="55" t="str">
        <f t="shared" si="166"/>
        <v/>
      </c>
      <c r="BJ1245" s="55" t="str">
        <f t="shared" si="166"/>
        <v/>
      </c>
      <c r="BK1245" s="55" t="str">
        <f t="shared" si="166"/>
        <v/>
      </c>
      <c r="BL1245" s="55" t="str">
        <f t="shared" si="166"/>
        <v/>
      </c>
      <c r="BM1245" s="55" t="str">
        <f t="shared" si="166"/>
        <v/>
      </c>
      <c r="BN1245" s="55" t="str">
        <f t="shared" si="166"/>
        <v/>
      </c>
      <c r="BO1245" s="55" t="str">
        <f t="shared" si="166"/>
        <v/>
      </c>
      <c r="BP1245" s="55" t="str">
        <f t="shared" si="166"/>
        <v/>
      </c>
      <c r="BQ1245" s="55" t="str">
        <f t="shared" si="166"/>
        <v/>
      </c>
      <c r="BR1245" s="1" t="str">
        <f t="shared" si="168"/>
        <v>Base</v>
      </c>
      <c r="BS1245" s="1" t="str">
        <f t="shared" si="169"/>
        <v/>
      </c>
      <c r="BT1245" s="3">
        <f t="shared" si="170"/>
        <v>1</v>
      </c>
      <c r="BU1245" s="11">
        <f t="shared" si="171"/>
        <v>-0.94</v>
      </c>
      <c r="BV1245" s="11">
        <f t="shared" si="172"/>
        <v>-0.88</v>
      </c>
      <c r="BW1245" s="11">
        <f t="shared" si="173"/>
        <v>0</v>
      </c>
      <c r="BX1245" s="9">
        <f t="shared" si="174"/>
        <v>-0.94</v>
      </c>
      <c r="BY1245" s="9">
        <f t="shared" si="175"/>
        <v>-0.88</v>
      </c>
      <c r="BZ1245" s="9">
        <f t="shared" si="176"/>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167"/>
        <v>0</v>
      </c>
      <c r="BD1246" s="55" t="str">
        <f t="shared" si="166"/>
        <v/>
      </c>
      <c r="BE1246" s="55" t="str">
        <f t="shared" si="166"/>
        <v/>
      </c>
      <c r="BF1246" s="55" t="str">
        <f t="shared" si="166"/>
        <v/>
      </c>
      <c r="BG1246" s="55" t="str">
        <f t="shared" si="166"/>
        <v/>
      </c>
      <c r="BH1246" s="55" t="str">
        <f t="shared" si="166"/>
        <v/>
      </c>
      <c r="BI1246" s="55" t="str">
        <f t="shared" si="166"/>
        <v/>
      </c>
      <c r="BJ1246" s="55" t="str">
        <f t="shared" si="166"/>
        <v/>
      </c>
      <c r="BK1246" s="55" t="str">
        <f t="shared" si="166"/>
        <v/>
      </c>
      <c r="BL1246" s="55" t="str">
        <f t="shared" si="166"/>
        <v/>
      </c>
      <c r="BM1246" s="55" t="str">
        <f t="shared" si="166"/>
        <v/>
      </c>
      <c r="BN1246" s="55" t="str">
        <f t="shared" si="166"/>
        <v/>
      </c>
      <c r="BO1246" s="55" t="str">
        <f t="shared" si="166"/>
        <v/>
      </c>
      <c r="BP1246" s="55" t="str">
        <f t="shared" si="166"/>
        <v/>
      </c>
      <c r="BQ1246" s="55" t="str">
        <f t="shared" si="166"/>
        <v/>
      </c>
      <c r="BR1246" s="1" t="str">
        <f t="shared" si="168"/>
        <v>Base</v>
      </c>
      <c r="BS1246" s="1" t="str">
        <f t="shared" si="169"/>
        <v/>
      </c>
      <c r="BT1246" s="3">
        <f t="shared" si="170"/>
        <v>1</v>
      </c>
      <c r="BU1246" s="11">
        <f t="shared" si="171"/>
        <v>-0.94</v>
      </c>
      <c r="BV1246" s="11">
        <f t="shared" si="172"/>
        <v>-0.88</v>
      </c>
      <c r="BW1246" s="11">
        <f t="shared" si="173"/>
        <v>0</v>
      </c>
      <c r="BX1246" s="9">
        <f t="shared" si="174"/>
        <v>-0.94</v>
      </c>
      <c r="BY1246" s="9">
        <f t="shared" si="175"/>
        <v>-0.88</v>
      </c>
      <c r="BZ1246" s="9">
        <f t="shared" si="176"/>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167"/>
        <v>0</v>
      </c>
      <c r="BD1247" s="55" t="str">
        <f t="shared" si="166"/>
        <v/>
      </c>
      <c r="BE1247" s="55" t="str">
        <f t="shared" si="166"/>
        <v/>
      </c>
      <c r="BF1247" s="55" t="str">
        <f t="shared" si="166"/>
        <v/>
      </c>
      <c r="BG1247" s="55" t="str">
        <f t="shared" si="166"/>
        <v/>
      </c>
      <c r="BH1247" s="55" t="str">
        <f t="shared" si="166"/>
        <v/>
      </c>
      <c r="BI1247" s="55" t="str">
        <f t="shared" si="166"/>
        <v/>
      </c>
      <c r="BJ1247" s="55" t="str">
        <f t="shared" si="166"/>
        <v/>
      </c>
      <c r="BK1247" s="55" t="str">
        <f t="shared" si="166"/>
        <v/>
      </c>
      <c r="BL1247" s="55" t="str">
        <f t="shared" si="166"/>
        <v/>
      </c>
      <c r="BM1247" s="55" t="str">
        <f t="shared" si="166"/>
        <v/>
      </c>
      <c r="BN1247" s="55" t="str">
        <f t="shared" si="166"/>
        <v/>
      </c>
      <c r="BO1247" s="55" t="str">
        <f t="shared" si="166"/>
        <v/>
      </c>
      <c r="BP1247" s="55" t="str">
        <f t="shared" si="166"/>
        <v/>
      </c>
      <c r="BQ1247" s="55" t="str">
        <f t="shared" si="166"/>
        <v/>
      </c>
      <c r="BR1247" s="1" t="str">
        <f t="shared" si="168"/>
        <v>Base</v>
      </c>
      <c r="BS1247" s="1" t="str">
        <f t="shared" si="169"/>
        <v/>
      </c>
      <c r="BT1247" s="3">
        <f t="shared" si="170"/>
        <v>1</v>
      </c>
      <c r="BU1247" s="11">
        <f t="shared" si="171"/>
        <v>-0.94</v>
      </c>
      <c r="BV1247" s="11">
        <f t="shared" si="172"/>
        <v>-0.88</v>
      </c>
      <c r="BW1247" s="11">
        <f t="shared" si="173"/>
        <v>0</v>
      </c>
      <c r="BX1247" s="9">
        <f t="shared" si="174"/>
        <v>-0.94</v>
      </c>
      <c r="BY1247" s="9">
        <f t="shared" si="175"/>
        <v>-0.88</v>
      </c>
      <c r="BZ1247" s="9">
        <f t="shared" si="176"/>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167"/>
        <v>0</v>
      </c>
      <c r="BD1248" s="55" t="str">
        <f t="shared" si="166"/>
        <v/>
      </c>
      <c r="BE1248" s="55" t="str">
        <f t="shared" si="166"/>
        <v/>
      </c>
      <c r="BF1248" s="55" t="str">
        <f t="shared" si="166"/>
        <v/>
      </c>
      <c r="BG1248" s="55" t="str">
        <f t="shared" si="166"/>
        <v/>
      </c>
      <c r="BH1248" s="55" t="str">
        <f t="shared" si="166"/>
        <v/>
      </c>
      <c r="BI1248" s="55" t="str">
        <f t="shared" si="166"/>
        <v/>
      </c>
      <c r="BJ1248" s="55" t="str">
        <f t="shared" si="166"/>
        <v/>
      </c>
      <c r="BK1248" s="55" t="str">
        <f t="shared" si="166"/>
        <v/>
      </c>
      <c r="BL1248" s="55" t="str">
        <f t="shared" si="166"/>
        <v/>
      </c>
      <c r="BM1248" s="55" t="str">
        <f t="shared" si="166"/>
        <v/>
      </c>
      <c r="BN1248" s="55" t="str">
        <f t="shared" si="166"/>
        <v/>
      </c>
      <c r="BO1248" s="55" t="str">
        <f t="shared" si="166"/>
        <v/>
      </c>
      <c r="BP1248" s="55" t="str">
        <f t="shared" si="166"/>
        <v/>
      </c>
      <c r="BQ1248" s="55" t="str">
        <f t="shared" si="166"/>
        <v/>
      </c>
      <c r="BR1248" s="1" t="str">
        <f t="shared" si="168"/>
        <v>Base</v>
      </c>
      <c r="BS1248" s="1" t="str">
        <f t="shared" si="169"/>
        <v/>
      </c>
      <c r="BT1248" s="3">
        <f t="shared" si="170"/>
        <v>1</v>
      </c>
      <c r="BU1248" s="11">
        <f t="shared" si="171"/>
        <v>-0.94</v>
      </c>
      <c r="BV1248" s="11">
        <f t="shared" si="172"/>
        <v>-0.88</v>
      </c>
      <c r="BW1248" s="11">
        <f t="shared" si="173"/>
        <v>0</v>
      </c>
      <c r="BX1248" s="9">
        <f t="shared" si="174"/>
        <v>-0.94</v>
      </c>
      <c r="BY1248" s="9">
        <f t="shared" si="175"/>
        <v>-0.88</v>
      </c>
      <c r="BZ1248" s="9">
        <f t="shared" si="176"/>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167"/>
        <v>0</v>
      </c>
      <c r="BD1249" s="55" t="str">
        <f t="shared" si="166"/>
        <v/>
      </c>
      <c r="BE1249" s="55" t="str">
        <f t="shared" si="166"/>
        <v/>
      </c>
      <c r="BF1249" s="55" t="str">
        <f t="shared" si="166"/>
        <v/>
      </c>
      <c r="BG1249" s="55" t="str">
        <f t="shared" si="166"/>
        <v/>
      </c>
      <c r="BH1249" s="55" t="str">
        <f t="shared" si="166"/>
        <v/>
      </c>
      <c r="BI1249" s="55" t="str">
        <f t="shared" si="166"/>
        <v/>
      </c>
      <c r="BJ1249" s="55" t="str">
        <f t="shared" si="166"/>
        <v/>
      </c>
      <c r="BK1249" s="55" t="str">
        <f t="shared" si="166"/>
        <v/>
      </c>
      <c r="BL1249" s="55" t="str">
        <f t="shared" si="166"/>
        <v/>
      </c>
      <c r="BM1249" s="55" t="str">
        <f t="shared" si="166"/>
        <v/>
      </c>
      <c r="BN1249" s="55" t="str">
        <f t="shared" si="166"/>
        <v/>
      </c>
      <c r="BO1249" s="55" t="str">
        <f t="shared" si="166"/>
        <v/>
      </c>
      <c r="BP1249" s="55" t="str">
        <f t="shared" si="166"/>
        <v/>
      </c>
      <c r="BQ1249" s="55" t="str">
        <f t="shared" si="166"/>
        <v/>
      </c>
      <c r="BR1249" s="1" t="str">
        <f t="shared" si="168"/>
        <v>Base</v>
      </c>
      <c r="BS1249" s="1" t="str">
        <f t="shared" si="169"/>
        <v/>
      </c>
      <c r="BT1249" s="3">
        <f t="shared" si="170"/>
        <v>1</v>
      </c>
      <c r="BU1249" s="11">
        <f t="shared" si="171"/>
        <v>-0.94</v>
      </c>
      <c r="BV1249" s="11">
        <f t="shared" si="172"/>
        <v>-0.88</v>
      </c>
      <c r="BW1249" s="11">
        <f t="shared" si="173"/>
        <v>0</v>
      </c>
      <c r="BX1249" s="9">
        <f t="shared" si="174"/>
        <v>-0.94</v>
      </c>
      <c r="BY1249" s="9">
        <f t="shared" si="175"/>
        <v>-0.88</v>
      </c>
      <c r="BZ1249" s="9">
        <f t="shared" si="176"/>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167"/>
        <v>0</v>
      </c>
      <c r="BD1250" s="55" t="str">
        <f t="shared" si="166"/>
        <v/>
      </c>
      <c r="BE1250" s="55" t="str">
        <f t="shared" si="166"/>
        <v/>
      </c>
      <c r="BF1250" s="55" t="str">
        <f t="shared" si="166"/>
        <v/>
      </c>
      <c r="BG1250" s="55" t="str">
        <f t="shared" si="166"/>
        <v/>
      </c>
      <c r="BH1250" s="55" t="str">
        <f t="shared" si="166"/>
        <v/>
      </c>
      <c r="BI1250" s="55" t="str">
        <f t="shared" si="166"/>
        <v/>
      </c>
      <c r="BJ1250" s="55" t="str">
        <f t="shared" si="166"/>
        <v/>
      </c>
      <c r="BK1250" s="55" t="str">
        <f t="shared" si="166"/>
        <v/>
      </c>
      <c r="BL1250" s="55" t="str">
        <f t="shared" si="166"/>
        <v/>
      </c>
      <c r="BM1250" s="55" t="str">
        <f t="shared" si="166"/>
        <v/>
      </c>
      <c r="BN1250" s="55" t="str">
        <f t="shared" si="166"/>
        <v/>
      </c>
      <c r="BO1250" s="55" t="str">
        <f t="shared" si="166"/>
        <v/>
      </c>
      <c r="BP1250" s="55" t="str">
        <f t="shared" si="166"/>
        <v/>
      </c>
      <c r="BQ1250" s="55" t="str">
        <f t="shared" si="166"/>
        <v/>
      </c>
      <c r="BR1250" s="1" t="str">
        <f t="shared" si="168"/>
        <v>Base</v>
      </c>
      <c r="BS1250" s="1" t="str">
        <f t="shared" si="169"/>
        <v/>
      </c>
      <c r="BT1250" s="3">
        <f t="shared" si="170"/>
        <v>1</v>
      </c>
      <c r="BU1250" s="11">
        <f t="shared" si="171"/>
        <v>-0.94</v>
      </c>
      <c r="BV1250" s="11">
        <f t="shared" si="172"/>
        <v>-0.88</v>
      </c>
      <c r="BW1250" s="11">
        <f t="shared" si="173"/>
        <v>0</v>
      </c>
      <c r="BX1250" s="9">
        <f t="shared" si="174"/>
        <v>-0.94</v>
      </c>
      <c r="BY1250" s="9">
        <f t="shared" si="175"/>
        <v>-0.88</v>
      </c>
      <c r="BZ1250" s="9">
        <f t="shared" si="176"/>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167"/>
        <v>0</v>
      </c>
      <c r="BD1251" s="55" t="str">
        <f t="shared" si="166"/>
        <v/>
      </c>
      <c r="BE1251" s="55" t="str">
        <f t="shared" si="166"/>
        <v/>
      </c>
      <c r="BF1251" s="55" t="str">
        <f t="shared" si="166"/>
        <v/>
      </c>
      <c r="BG1251" s="55" t="str">
        <f t="shared" si="166"/>
        <v/>
      </c>
      <c r="BH1251" s="55" t="str">
        <f t="shared" si="166"/>
        <v/>
      </c>
      <c r="BI1251" s="55" t="str">
        <f t="shared" si="166"/>
        <v/>
      </c>
      <c r="BJ1251" s="55" t="str">
        <f t="shared" si="166"/>
        <v/>
      </c>
      <c r="BK1251" s="55" t="str">
        <f t="shared" si="166"/>
        <v/>
      </c>
      <c r="BL1251" s="55" t="str">
        <f t="shared" si="166"/>
        <v/>
      </c>
      <c r="BM1251" s="55" t="str">
        <f t="shared" si="166"/>
        <v/>
      </c>
      <c r="BN1251" s="55" t="str">
        <f t="shared" si="166"/>
        <v/>
      </c>
      <c r="BO1251" s="55" t="str">
        <f t="shared" si="166"/>
        <v/>
      </c>
      <c r="BP1251" s="55" t="str">
        <f t="shared" si="166"/>
        <v/>
      </c>
      <c r="BQ1251" s="55" t="str">
        <f t="shared" si="166"/>
        <v/>
      </c>
      <c r="BR1251" s="1" t="str">
        <f t="shared" si="168"/>
        <v>Base</v>
      </c>
      <c r="BS1251" s="1" t="str">
        <f t="shared" si="169"/>
        <v/>
      </c>
      <c r="BT1251" s="3">
        <f t="shared" si="170"/>
        <v>1</v>
      </c>
      <c r="BU1251" s="11">
        <f t="shared" si="171"/>
        <v>-0.94</v>
      </c>
      <c r="BV1251" s="11">
        <f t="shared" si="172"/>
        <v>-0.88</v>
      </c>
      <c r="BW1251" s="11">
        <f t="shared" si="173"/>
        <v>0</v>
      </c>
      <c r="BX1251" s="9">
        <f t="shared" si="174"/>
        <v>-0.94</v>
      </c>
      <c r="BY1251" s="9">
        <f t="shared" si="175"/>
        <v>-0.88</v>
      </c>
      <c r="BZ1251" s="9">
        <f t="shared" si="176"/>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167"/>
        <v>0</v>
      </c>
      <c r="BD1252" s="55" t="str">
        <f t="shared" si="166"/>
        <v/>
      </c>
      <c r="BE1252" s="55" t="str">
        <f t="shared" si="166"/>
        <v/>
      </c>
      <c r="BF1252" s="55" t="str">
        <f t="shared" si="166"/>
        <v/>
      </c>
      <c r="BG1252" s="55" t="str">
        <f t="shared" si="166"/>
        <v/>
      </c>
      <c r="BH1252" s="55" t="str">
        <f t="shared" si="166"/>
        <v/>
      </c>
      <c r="BI1252" s="55" t="str">
        <f t="shared" si="166"/>
        <v/>
      </c>
      <c r="BJ1252" s="55" t="str">
        <f t="shared" si="166"/>
        <v/>
      </c>
      <c r="BK1252" s="55" t="str">
        <f t="shared" si="166"/>
        <v/>
      </c>
      <c r="BL1252" s="55" t="str">
        <f t="shared" si="166"/>
        <v/>
      </c>
      <c r="BM1252" s="55" t="str">
        <f t="shared" si="166"/>
        <v/>
      </c>
      <c r="BN1252" s="55" t="str">
        <f t="shared" si="166"/>
        <v/>
      </c>
      <c r="BO1252" s="55" t="str">
        <f t="shared" si="166"/>
        <v/>
      </c>
      <c r="BP1252" s="55" t="str">
        <f t="shared" si="166"/>
        <v/>
      </c>
      <c r="BQ1252" s="55" t="str">
        <f t="shared" si="166"/>
        <v/>
      </c>
      <c r="BR1252" s="1" t="str">
        <f t="shared" si="168"/>
        <v>Base</v>
      </c>
      <c r="BS1252" s="1" t="str">
        <f t="shared" si="169"/>
        <v/>
      </c>
      <c r="BT1252" s="3">
        <f t="shared" si="170"/>
        <v>1</v>
      </c>
      <c r="BU1252" s="11">
        <f t="shared" si="171"/>
        <v>-0.94</v>
      </c>
      <c r="BV1252" s="11">
        <f t="shared" si="172"/>
        <v>-0.88</v>
      </c>
      <c r="BW1252" s="11">
        <f t="shared" si="173"/>
        <v>0</v>
      </c>
      <c r="BX1252" s="9">
        <f t="shared" si="174"/>
        <v>-0.94</v>
      </c>
      <c r="BY1252" s="9">
        <f t="shared" si="175"/>
        <v>-0.88</v>
      </c>
      <c r="BZ1252" s="9">
        <f t="shared" si="176"/>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167"/>
        <v>0</v>
      </c>
      <c r="BD1253" s="55" t="str">
        <f t="shared" ref="BD1253:BQ1271" si="177">IF(ISERROR(SEARCHB(" "&amp;BD$1&amp;" "," "&amp;$L1253&amp;" "))=TRUE,"",BD$1)</f>
        <v/>
      </c>
      <c r="BE1253" s="55" t="str">
        <f t="shared" si="177"/>
        <v/>
      </c>
      <c r="BF1253" s="55" t="str">
        <f t="shared" si="177"/>
        <v/>
      </c>
      <c r="BG1253" s="55" t="str">
        <f t="shared" si="177"/>
        <v/>
      </c>
      <c r="BH1253" s="55" t="str">
        <f t="shared" si="177"/>
        <v/>
      </c>
      <c r="BI1253" s="55" t="str">
        <f t="shared" si="177"/>
        <v/>
      </c>
      <c r="BJ1253" s="55" t="str">
        <f t="shared" si="177"/>
        <v/>
      </c>
      <c r="BK1253" s="55" t="str">
        <f t="shared" si="177"/>
        <v/>
      </c>
      <c r="BL1253" s="55" t="str">
        <f t="shared" si="177"/>
        <v/>
      </c>
      <c r="BM1253" s="55" t="str">
        <f t="shared" si="177"/>
        <v/>
      </c>
      <c r="BN1253" s="55" t="str">
        <f t="shared" si="177"/>
        <v/>
      </c>
      <c r="BO1253" s="55" t="str">
        <f t="shared" si="177"/>
        <v/>
      </c>
      <c r="BP1253" s="55" t="str">
        <f t="shared" si="177"/>
        <v/>
      </c>
      <c r="BQ1253" s="55" t="str">
        <f t="shared" si="177"/>
        <v/>
      </c>
      <c r="BR1253" s="1" t="str">
        <f t="shared" si="168"/>
        <v>Base</v>
      </c>
      <c r="BS1253" s="1" t="str">
        <f t="shared" si="169"/>
        <v/>
      </c>
      <c r="BT1253" s="3">
        <f t="shared" si="170"/>
        <v>1</v>
      </c>
      <c r="BU1253" s="11">
        <f t="shared" si="171"/>
        <v>-0.94</v>
      </c>
      <c r="BV1253" s="11">
        <f t="shared" si="172"/>
        <v>-0.88</v>
      </c>
      <c r="BW1253" s="11">
        <f t="shared" si="173"/>
        <v>0</v>
      </c>
      <c r="BX1253" s="9">
        <f t="shared" si="174"/>
        <v>-0.94</v>
      </c>
      <c r="BY1253" s="9">
        <f t="shared" si="175"/>
        <v>-0.88</v>
      </c>
      <c r="BZ1253" s="9">
        <f t="shared" si="176"/>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167"/>
        <v>0</v>
      </c>
      <c r="BD1254" s="55" t="str">
        <f t="shared" si="177"/>
        <v/>
      </c>
      <c r="BE1254" s="55" t="str">
        <f t="shared" si="177"/>
        <v/>
      </c>
      <c r="BF1254" s="55" t="str">
        <f t="shared" si="177"/>
        <v/>
      </c>
      <c r="BG1254" s="55" t="str">
        <f t="shared" si="177"/>
        <v/>
      </c>
      <c r="BH1254" s="55" t="str">
        <f t="shared" si="177"/>
        <v/>
      </c>
      <c r="BI1254" s="55" t="str">
        <f t="shared" si="177"/>
        <v/>
      </c>
      <c r="BJ1254" s="55" t="str">
        <f t="shared" si="177"/>
        <v/>
      </c>
      <c r="BK1254" s="55" t="str">
        <f t="shared" si="177"/>
        <v/>
      </c>
      <c r="BL1254" s="55" t="str">
        <f t="shared" si="177"/>
        <v/>
      </c>
      <c r="BM1254" s="55" t="str">
        <f t="shared" si="177"/>
        <v/>
      </c>
      <c r="BN1254" s="55" t="str">
        <f t="shared" si="177"/>
        <v/>
      </c>
      <c r="BO1254" s="55" t="str">
        <f t="shared" si="177"/>
        <v/>
      </c>
      <c r="BP1254" s="55" t="str">
        <f t="shared" si="177"/>
        <v/>
      </c>
      <c r="BQ1254" s="55" t="str">
        <f t="shared" si="177"/>
        <v/>
      </c>
      <c r="BR1254" s="1" t="str">
        <f t="shared" si="168"/>
        <v>Base</v>
      </c>
      <c r="BS1254" s="1" t="str">
        <f t="shared" si="169"/>
        <v/>
      </c>
      <c r="BT1254" s="3">
        <f t="shared" si="170"/>
        <v>1</v>
      </c>
      <c r="BU1254" s="11">
        <f t="shared" si="171"/>
        <v>-0.94</v>
      </c>
      <c r="BV1254" s="11">
        <f t="shared" si="172"/>
        <v>-0.88</v>
      </c>
      <c r="BW1254" s="11">
        <f t="shared" si="173"/>
        <v>0</v>
      </c>
      <c r="BX1254" s="9">
        <f t="shared" si="174"/>
        <v>-0.94</v>
      </c>
      <c r="BY1254" s="9">
        <f t="shared" si="175"/>
        <v>-0.88</v>
      </c>
      <c r="BZ1254" s="9">
        <f t="shared" si="176"/>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167"/>
        <v>0</v>
      </c>
      <c r="BD1255" s="55" t="str">
        <f t="shared" si="177"/>
        <v/>
      </c>
      <c r="BE1255" s="55" t="str">
        <f t="shared" si="177"/>
        <v/>
      </c>
      <c r="BF1255" s="55" t="str">
        <f t="shared" si="177"/>
        <v/>
      </c>
      <c r="BG1255" s="55" t="str">
        <f t="shared" si="177"/>
        <v/>
      </c>
      <c r="BH1255" s="55" t="str">
        <f t="shared" si="177"/>
        <v/>
      </c>
      <c r="BI1255" s="55" t="str">
        <f t="shared" si="177"/>
        <v/>
      </c>
      <c r="BJ1255" s="55" t="str">
        <f t="shared" si="177"/>
        <v/>
      </c>
      <c r="BK1255" s="55" t="str">
        <f t="shared" si="177"/>
        <v/>
      </c>
      <c r="BL1255" s="55" t="str">
        <f t="shared" si="177"/>
        <v/>
      </c>
      <c r="BM1255" s="55" t="str">
        <f t="shared" si="177"/>
        <v/>
      </c>
      <c r="BN1255" s="55" t="str">
        <f t="shared" si="177"/>
        <v/>
      </c>
      <c r="BO1255" s="55" t="str">
        <f t="shared" si="177"/>
        <v/>
      </c>
      <c r="BP1255" s="55" t="str">
        <f t="shared" si="177"/>
        <v/>
      </c>
      <c r="BQ1255" s="55" t="str">
        <f t="shared" si="177"/>
        <v/>
      </c>
      <c r="BR1255" s="1" t="str">
        <f t="shared" si="168"/>
        <v>Base</v>
      </c>
      <c r="BS1255" s="1" t="str">
        <f t="shared" si="169"/>
        <v/>
      </c>
      <c r="BT1255" s="3">
        <f t="shared" si="170"/>
        <v>1</v>
      </c>
      <c r="BU1255" s="11">
        <f t="shared" si="171"/>
        <v>-0.94</v>
      </c>
      <c r="BV1255" s="11">
        <f t="shared" si="172"/>
        <v>-0.88</v>
      </c>
      <c r="BW1255" s="11">
        <f t="shared" si="173"/>
        <v>0</v>
      </c>
      <c r="BX1255" s="9">
        <f t="shared" si="174"/>
        <v>-0.94</v>
      </c>
      <c r="BY1255" s="9">
        <f t="shared" si="175"/>
        <v>-0.88</v>
      </c>
      <c r="BZ1255" s="9">
        <f t="shared" si="176"/>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167"/>
        <v>0</v>
      </c>
      <c r="BD1256" s="55" t="str">
        <f t="shared" si="177"/>
        <v/>
      </c>
      <c r="BE1256" s="55" t="str">
        <f t="shared" si="177"/>
        <v/>
      </c>
      <c r="BF1256" s="55" t="str">
        <f t="shared" si="177"/>
        <v/>
      </c>
      <c r="BG1256" s="55" t="str">
        <f t="shared" si="177"/>
        <v/>
      </c>
      <c r="BH1256" s="55" t="str">
        <f t="shared" si="177"/>
        <v/>
      </c>
      <c r="BI1256" s="55" t="str">
        <f t="shared" si="177"/>
        <v/>
      </c>
      <c r="BJ1256" s="55" t="str">
        <f t="shared" si="177"/>
        <v/>
      </c>
      <c r="BK1256" s="55" t="str">
        <f t="shared" si="177"/>
        <v/>
      </c>
      <c r="BL1256" s="55" t="str">
        <f t="shared" si="177"/>
        <v/>
      </c>
      <c r="BM1256" s="55" t="str">
        <f t="shared" si="177"/>
        <v/>
      </c>
      <c r="BN1256" s="55" t="str">
        <f t="shared" si="177"/>
        <v/>
      </c>
      <c r="BO1256" s="55" t="str">
        <f t="shared" si="177"/>
        <v/>
      </c>
      <c r="BP1256" s="55" t="str">
        <f t="shared" si="177"/>
        <v/>
      </c>
      <c r="BQ1256" s="55" t="str">
        <f t="shared" si="177"/>
        <v/>
      </c>
      <c r="BR1256" s="1" t="str">
        <f t="shared" si="168"/>
        <v>Base</v>
      </c>
      <c r="BS1256" s="1" t="str">
        <f t="shared" si="169"/>
        <v/>
      </c>
      <c r="BT1256" s="3">
        <f t="shared" si="170"/>
        <v>1</v>
      </c>
      <c r="BU1256" s="11">
        <f t="shared" si="171"/>
        <v>-0.94</v>
      </c>
      <c r="BV1256" s="11">
        <f t="shared" si="172"/>
        <v>-0.88</v>
      </c>
      <c r="BW1256" s="11">
        <f t="shared" si="173"/>
        <v>0</v>
      </c>
      <c r="BX1256" s="9">
        <f t="shared" si="174"/>
        <v>-0.94</v>
      </c>
      <c r="BY1256" s="9">
        <f t="shared" si="175"/>
        <v>-0.88</v>
      </c>
      <c r="BZ1256" s="9">
        <f t="shared" si="176"/>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167"/>
        <v>0</v>
      </c>
      <c r="BD1257" s="55" t="str">
        <f t="shared" si="177"/>
        <v/>
      </c>
      <c r="BE1257" s="55" t="str">
        <f t="shared" si="177"/>
        <v/>
      </c>
      <c r="BF1257" s="55" t="str">
        <f t="shared" si="177"/>
        <v/>
      </c>
      <c r="BG1257" s="55" t="str">
        <f t="shared" si="177"/>
        <v/>
      </c>
      <c r="BH1257" s="55" t="str">
        <f t="shared" si="177"/>
        <v/>
      </c>
      <c r="BI1257" s="55" t="str">
        <f t="shared" si="177"/>
        <v/>
      </c>
      <c r="BJ1257" s="55" t="str">
        <f t="shared" si="177"/>
        <v/>
      </c>
      <c r="BK1257" s="55" t="str">
        <f t="shared" si="177"/>
        <v/>
      </c>
      <c r="BL1257" s="55" t="str">
        <f t="shared" si="177"/>
        <v/>
      </c>
      <c r="BM1257" s="55" t="str">
        <f t="shared" si="177"/>
        <v/>
      </c>
      <c r="BN1257" s="55" t="str">
        <f t="shared" si="177"/>
        <v/>
      </c>
      <c r="BO1257" s="55" t="str">
        <f t="shared" si="177"/>
        <v/>
      </c>
      <c r="BP1257" s="55" t="str">
        <f t="shared" si="177"/>
        <v/>
      </c>
      <c r="BQ1257" s="55" t="str">
        <f t="shared" si="177"/>
        <v/>
      </c>
      <c r="BR1257" s="1" t="str">
        <f t="shared" si="168"/>
        <v>Base</v>
      </c>
      <c r="BS1257" s="1" t="str">
        <f t="shared" si="169"/>
        <v/>
      </c>
      <c r="BT1257" s="3">
        <f t="shared" si="170"/>
        <v>1</v>
      </c>
      <c r="BU1257" s="11">
        <f t="shared" si="171"/>
        <v>-0.94</v>
      </c>
      <c r="BV1257" s="11">
        <f t="shared" si="172"/>
        <v>-0.88</v>
      </c>
      <c r="BW1257" s="11">
        <f t="shared" si="173"/>
        <v>0</v>
      </c>
      <c r="BX1257" s="9">
        <f t="shared" si="174"/>
        <v>-0.94</v>
      </c>
      <c r="BY1257" s="9">
        <f t="shared" si="175"/>
        <v>-0.88</v>
      </c>
      <c r="BZ1257" s="9">
        <f t="shared" si="176"/>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167"/>
        <v>0</v>
      </c>
      <c r="BD1258" s="55" t="str">
        <f t="shared" si="177"/>
        <v/>
      </c>
      <c r="BE1258" s="55" t="str">
        <f t="shared" si="177"/>
        <v/>
      </c>
      <c r="BF1258" s="55" t="str">
        <f t="shared" si="177"/>
        <v/>
      </c>
      <c r="BG1258" s="55" t="str">
        <f t="shared" si="177"/>
        <v/>
      </c>
      <c r="BH1258" s="55" t="str">
        <f t="shared" si="177"/>
        <v/>
      </c>
      <c r="BI1258" s="55" t="str">
        <f t="shared" si="177"/>
        <v/>
      </c>
      <c r="BJ1258" s="55" t="str">
        <f t="shared" si="177"/>
        <v/>
      </c>
      <c r="BK1258" s="55" t="str">
        <f t="shared" si="177"/>
        <v/>
      </c>
      <c r="BL1258" s="55" t="str">
        <f t="shared" si="177"/>
        <v/>
      </c>
      <c r="BM1258" s="55" t="str">
        <f t="shared" si="177"/>
        <v/>
      </c>
      <c r="BN1258" s="55" t="str">
        <f t="shared" si="177"/>
        <v/>
      </c>
      <c r="BO1258" s="55" t="str">
        <f t="shared" si="177"/>
        <v/>
      </c>
      <c r="BP1258" s="55" t="str">
        <f t="shared" si="177"/>
        <v/>
      </c>
      <c r="BQ1258" s="55" t="str">
        <f t="shared" si="177"/>
        <v/>
      </c>
      <c r="BR1258" s="1" t="str">
        <f t="shared" si="168"/>
        <v>Base</v>
      </c>
      <c r="BS1258" s="1" t="str">
        <f t="shared" si="169"/>
        <v/>
      </c>
      <c r="BT1258" s="3">
        <f t="shared" si="170"/>
        <v>1</v>
      </c>
      <c r="BU1258" s="11">
        <f t="shared" si="171"/>
        <v>-0.94</v>
      </c>
      <c r="BV1258" s="11">
        <f t="shared" si="172"/>
        <v>-0.88</v>
      </c>
      <c r="BW1258" s="11">
        <f t="shared" si="173"/>
        <v>0</v>
      </c>
      <c r="BX1258" s="9">
        <f t="shared" si="174"/>
        <v>-0.94</v>
      </c>
      <c r="BY1258" s="9">
        <f t="shared" si="175"/>
        <v>-0.88</v>
      </c>
      <c r="BZ1258" s="9">
        <f t="shared" si="176"/>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167"/>
        <v>0</v>
      </c>
      <c r="BD1259" s="55" t="str">
        <f t="shared" si="177"/>
        <v/>
      </c>
      <c r="BE1259" s="55" t="str">
        <f t="shared" si="177"/>
        <v/>
      </c>
      <c r="BF1259" s="55" t="str">
        <f t="shared" si="177"/>
        <v/>
      </c>
      <c r="BG1259" s="55" t="str">
        <f t="shared" si="177"/>
        <v/>
      </c>
      <c r="BH1259" s="55" t="str">
        <f t="shared" si="177"/>
        <v/>
      </c>
      <c r="BI1259" s="55" t="str">
        <f t="shared" si="177"/>
        <v/>
      </c>
      <c r="BJ1259" s="55" t="str">
        <f t="shared" si="177"/>
        <v/>
      </c>
      <c r="BK1259" s="55" t="str">
        <f t="shared" si="177"/>
        <v/>
      </c>
      <c r="BL1259" s="55" t="str">
        <f t="shared" si="177"/>
        <v/>
      </c>
      <c r="BM1259" s="55" t="str">
        <f t="shared" si="177"/>
        <v/>
      </c>
      <c r="BN1259" s="55" t="str">
        <f t="shared" si="177"/>
        <v/>
      </c>
      <c r="BO1259" s="55" t="str">
        <f t="shared" si="177"/>
        <v/>
      </c>
      <c r="BP1259" s="55" t="str">
        <f t="shared" si="177"/>
        <v/>
      </c>
      <c r="BQ1259" s="55" t="str">
        <f t="shared" si="177"/>
        <v/>
      </c>
      <c r="BR1259" s="1" t="str">
        <f t="shared" si="168"/>
        <v>Base</v>
      </c>
      <c r="BS1259" s="1" t="str">
        <f t="shared" si="169"/>
        <v/>
      </c>
      <c r="BT1259" s="3">
        <f t="shared" si="170"/>
        <v>1</v>
      </c>
      <c r="BU1259" s="11">
        <f t="shared" si="171"/>
        <v>-0.94</v>
      </c>
      <c r="BV1259" s="11">
        <f t="shared" si="172"/>
        <v>-0.88</v>
      </c>
      <c r="BW1259" s="11">
        <f t="shared" si="173"/>
        <v>0</v>
      </c>
      <c r="BX1259" s="9">
        <f t="shared" si="174"/>
        <v>-0.94</v>
      </c>
      <c r="BY1259" s="9">
        <f t="shared" si="175"/>
        <v>-0.88</v>
      </c>
      <c r="BZ1259" s="9">
        <f t="shared" si="176"/>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167"/>
        <v>0</v>
      </c>
      <c r="BD1260" s="55" t="str">
        <f t="shared" si="177"/>
        <v/>
      </c>
      <c r="BE1260" s="55" t="str">
        <f t="shared" si="177"/>
        <v/>
      </c>
      <c r="BF1260" s="55" t="str">
        <f t="shared" si="177"/>
        <v/>
      </c>
      <c r="BG1260" s="55" t="str">
        <f t="shared" si="177"/>
        <v/>
      </c>
      <c r="BH1260" s="55" t="str">
        <f t="shared" si="177"/>
        <v/>
      </c>
      <c r="BI1260" s="55" t="str">
        <f t="shared" si="177"/>
        <v/>
      </c>
      <c r="BJ1260" s="55" t="str">
        <f t="shared" si="177"/>
        <v/>
      </c>
      <c r="BK1260" s="55" t="str">
        <f t="shared" si="177"/>
        <v/>
      </c>
      <c r="BL1260" s="55" t="str">
        <f t="shared" si="177"/>
        <v/>
      </c>
      <c r="BM1260" s="55" t="str">
        <f t="shared" si="177"/>
        <v/>
      </c>
      <c r="BN1260" s="55" t="str">
        <f t="shared" si="177"/>
        <v/>
      </c>
      <c r="BO1260" s="55" t="str">
        <f t="shared" si="177"/>
        <v/>
      </c>
      <c r="BP1260" s="55" t="str">
        <f t="shared" si="177"/>
        <v/>
      </c>
      <c r="BQ1260" s="55" t="str">
        <f t="shared" si="177"/>
        <v/>
      </c>
      <c r="BR1260" s="1" t="str">
        <f t="shared" si="168"/>
        <v>Base</v>
      </c>
      <c r="BS1260" s="1" t="str">
        <f t="shared" si="169"/>
        <v/>
      </c>
      <c r="BT1260" s="3">
        <f t="shared" si="170"/>
        <v>1</v>
      </c>
      <c r="BU1260" s="11">
        <f t="shared" si="171"/>
        <v>-0.94</v>
      </c>
      <c r="BV1260" s="11">
        <f t="shared" si="172"/>
        <v>-0.88</v>
      </c>
      <c r="BW1260" s="11">
        <f t="shared" si="173"/>
        <v>0</v>
      </c>
      <c r="BX1260" s="9">
        <f t="shared" si="174"/>
        <v>-0.94</v>
      </c>
      <c r="BY1260" s="9">
        <f t="shared" si="175"/>
        <v>-0.88</v>
      </c>
      <c r="BZ1260" s="9">
        <f t="shared" si="176"/>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167"/>
        <v>0</v>
      </c>
      <c r="BD1261" s="55" t="str">
        <f t="shared" si="177"/>
        <v/>
      </c>
      <c r="BE1261" s="55" t="str">
        <f t="shared" si="177"/>
        <v/>
      </c>
      <c r="BF1261" s="55" t="str">
        <f t="shared" si="177"/>
        <v/>
      </c>
      <c r="BG1261" s="55" t="str">
        <f t="shared" si="177"/>
        <v/>
      </c>
      <c r="BH1261" s="55" t="str">
        <f t="shared" si="177"/>
        <v/>
      </c>
      <c r="BI1261" s="55" t="str">
        <f t="shared" si="177"/>
        <v/>
      </c>
      <c r="BJ1261" s="55" t="str">
        <f t="shared" si="177"/>
        <v/>
      </c>
      <c r="BK1261" s="55" t="str">
        <f t="shared" si="177"/>
        <v/>
      </c>
      <c r="BL1261" s="55" t="str">
        <f t="shared" si="177"/>
        <v/>
      </c>
      <c r="BM1261" s="55" t="str">
        <f t="shared" si="177"/>
        <v/>
      </c>
      <c r="BN1261" s="55" t="str">
        <f t="shared" si="177"/>
        <v/>
      </c>
      <c r="BO1261" s="55" t="str">
        <f t="shared" si="177"/>
        <v/>
      </c>
      <c r="BP1261" s="55" t="str">
        <f t="shared" si="177"/>
        <v/>
      </c>
      <c r="BQ1261" s="55" t="str">
        <f t="shared" si="177"/>
        <v/>
      </c>
      <c r="BR1261" s="1" t="str">
        <f t="shared" si="168"/>
        <v>Base</v>
      </c>
      <c r="BS1261" s="1" t="str">
        <f t="shared" si="169"/>
        <v/>
      </c>
      <c r="BT1261" s="3">
        <f t="shared" si="170"/>
        <v>1</v>
      </c>
      <c r="BU1261" s="11">
        <f t="shared" si="171"/>
        <v>-0.94</v>
      </c>
      <c r="BV1261" s="11">
        <f t="shared" si="172"/>
        <v>-0.88</v>
      </c>
      <c r="BW1261" s="11">
        <f t="shared" si="173"/>
        <v>0</v>
      </c>
      <c r="BX1261" s="9">
        <f t="shared" si="174"/>
        <v>-0.94</v>
      </c>
      <c r="BY1261" s="9">
        <f t="shared" si="175"/>
        <v>-0.88</v>
      </c>
      <c r="BZ1261" s="9">
        <f t="shared" si="176"/>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167"/>
        <v>0</v>
      </c>
      <c r="BD1262" s="55" t="str">
        <f t="shared" si="177"/>
        <v/>
      </c>
      <c r="BE1262" s="55" t="str">
        <f t="shared" si="177"/>
        <v/>
      </c>
      <c r="BF1262" s="55" t="str">
        <f t="shared" si="177"/>
        <v/>
      </c>
      <c r="BG1262" s="55" t="str">
        <f t="shared" si="177"/>
        <v/>
      </c>
      <c r="BH1262" s="55" t="str">
        <f t="shared" si="177"/>
        <v/>
      </c>
      <c r="BI1262" s="55" t="str">
        <f t="shared" si="177"/>
        <v/>
      </c>
      <c r="BJ1262" s="55" t="str">
        <f t="shared" si="177"/>
        <v/>
      </c>
      <c r="BK1262" s="55" t="str">
        <f t="shared" si="177"/>
        <v/>
      </c>
      <c r="BL1262" s="55" t="str">
        <f t="shared" si="177"/>
        <v/>
      </c>
      <c r="BM1262" s="55" t="str">
        <f t="shared" si="177"/>
        <v/>
      </c>
      <c r="BN1262" s="55" t="str">
        <f t="shared" si="177"/>
        <v/>
      </c>
      <c r="BO1262" s="55" t="str">
        <f t="shared" si="177"/>
        <v/>
      </c>
      <c r="BP1262" s="55" t="str">
        <f t="shared" si="177"/>
        <v/>
      </c>
      <c r="BQ1262" s="55" t="str">
        <f t="shared" si="177"/>
        <v/>
      </c>
      <c r="BR1262" s="1" t="str">
        <f t="shared" si="168"/>
        <v>Base</v>
      </c>
      <c r="BS1262" s="1" t="str">
        <f t="shared" si="169"/>
        <v/>
      </c>
      <c r="BT1262" s="3">
        <f t="shared" si="170"/>
        <v>1</v>
      </c>
      <c r="BU1262" s="11">
        <f t="shared" si="171"/>
        <v>-0.94</v>
      </c>
      <c r="BV1262" s="11">
        <f t="shared" si="172"/>
        <v>-0.88</v>
      </c>
      <c r="BW1262" s="11">
        <f t="shared" si="173"/>
        <v>0</v>
      </c>
      <c r="BX1262" s="9">
        <f t="shared" si="174"/>
        <v>-0.94</v>
      </c>
      <c r="BY1262" s="9">
        <f t="shared" si="175"/>
        <v>-0.88</v>
      </c>
      <c r="BZ1262" s="9">
        <f t="shared" si="176"/>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167"/>
        <v>0</v>
      </c>
      <c r="BD1263" s="55" t="str">
        <f t="shared" si="177"/>
        <v/>
      </c>
      <c r="BE1263" s="55" t="str">
        <f t="shared" si="177"/>
        <v/>
      </c>
      <c r="BF1263" s="55" t="str">
        <f t="shared" si="177"/>
        <v/>
      </c>
      <c r="BG1263" s="55" t="str">
        <f t="shared" si="177"/>
        <v/>
      </c>
      <c r="BH1263" s="55" t="str">
        <f t="shared" si="177"/>
        <v/>
      </c>
      <c r="BI1263" s="55" t="str">
        <f t="shared" si="177"/>
        <v/>
      </c>
      <c r="BJ1263" s="55" t="str">
        <f t="shared" si="177"/>
        <v/>
      </c>
      <c r="BK1263" s="55" t="str">
        <f t="shared" si="177"/>
        <v/>
      </c>
      <c r="BL1263" s="55" t="str">
        <f t="shared" si="177"/>
        <v/>
      </c>
      <c r="BM1263" s="55" t="str">
        <f t="shared" si="177"/>
        <v/>
      </c>
      <c r="BN1263" s="55" t="str">
        <f t="shared" si="177"/>
        <v/>
      </c>
      <c r="BO1263" s="55" t="str">
        <f t="shared" si="177"/>
        <v/>
      </c>
      <c r="BP1263" s="55" t="str">
        <f t="shared" si="177"/>
        <v/>
      </c>
      <c r="BQ1263" s="55" t="str">
        <f t="shared" si="177"/>
        <v/>
      </c>
      <c r="BR1263" s="1" t="str">
        <f t="shared" si="168"/>
        <v>Base</v>
      </c>
      <c r="BS1263" s="1" t="str">
        <f t="shared" si="169"/>
        <v/>
      </c>
      <c r="BT1263" s="3">
        <f t="shared" si="170"/>
        <v>1</v>
      </c>
      <c r="BU1263" s="11">
        <f t="shared" si="171"/>
        <v>-0.94</v>
      </c>
      <c r="BV1263" s="11">
        <f t="shared" si="172"/>
        <v>-0.88</v>
      </c>
      <c r="BW1263" s="11">
        <f t="shared" si="173"/>
        <v>0</v>
      </c>
      <c r="BX1263" s="9">
        <f t="shared" si="174"/>
        <v>-0.94</v>
      </c>
      <c r="BY1263" s="9">
        <f t="shared" si="175"/>
        <v>-0.88</v>
      </c>
      <c r="BZ1263" s="9">
        <f t="shared" si="176"/>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167"/>
        <v>0</v>
      </c>
      <c r="BD1264" s="55" t="str">
        <f t="shared" si="177"/>
        <v/>
      </c>
      <c r="BE1264" s="55" t="str">
        <f t="shared" si="177"/>
        <v/>
      </c>
      <c r="BF1264" s="55" t="str">
        <f t="shared" si="177"/>
        <v/>
      </c>
      <c r="BG1264" s="55" t="str">
        <f t="shared" si="177"/>
        <v/>
      </c>
      <c r="BH1264" s="55" t="str">
        <f t="shared" si="177"/>
        <v/>
      </c>
      <c r="BI1264" s="55" t="str">
        <f t="shared" si="177"/>
        <v/>
      </c>
      <c r="BJ1264" s="55" t="str">
        <f t="shared" si="177"/>
        <v/>
      </c>
      <c r="BK1264" s="55" t="str">
        <f t="shared" si="177"/>
        <v/>
      </c>
      <c r="BL1264" s="55" t="str">
        <f t="shared" si="177"/>
        <v/>
      </c>
      <c r="BM1264" s="55" t="str">
        <f t="shared" si="177"/>
        <v/>
      </c>
      <c r="BN1264" s="55" t="str">
        <f t="shared" si="177"/>
        <v/>
      </c>
      <c r="BO1264" s="55" t="str">
        <f t="shared" si="177"/>
        <v/>
      </c>
      <c r="BP1264" s="55" t="str">
        <f t="shared" si="177"/>
        <v/>
      </c>
      <c r="BQ1264" s="55" t="str">
        <f t="shared" si="177"/>
        <v/>
      </c>
      <c r="BR1264" s="1" t="str">
        <f t="shared" si="168"/>
        <v>Base</v>
      </c>
      <c r="BS1264" s="1" t="str">
        <f t="shared" si="169"/>
        <v/>
      </c>
      <c r="BT1264" s="3">
        <f t="shared" si="170"/>
        <v>1</v>
      </c>
      <c r="BU1264" s="11">
        <f t="shared" si="171"/>
        <v>-0.94</v>
      </c>
      <c r="BV1264" s="11">
        <f t="shared" si="172"/>
        <v>-0.88</v>
      </c>
      <c r="BW1264" s="11">
        <f t="shared" si="173"/>
        <v>0</v>
      </c>
      <c r="BX1264" s="9">
        <f t="shared" si="174"/>
        <v>-0.94</v>
      </c>
      <c r="BY1264" s="9">
        <f t="shared" si="175"/>
        <v>-0.88</v>
      </c>
      <c r="BZ1264" s="9">
        <f t="shared" si="176"/>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167"/>
        <v>0</v>
      </c>
      <c r="BD1265" s="55" t="str">
        <f t="shared" si="177"/>
        <v/>
      </c>
      <c r="BE1265" s="55" t="str">
        <f t="shared" si="177"/>
        <v/>
      </c>
      <c r="BF1265" s="55" t="str">
        <f t="shared" si="177"/>
        <v/>
      </c>
      <c r="BG1265" s="55" t="str">
        <f t="shared" si="177"/>
        <v/>
      </c>
      <c r="BH1265" s="55" t="str">
        <f t="shared" si="177"/>
        <v/>
      </c>
      <c r="BI1265" s="55" t="str">
        <f t="shared" si="177"/>
        <v/>
      </c>
      <c r="BJ1265" s="55" t="str">
        <f t="shared" si="177"/>
        <v/>
      </c>
      <c r="BK1265" s="55" t="str">
        <f t="shared" si="177"/>
        <v/>
      </c>
      <c r="BL1265" s="55" t="str">
        <f t="shared" si="177"/>
        <v/>
      </c>
      <c r="BM1265" s="55" t="str">
        <f t="shared" si="177"/>
        <v/>
      </c>
      <c r="BN1265" s="55" t="str">
        <f t="shared" si="177"/>
        <v/>
      </c>
      <c r="BO1265" s="55" t="str">
        <f t="shared" si="177"/>
        <v/>
      </c>
      <c r="BP1265" s="55" t="str">
        <f t="shared" si="177"/>
        <v/>
      </c>
      <c r="BQ1265" s="55" t="str">
        <f t="shared" si="177"/>
        <v/>
      </c>
      <c r="BR1265" s="1" t="str">
        <f t="shared" si="168"/>
        <v>Base</v>
      </c>
      <c r="BS1265" s="1" t="str">
        <f t="shared" si="169"/>
        <v/>
      </c>
      <c r="BT1265" s="3">
        <f t="shared" si="170"/>
        <v>1</v>
      </c>
      <c r="BU1265" s="11">
        <f t="shared" si="171"/>
        <v>-0.94</v>
      </c>
      <c r="BV1265" s="11">
        <f t="shared" si="172"/>
        <v>-0.88</v>
      </c>
      <c r="BW1265" s="11">
        <f t="shared" si="173"/>
        <v>0</v>
      </c>
      <c r="BX1265" s="9">
        <f t="shared" si="174"/>
        <v>-0.94</v>
      </c>
      <c r="BY1265" s="9">
        <f t="shared" si="175"/>
        <v>-0.88</v>
      </c>
      <c r="BZ1265" s="9">
        <f t="shared" si="176"/>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167"/>
        <v>0</v>
      </c>
      <c r="BD1266" s="55" t="str">
        <f t="shared" si="177"/>
        <v/>
      </c>
      <c r="BE1266" s="55" t="str">
        <f t="shared" si="177"/>
        <v/>
      </c>
      <c r="BF1266" s="55" t="str">
        <f t="shared" si="177"/>
        <v/>
      </c>
      <c r="BG1266" s="55" t="str">
        <f t="shared" si="177"/>
        <v/>
      </c>
      <c r="BH1266" s="55" t="str">
        <f t="shared" si="177"/>
        <v/>
      </c>
      <c r="BI1266" s="55" t="str">
        <f t="shared" si="177"/>
        <v/>
      </c>
      <c r="BJ1266" s="55" t="str">
        <f t="shared" si="177"/>
        <v/>
      </c>
      <c r="BK1266" s="55" t="str">
        <f t="shared" si="177"/>
        <v/>
      </c>
      <c r="BL1266" s="55" t="str">
        <f t="shared" si="177"/>
        <v/>
      </c>
      <c r="BM1266" s="55" t="str">
        <f t="shared" si="177"/>
        <v/>
      </c>
      <c r="BN1266" s="55" t="str">
        <f t="shared" si="177"/>
        <v/>
      </c>
      <c r="BO1266" s="55" t="str">
        <f t="shared" si="177"/>
        <v/>
      </c>
      <c r="BP1266" s="55" t="str">
        <f t="shared" si="177"/>
        <v/>
      </c>
      <c r="BQ1266" s="55" t="str">
        <f t="shared" si="177"/>
        <v/>
      </c>
      <c r="BR1266" s="1" t="str">
        <f t="shared" si="168"/>
        <v>Base</v>
      </c>
      <c r="BS1266" s="1" t="str">
        <f t="shared" si="169"/>
        <v/>
      </c>
      <c r="BT1266" s="3">
        <f t="shared" si="170"/>
        <v>1</v>
      </c>
      <c r="BU1266" s="11">
        <f t="shared" si="171"/>
        <v>-0.94</v>
      </c>
      <c r="BV1266" s="11">
        <f t="shared" si="172"/>
        <v>-0.88</v>
      </c>
      <c r="BW1266" s="11">
        <f t="shared" si="173"/>
        <v>0</v>
      </c>
      <c r="BX1266" s="9">
        <f t="shared" si="174"/>
        <v>-0.94</v>
      </c>
      <c r="BY1266" s="9">
        <f t="shared" si="175"/>
        <v>-0.88</v>
      </c>
      <c r="BZ1266" s="9">
        <f t="shared" si="176"/>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167"/>
        <v>0</v>
      </c>
      <c r="BD1267" s="55" t="str">
        <f t="shared" si="177"/>
        <v/>
      </c>
      <c r="BE1267" s="55" t="str">
        <f t="shared" si="177"/>
        <v/>
      </c>
      <c r="BF1267" s="55" t="str">
        <f t="shared" si="177"/>
        <v/>
      </c>
      <c r="BG1267" s="55" t="str">
        <f t="shared" si="177"/>
        <v/>
      </c>
      <c r="BH1267" s="55" t="str">
        <f t="shared" si="177"/>
        <v/>
      </c>
      <c r="BI1267" s="55" t="str">
        <f t="shared" si="177"/>
        <v/>
      </c>
      <c r="BJ1267" s="55" t="str">
        <f t="shared" si="177"/>
        <v/>
      </c>
      <c r="BK1267" s="55" t="str">
        <f t="shared" si="177"/>
        <v/>
      </c>
      <c r="BL1267" s="55" t="str">
        <f t="shared" si="177"/>
        <v/>
      </c>
      <c r="BM1267" s="55" t="str">
        <f t="shared" si="177"/>
        <v/>
      </c>
      <c r="BN1267" s="55" t="str">
        <f t="shared" si="177"/>
        <v/>
      </c>
      <c r="BO1267" s="55" t="str">
        <f t="shared" si="177"/>
        <v/>
      </c>
      <c r="BP1267" s="55" t="str">
        <f t="shared" si="177"/>
        <v/>
      </c>
      <c r="BQ1267" s="55" t="str">
        <f t="shared" si="177"/>
        <v/>
      </c>
      <c r="BR1267" s="1" t="str">
        <f t="shared" si="168"/>
        <v>Base</v>
      </c>
      <c r="BS1267" s="1" t="str">
        <f t="shared" si="169"/>
        <v/>
      </c>
      <c r="BT1267" s="3">
        <f t="shared" si="170"/>
        <v>1</v>
      </c>
      <c r="BU1267" s="11">
        <f t="shared" si="171"/>
        <v>-0.94</v>
      </c>
      <c r="BV1267" s="11">
        <f t="shared" si="172"/>
        <v>-0.88</v>
      </c>
      <c r="BW1267" s="11">
        <f t="shared" si="173"/>
        <v>0</v>
      </c>
      <c r="BX1267" s="9">
        <f t="shared" si="174"/>
        <v>-0.94</v>
      </c>
      <c r="BY1267" s="9">
        <f t="shared" si="175"/>
        <v>-0.88</v>
      </c>
      <c r="BZ1267" s="9">
        <f t="shared" si="176"/>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167"/>
        <v>0</v>
      </c>
      <c r="BD1268" s="55" t="str">
        <f t="shared" si="177"/>
        <v/>
      </c>
      <c r="BE1268" s="55" t="str">
        <f t="shared" si="177"/>
        <v/>
      </c>
      <c r="BF1268" s="55" t="str">
        <f t="shared" si="177"/>
        <v/>
      </c>
      <c r="BG1268" s="55" t="str">
        <f t="shared" si="177"/>
        <v/>
      </c>
      <c r="BH1268" s="55" t="str">
        <f t="shared" si="177"/>
        <v/>
      </c>
      <c r="BI1268" s="55" t="str">
        <f t="shared" si="177"/>
        <v/>
      </c>
      <c r="BJ1268" s="55" t="str">
        <f t="shared" si="177"/>
        <v/>
      </c>
      <c r="BK1268" s="55" t="str">
        <f t="shared" si="177"/>
        <v/>
      </c>
      <c r="BL1268" s="55" t="str">
        <f t="shared" si="177"/>
        <v/>
      </c>
      <c r="BM1268" s="55" t="str">
        <f t="shared" si="177"/>
        <v/>
      </c>
      <c r="BN1268" s="55" t="str">
        <f t="shared" si="177"/>
        <v/>
      </c>
      <c r="BO1268" s="55" t="str">
        <f t="shared" si="177"/>
        <v/>
      </c>
      <c r="BP1268" s="55" t="str">
        <f t="shared" si="177"/>
        <v/>
      </c>
      <c r="BQ1268" s="55" t="str">
        <f t="shared" si="177"/>
        <v/>
      </c>
      <c r="BR1268" s="1" t="str">
        <f t="shared" si="168"/>
        <v>Base</v>
      </c>
      <c r="BS1268" s="1" t="str">
        <f t="shared" si="169"/>
        <v/>
      </c>
      <c r="BT1268" s="3">
        <f t="shared" si="170"/>
        <v>1</v>
      </c>
      <c r="BU1268" s="11">
        <f t="shared" si="171"/>
        <v>-0.94</v>
      </c>
      <c r="BV1268" s="11">
        <f t="shared" si="172"/>
        <v>-0.88</v>
      </c>
      <c r="BW1268" s="11">
        <f t="shared" si="173"/>
        <v>0</v>
      </c>
      <c r="BX1268" s="9">
        <f t="shared" si="174"/>
        <v>-0.94</v>
      </c>
      <c r="BY1268" s="9">
        <f t="shared" si="175"/>
        <v>-0.88</v>
      </c>
      <c r="BZ1268" s="9">
        <f t="shared" si="176"/>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167"/>
        <v>0</v>
      </c>
      <c r="BD1269" s="55" t="str">
        <f t="shared" si="177"/>
        <v/>
      </c>
      <c r="BE1269" s="55" t="str">
        <f t="shared" si="177"/>
        <v/>
      </c>
      <c r="BF1269" s="55" t="str">
        <f t="shared" si="177"/>
        <v/>
      </c>
      <c r="BG1269" s="55" t="str">
        <f t="shared" si="177"/>
        <v/>
      </c>
      <c r="BH1269" s="55" t="str">
        <f t="shared" si="177"/>
        <v/>
      </c>
      <c r="BI1269" s="55" t="str">
        <f t="shared" si="177"/>
        <v/>
      </c>
      <c r="BJ1269" s="55" t="str">
        <f t="shared" si="177"/>
        <v/>
      </c>
      <c r="BK1269" s="55" t="str">
        <f t="shared" si="177"/>
        <v/>
      </c>
      <c r="BL1269" s="55" t="str">
        <f t="shared" si="177"/>
        <v/>
      </c>
      <c r="BM1269" s="55" t="str">
        <f t="shared" si="177"/>
        <v/>
      </c>
      <c r="BN1269" s="55" t="str">
        <f t="shared" si="177"/>
        <v/>
      </c>
      <c r="BO1269" s="55" t="str">
        <f t="shared" si="177"/>
        <v/>
      </c>
      <c r="BP1269" s="55" t="str">
        <f t="shared" si="177"/>
        <v/>
      </c>
      <c r="BQ1269" s="55" t="str">
        <f t="shared" si="177"/>
        <v/>
      </c>
      <c r="BR1269" s="1" t="str">
        <f t="shared" si="168"/>
        <v>Base</v>
      </c>
      <c r="BS1269" s="1" t="str">
        <f t="shared" si="169"/>
        <v/>
      </c>
      <c r="BT1269" s="3">
        <f t="shared" si="170"/>
        <v>1</v>
      </c>
      <c r="BU1269" s="11">
        <f t="shared" si="171"/>
        <v>-0.94</v>
      </c>
      <c r="BV1269" s="11">
        <f t="shared" si="172"/>
        <v>-0.88</v>
      </c>
      <c r="BW1269" s="11">
        <f t="shared" si="173"/>
        <v>0</v>
      </c>
      <c r="BX1269" s="9">
        <f t="shared" si="174"/>
        <v>-0.94</v>
      </c>
      <c r="BY1269" s="9">
        <f t="shared" si="175"/>
        <v>-0.88</v>
      </c>
      <c r="BZ1269" s="9">
        <f t="shared" si="176"/>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167"/>
        <v>0</v>
      </c>
      <c r="BD1270" s="55" t="str">
        <f t="shared" si="177"/>
        <v/>
      </c>
      <c r="BE1270" s="55" t="str">
        <f t="shared" si="177"/>
        <v/>
      </c>
      <c r="BF1270" s="55" t="str">
        <f t="shared" si="177"/>
        <v/>
      </c>
      <c r="BG1270" s="55" t="str">
        <f t="shared" si="177"/>
        <v/>
      </c>
      <c r="BH1270" s="55" t="str">
        <f t="shared" si="177"/>
        <v/>
      </c>
      <c r="BI1270" s="55" t="str">
        <f t="shared" si="177"/>
        <v/>
      </c>
      <c r="BJ1270" s="55" t="str">
        <f t="shared" si="177"/>
        <v/>
      </c>
      <c r="BK1270" s="55" t="str">
        <f t="shared" si="177"/>
        <v/>
      </c>
      <c r="BL1270" s="55" t="str">
        <f t="shared" si="177"/>
        <v/>
      </c>
      <c r="BM1270" s="55" t="str">
        <f t="shared" si="177"/>
        <v/>
      </c>
      <c r="BN1270" s="55" t="str">
        <f t="shared" si="177"/>
        <v/>
      </c>
      <c r="BO1270" s="55" t="str">
        <f t="shared" si="177"/>
        <v/>
      </c>
      <c r="BP1270" s="55" t="str">
        <f t="shared" si="177"/>
        <v/>
      </c>
      <c r="BQ1270" s="55" t="str">
        <f t="shared" si="177"/>
        <v/>
      </c>
      <c r="BR1270" s="1" t="str">
        <f t="shared" si="168"/>
        <v>Base</v>
      </c>
      <c r="BS1270" s="1" t="str">
        <f t="shared" si="169"/>
        <v/>
      </c>
      <c r="BT1270" s="3">
        <f t="shared" si="170"/>
        <v>1</v>
      </c>
      <c r="BU1270" s="11">
        <f t="shared" si="171"/>
        <v>-0.94</v>
      </c>
      <c r="BV1270" s="11">
        <f t="shared" si="172"/>
        <v>-0.88</v>
      </c>
      <c r="BW1270" s="11">
        <f t="shared" si="173"/>
        <v>0</v>
      </c>
      <c r="BX1270" s="9">
        <f t="shared" si="174"/>
        <v>-0.94</v>
      </c>
      <c r="BY1270" s="9">
        <f t="shared" si="175"/>
        <v>-0.88</v>
      </c>
      <c r="BZ1270" s="9">
        <f t="shared" si="176"/>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167"/>
        <v>0</v>
      </c>
      <c r="BD1271" s="55" t="str">
        <f t="shared" si="177"/>
        <v/>
      </c>
      <c r="BE1271" s="55" t="str">
        <f t="shared" si="177"/>
        <v/>
      </c>
      <c r="BF1271" s="55" t="str">
        <f t="shared" si="177"/>
        <v/>
      </c>
      <c r="BG1271" s="55" t="str">
        <f t="shared" ref="BD1271:BQ1289" si="178">IF(ISERROR(SEARCHB(" "&amp;BG$1&amp;" "," "&amp;$L1271&amp;" "))=TRUE,"",BG$1)</f>
        <v/>
      </c>
      <c r="BH1271" s="55" t="str">
        <f t="shared" si="178"/>
        <v/>
      </c>
      <c r="BI1271" s="55" t="str">
        <f t="shared" si="178"/>
        <v/>
      </c>
      <c r="BJ1271" s="55" t="str">
        <f t="shared" si="178"/>
        <v/>
      </c>
      <c r="BK1271" s="55" t="str">
        <f t="shared" si="178"/>
        <v/>
      </c>
      <c r="BL1271" s="55" t="str">
        <f t="shared" si="178"/>
        <v/>
      </c>
      <c r="BM1271" s="55" t="str">
        <f t="shared" si="178"/>
        <v/>
      </c>
      <c r="BN1271" s="55" t="str">
        <f t="shared" si="178"/>
        <v/>
      </c>
      <c r="BO1271" s="55" t="str">
        <f t="shared" si="178"/>
        <v/>
      </c>
      <c r="BP1271" s="55" t="str">
        <f t="shared" si="178"/>
        <v/>
      </c>
      <c r="BQ1271" s="55" t="str">
        <f t="shared" si="178"/>
        <v/>
      </c>
      <c r="BR1271" s="1" t="str">
        <f t="shared" si="168"/>
        <v>Base</v>
      </c>
      <c r="BS1271" s="1" t="str">
        <f t="shared" si="169"/>
        <v/>
      </c>
      <c r="BT1271" s="3">
        <f t="shared" si="170"/>
        <v>1</v>
      </c>
      <c r="BU1271" s="11">
        <f t="shared" si="171"/>
        <v>-0.94</v>
      </c>
      <c r="BV1271" s="11">
        <f t="shared" si="172"/>
        <v>-0.88</v>
      </c>
      <c r="BW1271" s="11">
        <f t="shared" si="173"/>
        <v>0</v>
      </c>
      <c r="BX1271" s="9">
        <f t="shared" si="174"/>
        <v>-0.94</v>
      </c>
      <c r="BY1271" s="9">
        <f t="shared" si="175"/>
        <v>-0.88</v>
      </c>
      <c r="BZ1271" s="9">
        <f t="shared" si="176"/>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167"/>
        <v>0</v>
      </c>
      <c r="BD1272" s="55" t="str">
        <f t="shared" si="178"/>
        <v/>
      </c>
      <c r="BE1272" s="55" t="str">
        <f t="shared" si="178"/>
        <v/>
      </c>
      <c r="BF1272" s="55" t="str">
        <f t="shared" si="178"/>
        <v/>
      </c>
      <c r="BG1272" s="55" t="str">
        <f t="shared" si="178"/>
        <v/>
      </c>
      <c r="BH1272" s="55" t="str">
        <f t="shared" si="178"/>
        <v/>
      </c>
      <c r="BI1272" s="55" t="str">
        <f t="shared" si="178"/>
        <v/>
      </c>
      <c r="BJ1272" s="55" t="str">
        <f t="shared" si="178"/>
        <v/>
      </c>
      <c r="BK1272" s="55" t="str">
        <f t="shared" si="178"/>
        <v/>
      </c>
      <c r="BL1272" s="55" t="str">
        <f t="shared" si="178"/>
        <v/>
      </c>
      <c r="BM1272" s="55" t="str">
        <f t="shared" si="178"/>
        <v/>
      </c>
      <c r="BN1272" s="55" t="str">
        <f t="shared" si="178"/>
        <v/>
      </c>
      <c r="BO1272" s="55" t="str">
        <f t="shared" si="178"/>
        <v/>
      </c>
      <c r="BP1272" s="55" t="str">
        <f t="shared" si="178"/>
        <v/>
      </c>
      <c r="BQ1272" s="55" t="str">
        <f t="shared" si="178"/>
        <v/>
      </c>
      <c r="BR1272" s="1" t="str">
        <f t="shared" si="168"/>
        <v>Base</v>
      </c>
      <c r="BS1272" s="1" t="str">
        <f t="shared" si="169"/>
        <v/>
      </c>
      <c r="BT1272" s="3">
        <f t="shared" si="170"/>
        <v>1</v>
      </c>
      <c r="BU1272" s="11">
        <f t="shared" si="171"/>
        <v>-0.94</v>
      </c>
      <c r="BV1272" s="11">
        <f t="shared" si="172"/>
        <v>-0.88</v>
      </c>
      <c r="BW1272" s="11">
        <f t="shared" si="173"/>
        <v>0</v>
      </c>
      <c r="BX1272" s="9">
        <f t="shared" si="174"/>
        <v>-0.94</v>
      </c>
      <c r="BY1272" s="9">
        <f t="shared" si="175"/>
        <v>-0.88</v>
      </c>
      <c r="BZ1272" s="9">
        <f t="shared" si="176"/>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167"/>
        <v>0</v>
      </c>
      <c r="BD1273" s="55" t="str">
        <f t="shared" si="178"/>
        <v/>
      </c>
      <c r="BE1273" s="55" t="str">
        <f t="shared" si="178"/>
        <v/>
      </c>
      <c r="BF1273" s="55" t="str">
        <f t="shared" si="178"/>
        <v/>
      </c>
      <c r="BG1273" s="55" t="str">
        <f t="shared" si="178"/>
        <v/>
      </c>
      <c r="BH1273" s="55" t="str">
        <f t="shared" si="178"/>
        <v/>
      </c>
      <c r="BI1273" s="55" t="str">
        <f t="shared" si="178"/>
        <v/>
      </c>
      <c r="BJ1273" s="55" t="str">
        <f t="shared" si="178"/>
        <v/>
      </c>
      <c r="BK1273" s="55" t="str">
        <f t="shared" si="178"/>
        <v/>
      </c>
      <c r="BL1273" s="55" t="str">
        <f t="shared" si="178"/>
        <v/>
      </c>
      <c r="BM1273" s="55" t="str">
        <f t="shared" si="178"/>
        <v/>
      </c>
      <c r="BN1273" s="55" t="str">
        <f t="shared" si="178"/>
        <v/>
      </c>
      <c r="BO1273" s="55" t="str">
        <f t="shared" si="178"/>
        <v/>
      </c>
      <c r="BP1273" s="55" t="str">
        <f t="shared" si="178"/>
        <v/>
      </c>
      <c r="BQ1273" s="55" t="str">
        <f t="shared" si="178"/>
        <v/>
      </c>
      <c r="BR1273" s="1" t="str">
        <f t="shared" si="168"/>
        <v>Base</v>
      </c>
      <c r="BS1273" s="1" t="str">
        <f t="shared" si="169"/>
        <v/>
      </c>
      <c r="BT1273" s="3">
        <f t="shared" si="170"/>
        <v>1</v>
      </c>
      <c r="BU1273" s="11">
        <f t="shared" si="171"/>
        <v>-0.94</v>
      </c>
      <c r="BV1273" s="11">
        <f t="shared" si="172"/>
        <v>-0.88</v>
      </c>
      <c r="BW1273" s="11">
        <f t="shared" si="173"/>
        <v>0</v>
      </c>
      <c r="BX1273" s="9">
        <f t="shared" si="174"/>
        <v>-0.94</v>
      </c>
      <c r="BY1273" s="9">
        <f t="shared" si="175"/>
        <v>-0.88</v>
      </c>
      <c r="BZ1273" s="9">
        <f t="shared" si="176"/>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167"/>
        <v>0</v>
      </c>
      <c r="BD1274" s="55" t="str">
        <f t="shared" si="178"/>
        <v/>
      </c>
      <c r="BE1274" s="55" t="str">
        <f t="shared" si="178"/>
        <v/>
      </c>
      <c r="BF1274" s="55" t="str">
        <f t="shared" si="178"/>
        <v/>
      </c>
      <c r="BG1274" s="55" t="str">
        <f t="shared" si="178"/>
        <v/>
      </c>
      <c r="BH1274" s="55" t="str">
        <f t="shared" si="178"/>
        <v/>
      </c>
      <c r="BI1274" s="55" t="str">
        <f t="shared" si="178"/>
        <v/>
      </c>
      <c r="BJ1274" s="55" t="str">
        <f t="shared" si="178"/>
        <v/>
      </c>
      <c r="BK1274" s="55" t="str">
        <f t="shared" si="178"/>
        <v/>
      </c>
      <c r="BL1274" s="55" t="str">
        <f t="shared" si="178"/>
        <v/>
      </c>
      <c r="BM1274" s="55" t="str">
        <f t="shared" si="178"/>
        <v/>
      </c>
      <c r="BN1274" s="55" t="str">
        <f t="shared" si="178"/>
        <v/>
      </c>
      <c r="BO1274" s="55" t="str">
        <f t="shared" si="178"/>
        <v/>
      </c>
      <c r="BP1274" s="55" t="str">
        <f t="shared" si="178"/>
        <v/>
      </c>
      <c r="BQ1274" s="55" t="str">
        <f t="shared" si="178"/>
        <v/>
      </c>
      <c r="BR1274" s="1" t="str">
        <f t="shared" si="168"/>
        <v>Base</v>
      </c>
      <c r="BS1274" s="1" t="str">
        <f t="shared" si="169"/>
        <v/>
      </c>
      <c r="BT1274" s="3">
        <f t="shared" si="170"/>
        <v>1</v>
      </c>
      <c r="BU1274" s="11">
        <f t="shared" si="171"/>
        <v>-0.94</v>
      </c>
      <c r="BV1274" s="11">
        <f t="shared" si="172"/>
        <v>-0.88</v>
      </c>
      <c r="BW1274" s="11">
        <f t="shared" si="173"/>
        <v>0</v>
      </c>
      <c r="BX1274" s="9">
        <f t="shared" si="174"/>
        <v>-0.94</v>
      </c>
      <c r="BY1274" s="9">
        <f t="shared" si="175"/>
        <v>-0.88</v>
      </c>
      <c r="BZ1274" s="9">
        <f t="shared" si="176"/>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167"/>
        <v>0</v>
      </c>
      <c r="BD1275" s="55" t="str">
        <f t="shared" si="178"/>
        <v/>
      </c>
      <c r="BE1275" s="55" t="str">
        <f t="shared" si="178"/>
        <v/>
      </c>
      <c r="BF1275" s="55" t="str">
        <f t="shared" si="178"/>
        <v/>
      </c>
      <c r="BG1275" s="55" t="str">
        <f t="shared" si="178"/>
        <v/>
      </c>
      <c r="BH1275" s="55" t="str">
        <f t="shared" si="178"/>
        <v/>
      </c>
      <c r="BI1275" s="55" t="str">
        <f t="shared" si="178"/>
        <v/>
      </c>
      <c r="BJ1275" s="55" t="str">
        <f t="shared" si="178"/>
        <v/>
      </c>
      <c r="BK1275" s="55" t="str">
        <f t="shared" si="178"/>
        <v/>
      </c>
      <c r="BL1275" s="55" t="str">
        <f t="shared" si="178"/>
        <v/>
      </c>
      <c r="BM1275" s="55" t="str">
        <f t="shared" si="178"/>
        <v/>
      </c>
      <c r="BN1275" s="55" t="str">
        <f t="shared" si="178"/>
        <v/>
      </c>
      <c r="BO1275" s="55" t="str">
        <f t="shared" si="178"/>
        <v/>
      </c>
      <c r="BP1275" s="55" t="str">
        <f t="shared" si="178"/>
        <v/>
      </c>
      <c r="BQ1275" s="55" t="str">
        <f t="shared" si="178"/>
        <v/>
      </c>
      <c r="BR1275" s="1" t="str">
        <f t="shared" si="168"/>
        <v>Base</v>
      </c>
      <c r="BS1275" s="1" t="str">
        <f t="shared" si="169"/>
        <v/>
      </c>
      <c r="BT1275" s="3">
        <f t="shared" si="170"/>
        <v>1</v>
      </c>
      <c r="BU1275" s="11">
        <f t="shared" si="171"/>
        <v>-0.94</v>
      </c>
      <c r="BV1275" s="11">
        <f t="shared" si="172"/>
        <v>-0.88</v>
      </c>
      <c r="BW1275" s="11">
        <f t="shared" si="173"/>
        <v>0</v>
      </c>
      <c r="BX1275" s="9">
        <f t="shared" si="174"/>
        <v>-0.94</v>
      </c>
      <c r="BY1275" s="9">
        <f t="shared" si="175"/>
        <v>-0.88</v>
      </c>
      <c r="BZ1275" s="9">
        <f t="shared" si="176"/>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167"/>
        <v>0</v>
      </c>
      <c r="BD1276" s="55" t="str">
        <f t="shared" si="178"/>
        <v/>
      </c>
      <c r="BE1276" s="55" t="str">
        <f t="shared" si="178"/>
        <v/>
      </c>
      <c r="BF1276" s="55" t="str">
        <f t="shared" si="178"/>
        <v/>
      </c>
      <c r="BG1276" s="55" t="str">
        <f t="shared" si="178"/>
        <v/>
      </c>
      <c r="BH1276" s="55" t="str">
        <f t="shared" si="178"/>
        <v/>
      </c>
      <c r="BI1276" s="55" t="str">
        <f t="shared" si="178"/>
        <v/>
      </c>
      <c r="BJ1276" s="55" t="str">
        <f t="shared" si="178"/>
        <v/>
      </c>
      <c r="BK1276" s="55" t="str">
        <f t="shared" si="178"/>
        <v/>
      </c>
      <c r="BL1276" s="55" t="str">
        <f t="shared" si="178"/>
        <v/>
      </c>
      <c r="BM1276" s="55" t="str">
        <f t="shared" si="178"/>
        <v/>
      </c>
      <c r="BN1276" s="55" t="str">
        <f t="shared" si="178"/>
        <v/>
      </c>
      <c r="BO1276" s="55" t="str">
        <f t="shared" si="178"/>
        <v/>
      </c>
      <c r="BP1276" s="55" t="str">
        <f t="shared" si="178"/>
        <v/>
      </c>
      <c r="BQ1276" s="55" t="str">
        <f t="shared" si="178"/>
        <v/>
      </c>
      <c r="BR1276" s="1" t="str">
        <f t="shared" si="168"/>
        <v>Base</v>
      </c>
      <c r="BS1276" s="1" t="str">
        <f t="shared" si="169"/>
        <v/>
      </c>
      <c r="BT1276" s="3">
        <f t="shared" si="170"/>
        <v>1</v>
      </c>
      <c r="BU1276" s="11">
        <f t="shared" si="171"/>
        <v>-0.94</v>
      </c>
      <c r="BV1276" s="11">
        <f t="shared" si="172"/>
        <v>-0.88</v>
      </c>
      <c r="BW1276" s="11">
        <f t="shared" si="173"/>
        <v>0</v>
      </c>
      <c r="BX1276" s="9">
        <f t="shared" si="174"/>
        <v>-0.94</v>
      </c>
      <c r="BY1276" s="9">
        <f t="shared" si="175"/>
        <v>-0.88</v>
      </c>
      <c r="BZ1276" s="9">
        <f t="shared" si="176"/>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167"/>
        <v>0</v>
      </c>
      <c r="BD1277" s="55" t="str">
        <f t="shared" si="178"/>
        <v/>
      </c>
      <c r="BE1277" s="55" t="str">
        <f t="shared" si="178"/>
        <v/>
      </c>
      <c r="BF1277" s="55" t="str">
        <f t="shared" si="178"/>
        <v/>
      </c>
      <c r="BG1277" s="55" t="str">
        <f t="shared" si="178"/>
        <v/>
      </c>
      <c r="BH1277" s="55" t="str">
        <f t="shared" si="178"/>
        <v/>
      </c>
      <c r="BI1277" s="55" t="str">
        <f t="shared" si="178"/>
        <v/>
      </c>
      <c r="BJ1277" s="55" t="str">
        <f t="shared" si="178"/>
        <v/>
      </c>
      <c r="BK1277" s="55" t="str">
        <f t="shared" si="178"/>
        <v/>
      </c>
      <c r="BL1277" s="55" t="str">
        <f t="shared" si="178"/>
        <v/>
      </c>
      <c r="BM1277" s="55" t="str">
        <f t="shared" si="178"/>
        <v/>
      </c>
      <c r="BN1277" s="55" t="str">
        <f t="shared" si="178"/>
        <v/>
      </c>
      <c r="BO1277" s="55" t="str">
        <f t="shared" si="178"/>
        <v/>
      </c>
      <c r="BP1277" s="55" t="str">
        <f t="shared" si="178"/>
        <v/>
      </c>
      <c r="BQ1277" s="55" t="str">
        <f t="shared" si="178"/>
        <v/>
      </c>
      <c r="BR1277" s="1" t="str">
        <f t="shared" si="168"/>
        <v>Base</v>
      </c>
      <c r="BS1277" s="1" t="str">
        <f t="shared" si="169"/>
        <v/>
      </c>
      <c r="BT1277" s="3">
        <f t="shared" si="170"/>
        <v>1</v>
      </c>
      <c r="BU1277" s="11">
        <f t="shared" si="171"/>
        <v>-0.94</v>
      </c>
      <c r="BV1277" s="11">
        <f t="shared" si="172"/>
        <v>-0.88</v>
      </c>
      <c r="BW1277" s="11">
        <f t="shared" si="173"/>
        <v>0</v>
      </c>
      <c r="BX1277" s="9">
        <f t="shared" si="174"/>
        <v>-0.94</v>
      </c>
      <c r="BY1277" s="9">
        <f t="shared" si="175"/>
        <v>-0.88</v>
      </c>
      <c r="BZ1277" s="9">
        <f t="shared" si="176"/>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167"/>
        <v>0</v>
      </c>
      <c r="BD1278" s="55" t="str">
        <f t="shared" si="178"/>
        <v/>
      </c>
      <c r="BE1278" s="55" t="str">
        <f t="shared" si="178"/>
        <v/>
      </c>
      <c r="BF1278" s="55" t="str">
        <f t="shared" si="178"/>
        <v/>
      </c>
      <c r="BG1278" s="55" t="str">
        <f t="shared" si="178"/>
        <v/>
      </c>
      <c r="BH1278" s="55" t="str">
        <f t="shared" si="178"/>
        <v/>
      </c>
      <c r="BI1278" s="55" t="str">
        <f t="shared" si="178"/>
        <v/>
      </c>
      <c r="BJ1278" s="55" t="str">
        <f t="shared" si="178"/>
        <v/>
      </c>
      <c r="BK1278" s="55" t="str">
        <f t="shared" si="178"/>
        <v/>
      </c>
      <c r="BL1278" s="55" t="str">
        <f t="shared" si="178"/>
        <v/>
      </c>
      <c r="BM1278" s="55" t="str">
        <f t="shared" si="178"/>
        <v/>
      </c>
      <c r="BN1278" s="55" t="str">
        <f t="shared" si="178"/>
        <v/>
      </c>
      <c r="BO1278" s="55" t="str">
        <f t="shared" si="178"/>
        <v/>
      </c>
      <c r="BP1278" s="55" t="str">
        <f t="shared" si="178"/>
        <v/>
      </c>
      <c r="BQ1278" s="55" t="str">
        <f t="shared" si="178"/>
        <v/>
      </c>
      <c r="BR1278" s="1" t="str">
        <f t="shared" si="168"/>
        <v>Base</v>
      </c>
      <c r="BS1278" s="1" t="str">
        <f t="shared" si="169"/>
        <v/>
      </c>
      <c r="BT1278" s="3">
        <f t="shared" si="170"/>
        <v>1</v>
      </c>
      <c r="BU1278" s="11">
        <f t="shared" si="171"/>
        <v>-0.94</v>
      </c>
      <c r="BV1278" s="11">
        <f t="shared" si="172"/>
        <v>-0.88</v>
      </c>
      <c r="BW1278" s="11">
        <f t="shared" si="173"/>
        <v>0</v>
      </c>
      <c r="BX1278" s="9">
        <f t="shared" si="174"/>
        <v>-0.94</v>
      </c>
      <c r="BY1278" s="9">
        <f t="shared" si="175"/>
        <v>-0.88</v>
      </c>
      <c r="BZ1278" s="9">
        <f t="shared" si="176"/>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167"/>
        <v>0</v>
      </c>
      <c r="BD1279" s="55" t="str">
        <f t="shared" si="178"/>
        <v/>
      </c>
      <c r="BE1279" s="55" t="str">
        <f t="shared" si="178"/>
        <v/>
      </c>
      <c r="BF1279" s="55" t="str">
        <f t="shared" si="178"/>
        <v/>
      </c>
      <c r="BG1279" s="55" t="str">
        <f t="shared" si="178"/>
        <v/>
      </c>
      <c r="BH1279" s="55" t="str">
        <f t="shared" si="178"/>
        <v/>
      </c>
      <c r="BI1279" s="55" t="str">
        <f t="shared" si="178"/>
        <v/>
      </c>
      <c r="BJ1279" s="55" t="str">
        <f t="shared" si="178"/>
        <v/>
      </c>
      <c r="BK1279" s="55" t="str">
        <f t="shared" si="178"/>
        <v/>
      </c>
      <c r="BL1279" s="55" t="str">
        <f t="shared" si="178"/>
        <v/>
      </c>
      <c r="BM1279" s="55" t="str">
        <f t="shared" si="178"/>
        <v/>
      </c>
      <c r="BN1279" s="55" t="str">
        <f t="shared" si="178"/>
        <v/>
      </c>
      <c r="BO1279" s="55" t="str">
        <f t="shared" si="178"/>
        <v/>
      </c>
      <c r="BP1279" s="55" t="str">
        <f t="shared" si="178"/>
        <v/>
      </c>
      <c r="BQ1279" s="55" t="str">
        <f t="shared" si="178"/>
        <v/>
      </c>
      <c r="BR1279" s="1" t="str">
        <f t="shared" si="168"/>
        <v>Base</v>
      </c>
      <c r="BS1279" s="1" t="str">
        <f t="shared" si="169"/>
        <v/>
      </c>
      <c r="BT1279" s="3">
        <f t="shared" si="170"/>
        <v>1</v>
      </c>
      <c r="BU1279" s="11">
        <f t="shared" si="171"/>
        <v>-0.94</v>
      </c>
      <c r="BV1279" s="11">
        <f t="shared" si="172"/>
        <v>-0.88</v>
      </c>
      <c r="BW1279" s="11">
        <f t="shared" si="173"/>
        <v>0</v>
      </c>
      <c r="BX1279" s="9">
        <f t="shared" si="174"/>
        <v>-0.94</v>
      </c>
      <c r="BY1279" s="9">
        <f t="shared" si="175"/>
        <v>-0.88</v>
      </c>
      <c r="BZ1279" s="9">
        <f t="shared" si="176"/>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167"/>
        <v>0</v>
      </c>
      <c r="BD1280" s="55" t="str">
        <f t="shared" si="178"/>
        <v/>
      </c>
      <c r="BE1280" s="55" t="str">
        <f t="shared" si="178"/>
        <v/>
      </c>
      <c r="BF1280" s="55" t="str">
        <f t="shared" si="178"/>
        <v/>
      </c>
      <c r="BG1280" s="55" t="str">
        <f t="shared" si="178"/>
        <v/>
      </c>
      <c r="BH1280" s="55" t="str">
        <f t="shared" si="178"/>
        <v/>
      </c>
      <c r="BI1280" s="55" t="str">
        <f t="shared" si="178"/>
        <v/>
      </c>
      <c r="BJ1280" s="55" t="str">
        <f t="shared" si="178"/>
        <v/>
      </c>
      <c r="BK1280" s="55" t="str">
        <f t="shared" si="178"/>
        <v/>
      </c>
      <c r="BL1280" s="55" t="str">
        <f t="shared" si="178"/>
        <v/>
      </c>
      <c r="BM1280" s="55" t="str">
        <f t="shared" si="178"/>
        <v/>
      </c>
      <c r="BN1280" s="55" t="str">
        <f t="shared" si="178"/>
        <v/>
      </c>
      <c r="BO1280" s="55" t="str">
        <f t="shared" si="178"/>
        <v/>
      </c>
      <c r="BP1280" s="55" t="str">
        <f t="shared" si="178"/>
        <v/>
      </c>
      <c r="BQ1280" s="55" t="str">
        <f t="shared" si="178"/>
        <v/>
      </c>
      <c r="BR1280" s="1" t="str">
        <f t="shared" si="168"/>
        <v>Base</v>
      </c>
      <c r="BS1280" s="1" t="str">
        <f t="shared" si="169"/>
        <v/>
      </c>
      <c r="BT1280" s="3">
        <f t="shared" si="170"/>
        <v>1</v>
      </c>
      <c r="BU1280" s="11">
        <f t="shared" si="171"/>
        <v>-0.94</v>
      </c>
      <c r="BV1280" s="11">
        <f t="shared" si="172"/>
        <v>-0.88</v>
      </c>
      <c r="BW1280" s="11">
        <f t="shared" si="173"/>
        <v>0</v>
      </c>
      <c r="BX1280" s="9">
        <f t="shared" si="174"/>
        <v>-0.94</v>
      </c>
      <c r="BY1280" s="9">
        <f t="shared" si="175"/>
        <v>-0.88</v>
      </c>
      <c r="BZ1280" s="9">
        <f t="shared" si="176"/>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167"/>
        <v>0</v>
      </c>
      <c r="BD1281" s="55" t="str">
        <f t="shared" si="178"/>
        <v/>
      </c>
      <c r="BE1281" s="55" t="str">
        <f t="shared" si="178"/>
        <v/>
      </c>
      <c r="BF1281" s="55" t="str">
        <f t="shared" si="178"/>
        <v/>
      </c>
      <c r="BG1281" s="55" t="str">
        <f t="shared" si="178"/>
        <v/>
      </c>
      <c r="BH1281" s="55" t="str">
        <f t="shared" si="178"/>
        <v/>
      </c>
      <c r="BI1281" s="55" t="str">
        <f t="shared" si="178"/>
        <v/>
      </c>
      <c r="BJ1281" s="55" t="str">
        <f t="shared" si="178"/>
        <v/>
      </c>
      <c r="BK1281" s="55" t="str">
        <f t="shared" si="178"/>
        <v/>
      </c>
      <c r="BL1281" s="55" t="str">
        <f t="shared" si="178"/>
        <v/>
      </c>
      <c r="BM1281" s="55" t="str">
        <f t="shared" si="178"/>
        <v/>
      </c>
      <c r="BN1281" s="55" t="str">
        <f t="shared" si="178"/>
        <v/>
      </c>
      <c r="BO1281" s="55" t="str">
        <f t="shared" si="178"/>
        <v/>
      </c>
      <c r="BP1281" s="55" t="str">
        <f t="shared" si="178"/>
        <v/>
      </c>
      <c r="BQ1281" s="55" t="str">
        <f t="shared" si="178"/>
        <v/>
      </c>
      <c r="BR1281" s="1" t="str">
        <f t="shared" si="168"/>
        <v>Base</v>
      </c>
      <c r="BS1281" s="1" t="str">
        <f t="shared" si="169"/>
        <v/>
      </c>
      <c r="BT1281" s="3">
        <f t="shared" si="170"/>
        <v>1</v>
      </c>
      <c r="BU1281" s="11">
        <f t="shared" si="171"/>
        <v>-0.94</v>
      </c>
      <c r="BV1281" s="11">
        <f t="shared" si="172"/>
        <v>-0.88</v>
      </c>
      <c r="BW1281" s="11">
        <f t="shared" si="173"/>
        <v>0</v>
      </c>
      <c r="BX1281" s="9">
        <f t="shared" si="174"/>
        <v>-0.94</v>
      </c>
      <c r="BY1281" s="9">
        <f t="shared" si="175"/>
        <v>-0.88</v>
      </c>
      <c r="BZ1281" s="9">
        <f t="shared" si="176"/>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167"/>
        <v>0</v>
      </c>
      <c r="BD1282" s="55" t="str">
        <f t="shared" si="178"/>
        <v/>
      </c>
      <c r="BE1282" s="55" t="str">
        <f t="shared" si="178"/>
        <v/>
      </c>
      <c r="BF1282" s="55" t="str">
        <f t="shared" si="178"/>
        <v/>
      </c>
      <c r="BG1282" s="55" t="str">
        <f t="shared" si="178"/>
        <v/>
      </c>
      <c r="BH1282" s="55" t="str">
        <f t="shared" si="178"/>
        <v/>
      </c>
      <c r="BI1282" s="55" t="str">
        <f t="shared" si="178"/>
        <v/>
      </c>
      <c r="BJ1282" s="55" t="str">
        <f t="shared" si="178"/>
        <v/>
      </c>
      <c r="BK1282" s="55" t="str">
        <f t="shared" si="178"/>
        <v/>
      </c>
      <c r="BL1282" s="55" t="str">
        <f t="shared" si="178"/>
        <v/>
      </c>
      <c r="BM1282" s="55" t="str">
        <f t="shared" si="178"/>
        <v/>
      </c>
      <c r="BN1282" s="55" t="str">
        <f t="shared" si="178"/>
        <v/>
      </c>
      <c r="BO1282" s="55" t="str">
        <f t="shared" si="178"/>
        <v/>
      </c>
      <c r="BP1282" s="55" t="str">
        <f t="shared" si="178"/>
        <v/>
      </c>
      <c r="BQ1282" s="55" t="str">
        <f t="shared" si="178"/>
        <v/>
      </c>
      <c r="BR1282" s="1" t="str">
        <f t="shared" si="168"/>
        <v>Base</v>
      </c>
      <c r="BS1282" s="1" t="str">
        <f t="shared" si="169"/>
        <v/>
      </c>
      <c r="BT1282" s="3">
        <f t="shared" si="170"/>
        <v>1</v>
      </c>
      <c r="BU1282" s="11">
        <f t="shared" si="171"/>
        <v>-0.94</v>
      </c>
      <c r="BV1282" s="11">
        <f t="shared" si="172"/>
        <v>-0.88</v>
      </c>
      <c r="BW1282" s="11">
        <f t="shared" si="173"/>
        <v>0</v>
      </c>
      <c r="BX1282" s="9">
        <f t="shared" si="174"/>
        <v>-0.94</v>
      </c>
      <c r="BY1282" s="9">
        <f t="shared" si="175"/>
        <v>-0.88</v>
      </c>
      <c r="BZ1282" s="9">
        <f t="shared" si="176"/>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167"/>
        <v>0</v>
      </c>
      <c r="BD1283" s="55" t="str">
        <f t="shared" si="178"/>
        <v/>
      </c>
      <c r="BE1283" s="55" t="str">
        <f t="shared" si="178"/>
        <v/>
      </c>
      <c r="BF1283" s="55" t="str">
        <f t="shared" si="178"/>
        <v/>
      </c>
      <c r="BG1283" s="55" t="str">
        <f t="shared" si="178"/>
        <v/>
      </c>
      <c r="BH1283" s="55" t="str">
        <f t="shared" si="178"/>
        <v/>
      </c>
      <c r="BI1283" s="55" t="str">
        <f t="shared" si="178"/>
        <v/>
      </c>
      <c r="BJ1283" s="55" t="str">
        <f t="shared" si="178"/>
        <v/>
      </c>
      <c r="BK1283" s="55" t="str">
        <f t="shared" si="178"/>
        <v/>
      </c>
      <c r="BL1283" s="55" t="str">
        <f t="shared" si="178"/>
        <v/>
      </c>
      <c r="BM1283" s="55" t="str">
        <f t="shared" si="178"/>
        <v/>
      </c>
      <c r="BN1283" s="55" t="str">
        <f t="shared" si="178"/>
        <v/>
      </c>
      <c r="BO1283" s="55" t="str">
        <f t="shared" si="178"/>
        <v/>
      </c>
      <c r="BP1283" s="55" t="str">
        <f t="shared" si="178"/>
        <v/>
      </c>
      <c r="BQ1283" s="55" t="str">
        <f t="shared" si="178"/>
        <v/>
      </c>
      <c r="BR1283" s="1" t="str">
        <f t="shared" si="168"/>
        <v>Base</v>
      </c>
      <c r="BS1283" s="1" t="str">
        <f t="shared" si="169"/>
        <v/>
      </c>
      <c r="BT1283" s="3">
        <f t="shared" si="170"/>
        <v>1</v>
      </c>
      <c r="BU1283" s="11">
        <f t="shared" si="171"/>
        <v>-0.94</v>
      </c>
      <c r="BV1283" s="11">
        <f t="shared" si="172"/>
        <v>-0.88</v>
      </c>
      <c r="BW1283" s="11">
        <f t="shared" si="173"/>
        <v>0</v>
      </c>
      <c r="BX1283" s="9">
        <f t="shared" si="174"/>
        <v>-0.94</v>
      </c>
      <c r="BY1283" s="9">
        <f t="shared" si="175"/>
        <v>-0.88</v>
      </c>
      <c r="BZ1283" s="9">
        <f t="shared" si="176"/>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167"/>
        <v>0</v>
      </c>
      <c r="BD1284" s="55" t="str">
        <f t="shared" si="178"/>
        <v/>
      </c>
      <c r="BE1284" s="55" t="str">
        <f t="shared" si="178"/>
        <v/>
      </c>
      <c r="BF1284" s="55" t="str">
        <f t="shared" si="178"/>
        <v/>
      </c>
      <c r="BG1284" s="55" t="str">
        <f t="shared" si="178"/>
        <v/>
      </c>
      <c r="BH1284" s="55" t="str">
        <f t="shared" si="178"/>
        <v/>
      </c>
      <c r="BI1284" s="55" t="str">
        <f t="shared" si="178"/>
        <v/>
      </c>
      <c r="BJ1284" s="55" t="str">
        <f t="shared" si="178"/>
        <v/>
      </c>
      <c r="BK1284" s="55" t="str">
        <f t="shared" si="178"/>
        <v/>
      </c>
      <c r="BL1284" s="55" t="str">
        <f t="shared" si="178"/>
        <v/>
      </c>
      <c r="BM1284" s="55" t="str">
        <f t="shared" si="178"/>
        <v/>
      </c>
      <c r="BN1284" s="55" t="str">
        <f t="shared" si="178"/>
        <v/>
      </c>
      <c r="BO1284" s="55" t="str">
        <f t="shared" si="178"/>
        <v/>
      </c>
      <c r="BP1284" s="55" t="str">
        <f t="shared" si="178"/>
        <v/>
      </c>
      <c r="BQ1284" s="55" t="str">
        <f t="shared" si="178"/>
        <v/>
      </c>
      <c r="BR1284" s="1" t="str">
        <f t="shared" si="168"/>
        <v>Base</v>
      </c>
      <c r="BS1284" s="1" t="str">
        <f t="shared" si="169"/>
        <v/>
      </c>
      <c r="BT1284" s="3">
        <f t="shared" si="170"/>
        <v>1</v>
      </c>
      <c r="BU1284" s="11">
        <f t="shared" si="171"/>
        <v>-0.94</v>
      </c>
      <c r="BV1284" s="11">
        <f t="shared" si="172"/>
        <v>-0.88</v>
      </c>
      <c r="BW1284" s="11">
        <f t="shared" si="173"/>
        <v>0</v>
      </c>
      <c r="BX1284" s="9">
        <f t="shared" si="174"/>
        <v>-0.94</v>
      </c>
      <c r="BY1284" s="9">
        <f t="shared" si="175"/>
        <v>-0.88</v>
      </c>
      <c r="BZ1284" s="9">
        <f t="shared" si="176"/>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167"/>
        <v>0</v>
      </c>
      <c r="BD1285" s="55" t="str">
        <f t="shared" si="178"/>
        <v/>
      </c>
      <c r="BE1285" s="55" t="str">
        <f t="shared" si="178"/>
        <v/>
      </c>
      <c r="BF1285" s="55" t="str">
        <f t="shared" si="178"/>
        <v/>
      </c>
      <c r="BG1285" s="55" t="str">
        <f t="shared" si="178"/>
        <v/>
      </c>
      <c r="BH1285" s="55" t="str">
        <f t="shared" si="178"/>
        <v/>
      </c>
      <c r="BI1285" s="55" t="str">
        <f t="shared" si="178"/>
        <v/>
      </c>
      <c r="BJ1285" s="55" t="str">
        <f t="shared" si="178"/>
        <v/>
      </c>
      <c r="BK1285" s="55" t="str">
        <f t="shared" si="178"/>
        <v/>
      </c>
      <c r="BL1285" s="55" t="str">
        <f t="shared" si="178"/>
        <v/>
      </c>
      <c r="BM1285" s="55" t="str">
        <f t="shared" si="178"/>
        <v/>
      </c>
      <c r="BN1285" s="55" t="str">
        <f t="shared" si="178"/>
        <v/>
      </c>
      <c r="BO1285" s="55" t="str">
        <f t="shared" si="178"/>
        <v/>
      </c>
      <c r="BP1285" s="55" t="str">
        <f t="shared" si="178"/>
        <v/>
      </c>
      <c r="BQ1285" s="55" t="str">
        <f t="shared" si="178"/>
        <v/>
      </c>
      <c r="BR1285" s="1" t="str">
        <f t="shared" si="168"/>
        <v>Base</v>
      </c>
      <c r="BS1285" s="1" t="str">
        <f t="shared" si="169"/>
        <v/>
      </c>
      <c r="BT1285" s="3">
        <f t="shared" si="170"/>
        <v>1</v>
      </c>
      <c r="BU1285" s="11">
        <f t="shared" si="171"/>
        <v>-0.94</v>
      </c>
      <c r="BV1285" s="11">
        <f t="shared" si="172"/>
        <v>-0.88</v>
      </c>
      <c r="BW1285" s="11">
        <f t="shared" si="173"/>
        <v>0</v>
      </c>
      <c r="BX1285" s="9">
        <f t="shared" si="174"/>
        <v>-0.94</v>
      </c>
      <c r="BY1285" s="9">
        <f t="shared" si="175"/>
        <v>-0.88</v>
      </c>
      <c r="BZ1285" s="9">
        <f t="shared" si="176"/>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167"/>
        <v>0</v>
      </c>
      <c r="BD1286" s="55" t="str">
        <f t="shared" si="178"/>
        <v/>
      </c>
      <c r="BE1286" s="55" t="str">
        <f t="shared" si="178"/>
        <v/>
      </c>
      <c r="BF1286" s="55" t="str">
        <f t="shared" si="178"/>
        <v/>
      </c>
      <c r="BG1286" s="55" t="str">
        <f t="shared" si="178"/>
        <v/>
      </c>
      <c r="BH1286" s="55" t="str">
        <f t="shared" si="178"/>
        <v/>
      </c>
      <c r="BI1286" s="55" t="str">
        <f t="shared" si="178"/>
        <v/>
      </c>
      <c r="BJ1286" s="55" t="str">
        <f t="shared" si="178"/>
        <v/>
      </c>
      <c r="BK1286" s="55" t="str">
        <f t="shared" si="178"/>
        <v/>
      </c>
      <c r="BL1286" s="55" t="str">
        <f t="shared" si="178"/>
        <v/>
      </c>
      <c r="BM1286" s="55" t="str">
        <f t="shared" si="178"/>
        <v/>
      </c>
      <c r="BN1286" s="55" t="str">
        <f t="shared" si="178"/>
        <v/>
      </c>
      <c r="BO1286" s="55" t="str">
        <f t="shared" si="178"/>
        <v/>
      </c>
      <c r="BP1286" s="55" t="str">
        <f t="shared" si="178"/>
        <v/>
      </c>
      <c r="BQ1286" s="55" t="str">
        <f t="shared" si="178"/>
        <v/>
      </c>
      <c r="BR1286" s="1" t="str">
        <f t="shared" si="168"/>
        <v>Base</v>
      </c>
      <c r="BS1286" s="1" t="str">
        <f t="shared" si="169"/>
        <v/>
      </c>
      <c r="BT1286" s="3">
        <f t="shared" si="170"/>
        <v>1</v>
      </c>
      <c r="BU1286" s="11">
        <f t="shared" si="171"/>
        <v>-0.94</v>
      </c>
      <c r="BV1286" s="11">
        <f t="shared" si="172"/>
        <v>-0.88</v>
      </c>
      <c r="BW1286" s="11">
        <f t="shared" si="173"/>
        <v>0</v>
      </c>
      <c r="BX1286" s="9">
        <f t="shared" si="174"/>
        <v>-0.94</v>
      </c>
      <c r="BY1286" s="9">
        <f t="shared" si="175"/>
        <v>-0.88</v>
      </c>
      <c r="BZ1286" s="9">
        <f t="shared" si="176"/>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167"/>
        <v>0</v>
      </c>
      <c r="BD1287" s="55" t="str">
        <f t="shared" si="178"/>
        <v/>
      </c>
      <c r="BE1287" s="55" t="str">
        <f t="shared" si="178"/>
        <v/>
      </c>
      <c r="BF1287" s="55" t="str">
        <f t="shared" si="178"/>
        <v/>
      </c>
      <c r="BG1287" s="55" t="str">
        <f t="shared" si="178"/>
        <v/>
      </c>
      <c r="BH1287" s="55" t="str">
        <f t="shared" si="178"/>
        <v/>
      </c>
      <c r="BI1287" s="55" t="str">
        <f t="shared" si="178"/>
        <v/>
      </c>
      <c r="BJ1287" s="55" t="str">
        <f t="shared" si="178"/>
        <v/>
      </c>
      <c r="BK1287" s="55" t="str">
        <f t="shared" si="178"/>
        <v/>
      </c>
      <c r="BL1287" s="55" t="str">
        <f t="shared" si="178"/>
        <v/>
      </c>
      <c r="BM1287" s="55" t="str">
        <f t="shared" si="178"/>
        <v/>
      </c>
      <c r="BN1287" s="55" t="str">
        <f t="shared" si="178"/>
        <v/>
      </c>
      <c r="BO1287" s="55" t="str">
        <f t="shared" si="178"/>
        <v/>
      </c>
      <c r="BP1287" s="55" t="str">
        <f t="shared" si="178"/>
        <v/>
      </c>
      <c r="BQ1287" s="55" t="str">
        <f t="shared" si="178"/>
        <v/>
      </c>
      <c r="BR1287" s="1" t="str">
        <f t="shared" si="168"/>
        <v>Base</v>
      </c>
      <c r="BS1287" s="1" t="str">
        <f t="shared" si="169"/>
        <v/>
      </c>
      <c r="BT1287" s="3">
        <f t="shared" si="170"/>
        <v>1</v>
      </c>
      <c r="BU1287" s="11">
        <f t="shared" si="171"/>
        <v>-0.94</v>
      </c>
      <c r="BV1287" s="11">
        <f t="shared" si="172"/>
        <v>-0.88</v>
      </c>
      <c r="BW1287" s="11">
        <f t="shared" si="173"/>
        <v>0</v>
      </c>
      <c r="BX1287" s="9">
        <f t="shared" si="174"/>
        <v>-0.94</v>
      </c>
      <c r="BY1287" s="9">
        <f t="shared" si="175"/>
        <v>-0.88</v>
      </c>
      <c r="BZ1287" s="9">
        <f t="shared" si="176"/>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167"/>
        <v>0</v>
      </c>
      <c r="BD1288" s="55" t="str">
        <f t="shared" si="178"/>
        <v/>
      </c>
      <c r="BE1288" s="55" t="str">
        <f t="shared" si="178"/>
        <v/>
      </c>
      <c r="BF1288" s="55" t="str">
        <f t="shared" si="178"/>
        <v/>
      </c>
      <c r="BG1288" s="55" t="str">
        <f t="shared" si="178"/>
        <v/>
      </c>
      <c r="BH1288" s="55" t="str">
        <f t="shared" si="178"/>
        <v/>
      </c>
      <c r="BI1288" s="55" t="str">
        <f t="shared" si="178"/>
        <v/>
      </c>
      <c r="BJ1288" s="55" t="str">
        <f t="shared" si="178"/>
        <v/>
      </c>
      <c r="BK1288" s="55" t="str">
        <f t="shared" si="178"/>
        <v/>
      </c>
      <c r="BL1288" s="55" t="str">
        <f t="shared" si="178"/>
        <v/>
      </c>
      <c r="BM1288" s="55" t="str">
        <f t="shared" si="178"/>
        <v/>
      </c>
      <c r="BN1288" s="55" t="str">
        <f t="shared" si="178"/>
        <v/>
      </c>
      <c r="BO1288" s="55" t="str">
        <f t="shared" si="178"/>
        <v/>
      </c>
      <c r="BP1288" s="55" t="str">
        <f t="shared" si="178"/>
        <v/>
      </c>
      <c r="BQ1288" s="55" t="str">
        <f t="shared" si="178"/>
        <v/>
      </c>
      <c r="BR1288" s="1" t="str">
        <f t="shared" si="168"/>
        <v>Base</v>
      </c>
      <c r="BS1288" s="1" t="str">
        <f t="shared" si="169"/>
        <v/>
      </c>
      <c r="BT1288" s="3">
        <f t="shared" si="170"/>
        <v>1</v>
      </c>
      <c r="BU1288" s="11">
        <f t="shared" si="171"/>
        <v>-0.94</v>
      </c>
      <c r="BV1288" s="11">
        <f t="shared" si="172"/>
        <v>-0.88</v>
      </c>
      <c r="BW1288" s="11">
        <f t="shared" si="173"/>
        <v>0</v>
      </c>
      <c r="BX1288" s="9">
        <f t="shared" si="174"/>
        <v>-0.94</v>
      </c>
      <c r="BY1288" s="9">
        <f t="shared" si="175"/>
        <v>-0.88</v>
      </c>
      <c r="BZ1288" s="9">
        <f t="shared" si="176"/>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167"/>
        <v>0</v>
      </c>
      <c r="BD1289" s="55" t="str">
        <f t="shared" si="178"/>
        <v/>
      </c>
      <c r="BE1289" s="55" t="str">
        <f t="shared" si="178"/>
        <v/>
      </c>
      <c r="BF1289" s="55" t="str">
        <f t="shared" si="178"/>
        <v/>
      </c>
      <c r="BG1289" s="55" t="str">
        <f t="shared" si="178"/>
        <v/>
      </c>
      <c r="BH1289" s="55" t="str">
        <f t="shared" si="178"/>
        <v/>
      </c>
      <c r="BI1289" s="55" t="str">
        <f t="shared" si="178"/>
        <v/>
      </c>
      <c r="BJ1289" s="55" t="str">
        <f t="shared" ref="BD1289:BQ1307" si="179">IF(ISERROR(SEARCHB(" "&amp;BJ$1&amp;" "," "&amp;$L1289&amp;" "))=TRUE,"",BJ$1)</f>
        <v/>
      </c>
      <c r="BK1289" s="55" t="str">
        <f t="shared" si="179"/>
        <v/>
      </c>
      <c r="BL1289" s="55" t="str">
        <f t="shared" si="179"/>
        <v/>
      </c>
      <c r="BM1289" s="55" t="str">
        <f t="shared" si="179"/>
        <v/>
      </c>
      <c r="BN1289" s="55" t="str">
        <f t="shared" si="179"/>
        <v/>
      </c>
      <c r="BO1289" s="55" t="str">
        <f t="shared" si="179"/>
        <v/>
      </c>
      <c r="BP1289" s="55" t="str">
        <f t="shared" si="179"/>
        <v/>
      </c>
      <c r="BQ1289" s="55" t="str">
        <f t="shared" si="179"/>
        <v/>
      </c>
      <c r="BR1289" s="1" t="str">
        <f t="shared" si="168"/>
        <v>Base</v>
      </c>
      <c r="BS1289" s="1" t="str">
        <f t="shared" si="169"/>
        <v/>
      </c>
      <c r="BT1289" s="3">
        <f t="shared" si="170"/>
        <v>1</v>
      </c>
      <c r="BU1289" s="11">
        <f t="shared" si="171"/>
        <v>-0.94</v>
      </c>
      <c r="BV1289" s="11">
        <f t="shared" si="172"/>
        <v>-0.88</v>
      </c>
      <c r="BW1289" s="11">
        <f t="shared" si="173"/>
        <v>0</v>
      </c>
      <c r="BX1289" s="9">
        <f t="shared" si="174"/>
        <v>-0.94</v>
      </c>
      <c r="BY1289" s="9">
        <f t="shared" si="175"/>
        <v>-0.88</v>
      </c>
      <c r="BZ1289" s="9">
        <f t="shared" si="176"/>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167"/>
        <v>0</v>
      </c>
      <c r="BD1290" s="55" t="str">
        <f t="shared" si="179"/>
        <v/>
      </c>
      <c r="BE1290" s="55" t="str">
        <f t="shared" si="179"/>
        <v/>
      </c>
      <c r="BF1290" s="55" t="str">
        <f t="shared" si="179"/>
        <v/>
      </c>
      <c r="BG1290" s="55" t="str">
        <f t="shared" si="179"/>
        <v/>
      </c>
      <c r="BH1290" s="55" t="str">
        <f t="shared" si="179"/>
        <v/>
      </c>
      <c r="BI1290" s="55" t="str">
        <f t="shared" si="179"/>
        <v/>
      </c>
      <c r="BJ1290" s="55" t="str">
        <f t="shared" si="179"/>
        <v/>
      </c>
      <c r="BK1290" s="55" t="str">
        <f t="shared" si="179"/>
        <v/>
      </c>
      <c r="BL1290" s="55" t="str">
        <f t="shared" si="179"/>
        <v/>
      </c>
      <c r="BM1290" s="55" t="str">
        <f t="shared" si="179"/>
        <v/>
      </c>
      <c r="BN1290" s="55" t="str">
        <f t="shared" si="179"/>
        <v/>
      </c>
      <c r="BO1290" s="55" t="str">
        <f t="shared" si="179"/>
        <v/>
      </c>
      <c r="BP1290" s="55" t="str">
        <f t="shared" si="179"/>
        <v/>
      </c>
      <c r="BQ1290" s="55" t="str">
        <f t="shared" si="179"/>
        <v/>
      </c>
      <c r="BR1290" s="1" t="str">
        <f t="shared" si="168"/>
        <v>Base</v>
      </c>
      <c r="BS1290" s="1" t="str">
        <f t="shared" si="169"/>
        <v/>
      </c>
      <c r="BT1290" s="3">
        <f t="shared" si="170"/>
        <v>1</v>
      </c>
      <c r="BU1290" s="11">
        <f t="shared" si="171"/>
        <v>-0.94</v>
      </c>
      <c r="BV1290" s="11">
        <f t="shared" si="172"/>
        <v>-0.88</v>
      </c>
      <c r="BW1290" s="11">
        <f t="shared" si="173"/>
        <v>0</v>
      </c>
      <c r="BX1290" s="9">
        <f t="shared" si="174"/>
        <v>-0.94</v>
      </c>
      <c r="BY1290" s="9">
        <f t="shared" si="175"/>
        <v>-0.88</v>
      </c>
      <c r="BZ1290" s="9">
        <f t="shared" si="176"/>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167"/>
        <v>0</v>
      </c>
      <c r="BD1291" s="55" t="str">
        <f t="shared" si="179"/>
        <v/>
      </c>
      <c r="BE1291" s="55" t="str">
        <f t="shared" si="179"/>
        <v/>
      </c>
      <c r="BF1291" s="55" t="str">
        <f t="shared" si="179"/>
        <v/>
      </c>
      <c r="BG1291" s="55" t="str">
        <f t="shared" si="179"/>
        <v/>
      </c>
      <c r="BH1291" s="55" t="str">
        <f t="shared" si="179"/>
        <v/>
      </c>
      <c r="BI1291" s="55" t="str">
        <f t="shared" si="179"/>
        <v/>
      </c>
      <c r="BJ1291" s="55" t="str">
        <f t="shared" si="179"/>
        <v/>
      </c>
      <c r="BK1291" s="55" t="str">
        <f t="shared" si="179"/>
        <v/>
      </c>
      <c r="BL1291" s="55" t="str">
        <f t="shared" si="179"/>
        <v/>
      </c>
      <c r="BM1291" s="55" t="str">
        <f t="shared" si="179"/>
        <v/>
      </c>
      <c r="BN1291" s="55" t="str">
        <f t="shared" si="179"/>
        <v/>
      </c>
      <c r="BO1291" s="55" t="str">
        <f t="shared" si="179"/>
        <v/>
      </c>
      <c r="BP1291" s="55" t="str">
        <f t="shared" si="179"/>
        <v/>
      </c>
      <c r="BQ1291" s="55" t="str">
        <f t="shared" si="179"/>
        <v/>
      </c>
      <c r="BR1291" s="1" t="str">
        <f t="shared" si="168"/>
        <v>Base</v>
      </c>
      <c r="BS1291" s="1" t="str">
        <f t="shared" si="169"/>
        <v/>
      </c>
      <c r="BT1291" s="3">
        <f t="shared" si="170"/>
        <v>1</v>
      </c>
      <c r="BU1291" s="11">
        <f t="shared" si="171"/>
        <v>-0.94</v>
      </c>
      <c r="BV1291" s="11">
        <f t="shared" si="172"/>
        <v>-0.88</v>
      </c>
      <c r="BW1291" s="11">
        <f t="shared" si="173"/>
        <v>0</v>
      </c>
      <c r="BX1291" s="9">
        <f t="shared" si="174"/>
        <v>-0.94</v>
      </c>
      <c r="BY1291" s="9">
        <f t="shared" si="175"/>
        <v>-0.88</v>
      </c>
      <c r="BZ1291" s="9">
        <f t="shared" si="176"/>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167"/>
        <v>0</v>
      </c>
      <c r="BD1292" s="55" t="str">
        <f t="shared" si="179"/>
        <v/>
      </c>
      <c r="BE1292" s="55" t="str">
        <f t="shared" si="179"/>
        <v/>
      </c>
      <c r="BF1292" s="55" t="str">
        <f t="shared" si="179"/>
        <v/>
      </c>
      <c r="BG1292" s="55" t="str">
        <f t="shared" si="179"/>
        <v/>
      </c>
      <c r="BH1292" s="55" t="str">
        <f t="shared" si="179"/>
        <v/>
      </c>
      <c r="BI1292" s="55" t="str">
        <f t="shared" si="179"/>
        <v/>
      </c>
      <c r="BJ1292" s="55" t="str">
        <f t="shared" si="179"/>
        <v/>
      </c>
      <c r="BK1292" s="55" t="str">
        <f t="shared" si="179"/>
        <v/>
      </c>
      <c r="BL1292" s="55" t="str">
        <f t="shared" si="179"/>
        <v/>
      </c>
      <c r="BM1292" s="55" t="str">
        <f t="shared" si="179"/>
        <v/>
      </c>
      <c r="BN1292" s="55" t="str">
        <f t="shared" si="179"/>
        <v/>
      </c>
      <c r="BO1292" s="55" t="str">
        <f t="shared" si="179"/>
        <v/>
      </c>
      <c r="BP1292" s="55" t="str">
        <f t="shared" si="179"/>
        <v/>
      </c>
      <c r="BQ1292" s="55" t="str">
        <f t="shared" si="179"/>
        <v/>
      </c>
      <c r="BR1292" s="1" t="str">
        <f t="shared" si="168"/>
        <v>Base</v>
      </c>
      <c r="BS1292" s="1" t="str">
        <f t="shared" si="169"/>
        <v/>
      </c>
      <c r="BT1292" s="3">
        <f t="shared" si="170"/>
        <v>1</v>
      </c>
      <c r="BU1292" s="11">
        <f t="shared" si="171"/>
        <v>-0.94</v>
      </c>
      <c r="BV1292" s="11">
        <f t="shared" si="172"/>
        <v>-0.88</v>
      </c>
      <c r="BW1292" s="11">
        <f t="shared" si="173"/>
        <v>0</v>
      </c>
      <c r="BX1292" s="9">
        <f t="shared" si="174"/>
        <v>-0.94</v>
      </c>
      <c r="BY1292" s="9">
        <f t="shared" si="175"/>
        <v>-0.88</v>
      </c>
      <c r="BZ1292" s="9">
        <f t="shared" si="176"/>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167"/>
        <v>0</v>
      </c>
      <c r="BD1293" s="55" t="str">
        <f t="shared" si="179"/>
        <v/>
      </c>
      <c r="BE1293" s="55" t="str">
        <f t="shared" si="179"/>
        <v/>
      </c>
      <c r="BF1293" s="55" t="str">
        <f t="shared" si="179"/>
        <v/>
      </c>
      <c r="BG1293" s="55" t="str">
        <f t="shared" si="179"/>
        <v/>
      </c>
      <c r="BH1293" s="55" t="str">
        <f t="shared" si="179"/>
        <v/>
      </c>
      <c r="BI1293" s="55" t="str">
        <f t="shared" si="179"/>
        <v/>
      </c>
      <c r="BJ1293" s="55" t="str">
        <f t="shared" si="179"/>
        <v/>
      </c>
      <c r="BK1293" s="55" t="str">
        <f t="shared" si="179"/>
        <v/>
      </c>
      <c r="BL1293" s="55" t="str">
        <f t="shared" si="179"/>
        <v/>
      </c>
      <c r="BM1293" s="55" t="str">
        <f t="shared" si="179"/>
        <v/>
      </c>
      <c r="BN1293" s="55" t="str">
        <f t="shared" si="179"/>
        <v/>
      </c>
      <c r="BO1293" s="55" t="str">
        <f t="shared" si="179"/>
        <v/>
      </c>
      <c r="BP1293" s="55" t="str">
        <f t="shared" si="179"/>
        <v/>
      </c>
      <c r="BQ1293" s="55" t="str">
        <f t="shared" si="179"/>
        <v/>
      </c>
      <c r="BR1293" s="1" t="str">
        <f t="shared" si="168"/>
        <v>Base</v>
      </c>
      <c r="BS1293" s="1" t="str">
        <f t="shared" si="169"/>
        <v/>
      </c>
      <c r="BT1293" s="3">
        <f t="shared" si="170"/>
        <v>1</v>
      </c>
      <c r="BU1293" s="11">
        <f t="shared" si="171"/>
        <v>-0.94</v>
      </c>
      <c r="BV1293" s="11">
        <f t="shared" si="172"/>
        <v>-0.88</v>
      </c>
      <c r="BW1293" s="11">
        <f t="shared" si="173"/>
        <v>0</v>
      </c>
      <c r="BX1293" s="9">
        <f t="shared" si="174"/>
        <v>-0.94</v>
      </c>
      <c r="BY1293" s="9">
        <f t="shared" si="175"/>
        <v>-0.88</v>
      </c>
      <c r="BZ1293" s="9">
        <f t="shared" si="176"/>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167"/>
        <v>0</v>
      </c>
      <c r="BD1294" s="55" t="str">
        <f t="shared" si="179"/>
        <v/>
      </c>
      <c r="BE1294" s="55" t="str">
        <f t="shared" si="179"/>
        <v/>
      </c>
      <c r="BF1294" s="55" t="str">
        <f t="shared" si="179"/>
        <v/>
      </c>
      <c r="BG1294" s="55" t="str">
        <f t="shared" si="179"/>
        <v/>
      </c>
      <c r="BH1294" s="55" t="str">
        <f t="shared" si="179"/>
        <v/>
      </c>
      <c r="BI1294" s="55" t="str">
        <f t="shared" si="179"/>
        <v/>
      </c>
      <c r="BJ1294" s="55" t="str">
        <f t="shared" si="179"/>
        <v/>
      </c>
      <c r="BK1294" s="55" t="str">
        <f t="shared" si="179"/>
        <v/>
      </c>
      <c r="BL1294" s="55" t="str">
        <f t="shared" si="179"/>
        <v/>
      </c>
      <c r="BM1294" s="55" t="str">
        <f t="shared" si="179"/>
        <v/>
      </c>
      <c r="BN1294" s="55" t="str">
        <f t="shared" si="179"/>
        <v/>
      </c>
      <c r="BO1294" s="55" t="str">
        <f t="shared" si="179"/>
        <v/>
      </c>
      <c r="BP1294" s="55" t="str">
        <f t="shared" si="179"/>
        <v/>
      </c>
      <c r="BQ1294" s="55" t="str">
        <f t="shared" si="179"/>
        <v/>
      </c>
      <c r="BR1294" s="1" t="str">
        <f t="shared" si="168"/>
        <v>Base</v>
      </c>
      <c r="BS1294" s="1" t="str">
        <f t="shared" si="169"/>
        <v/>
      </c>
      <c r="BT1294" s="3">
        <f t="shared" si="170"/>
        <v>1</v>
      </c>
      <c r="BU1294" s="11">
        <f t="shared" si="171"/>
        <v>-0.94</v>
      </c>
      <c r="BV1294" s="11">
        <f t="shared" si="172"/>
        <v>-0.88</v>
      </c>
      <c r="BW1294" s="11">
        <f t="shared" si="173"/>
        <v>0</v>
      </c>
      <c r="BX1294" s="9">
        <f t="shared" si="174"/>
        <v>-0.94</v>
      </c>
      <c r="BY1294" s="9">
        <f t="shared" si="175"/>
        <v>-0.88</v>
      </c>
      <c r="BZ1294" s="9">
        <f t="shared" si="176"/>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167"/>
        <v>0</v>
      </c>
      <c r="BD1295" s="55" t="str">
        <f t="shared" si="179"/>
        <v/>
      </c>
      <c r="BE1295" s="55" t="str">
        <f t="shared" si="179"/>
        <v/>
      </c>
      <c r="BF1295" s="55" t="str">
        <f t="shared" si="179"/>
        <v/>
      </c>
      <c r="BG1295" s="55" t="str">
        <f t="shared" si="179"/>
        <v/>
      </c>
      <c r="BH1295" s="55" t="str">
        <f t="shared" si="179"/>
        <v/>
      </c>
      <c r="BI1295" s="55" t="str">
        <f t="shared" si="179"/>
        <v/>
      </c>
      <c r="BJ1295" s="55" t="str">
        <f t="shared" si="179"/>
        <v/>
      </c>
      <c r="BK1295" s="55" t="str">
        <f t="shared" si="179"/>
        <v/>
      </c>
      <c r="BL1295" s="55" t="str">
        <f t="shared" si="179"/>
        <v/>
      </c>
      <c r="BM1295" s="55" t="str">
        <f t="shared" si="179"/>
        <v/>
      </c>
      <c r="BN1295" s="55" t="str">
        <f t="shared" si="179"/>
        <v/>
      </c>
      <c r="BO1295" s="55" t="str">
        <f t="shared" si="179"/>
        <v/>
      </c>
      <c r="BP1295" s="55" t="str">
        <f t="shared" si="179"/>
        <v/>
      </c>
      <c r="BQ1295" s="55" t="str">
        <f t="shared" si="179"/>
        <v/>
      </c>
      <c r="BR1295" s="1" t="str">
        <f t="shared" si="168"/>
        <v>Base</v>
      </c>
      <c r="BS1295" s="1" t="str">
        <f t="shared" si="169"/>
        <v/>
      </c>
      <c r="BT1295" s="3">
        <f t="shared" si="170"/>
        <v>1</v>
      </c>
      <c r="BU1295" s="11">
        <f t="shared" si="171"/>
        <v>-0.94</v>
      </c>
      <c r="BV1295" s="11">
        <f t="shared" si="172"/>
        <v>-0.88</v>
      </c>
      <c r="BW1295" s="11">
        <f t="shared" si="173"/>
        <v>0</v>
      </c>
      <c r="BX1295" s="9">
        <f t="shared" si="174"/>
        <v>-0.94</v>
      </c>
      <c r="BY1295" s="9">
        <f t="shared" si="175"/>
        <v>-0.88</v>
      </c>
      <c r="BZ1295" s="9">
        <f t="shared" si="176"/>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167"/>
        <v>0</v>
      </c>
      <c r="BD1296" s="55" t="str">
        <f t="shared" si="179"/>
        <v/>
      </c>
      <c r="BE1296" s="55" t="str">
        <f t="shared" si="179"/>
        <v/>
      </c>
      <c r="BF1296" s="55" t="str">
        <f t="shared" si="179"/>
        <v/>
      </c>
      <c r="BG1296" s="55" t="str">
        <f t="shared" si="179"/>
        <v/>
      </c>
      <c r="BH1296" s="55" t="str">
        <f t="shared" si="179"/>
        <v/>
      </c>
      <c r="BI1296" s="55" t="str">
        <f t="shared" si="179"/>
        <v/>
      </c>
      <c r="BJ1296" s="55" t="str">
        <f t="shared" si="179"/>
        <v/>
      </c>
      <c r="BK1296" s="55" t="str">
        <f t="shared" si="179"/>
        <v/>
      </c>
      <c r="BL1296" s="55" t="str">
        <f t="shared" si="179"/>
        <v/>
      </c>
      <c r="BM1296" s="55" t="str">
        <f t="shared" si="179"/>
        <v/>
      </c>
      <c r="BN1296" s="55" t="str">
        <f t="shared" si="179"/>
        <v/>
      </c>
      <c r="BO1296" s="55" t="str">
        <f t="shared" si="179"/>
        <v/>
      </c>
      <c r="BP1296" s="55" t="str">
        <f t="shared" si="179"/>
        <v/>
      </c>
      <c r="BQ1296" s="55" t="str">
        <f t="shared" si="179"/>
        <v/>
      </c>
      <c r="BR1296" s="1" t="str">
        <f t="shared" si="168"/>
        <v>Base</v>
      </c>
      <c r="BS1296" s="1" t="str">
        <f t="shared" si="169"/>
        <v/>
      </c>
      <c r="BT1296" s="3">
        <f t="shared" si="170"/>
        <v>1</v>
      </c>
      <c r="BU1296" s="11">
        <f t="shared" si="171"/>
        <v>-0.94</v>
      </c>
      <c r="BV1296" s="11">
        <f t="shared" si="172"/>
        <v>-0.88</v>
      </c>
      <c r="BW1296" s="11">
        <f t="shared" si="173"/>
        <v>0</v>
      </c>
      <c r="BX1296" s="9">
        <f t="shared" si="174"/>
        <v>-0.94</v>
      </c>
      <c r="BY1296" s="9">
        <f t="shared" si="175"/>
        <v>-0.88</v>
      </c>
      <c r="BZ1296" s="9">
        <f t="shared" si="176"/>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167"/>
        <v>0</v>
      </c>
      <c r="BD1297" s="55" t="str">
        <f t="shared" si="179"/>
        <v/>
      </c>
      <c r="BE1297" s="55" t="str">
        <f t="shared" si="179"/>
        <v/>
      </c>
      <c r="BF1297" s="55" t="str">
        <f t="shared" si="179"/>
        <v/>
      </c>
      <c r="BG1297" s="55" t="str">
        <f t="shared" si="179"/>
        <v/>
      </c>
      <c r="BH1297" s="55" t="str">
        <f t="shared" si="179"/>
        <v/>
      </c>
      <c r="BI1297" s="55" t="str">
        <f t="shared" si="179"/>
        <v/>
      </c>
      <c r="BJ1297" s="55" t="str">
        <f t="shared" si="179"/>
        <v/>
      </c>
      <c r="BK1297" s="55" t="str">
        <f t="shared" si="179"/>
        <v/>
      </c>
      <c r="BL1297" s="55" t="str">
        <f t="shared" si="179"/>
        <v/>
      </c>
      <c r="BM1297" s="55" t="str">
        <f t="shared" si="179"/>
        <v/>
      </c>
      <c r="BN1297" s="55" t="str">
        <f t="shared" si="179"/>
        <v/>
      </c>
      <c r="BO1297" s="55" t="str">
        <f t="shared" si="179"/>
        <v/>
      </c>
      <c r="BP1297" s="55" t="str">
        <f t="shared" si="179"/>
        <v/>
      </c>
      <c r="BQ1297" s="55" t="str">
        <f t="shared" si="179"/>
        <v/>
      </c>
      <c r="BR1297" s="1" t="str">
        <f t="shared" si="168"/>
        <v>Base</v>
      </c>
      <c r="BS1297" s="1" t="str">
        <f t="shared" si="169"/>
        <v/>
      </c>
      <c r="BT1297" s="3">
        <f t="shared" si="170"/>
        <v>1</v>
      </c>
      <c r="BU1297" s="11">
        <f t="shared" si="171"/>
        <v>-0.94</v>
      </c>
      <c r="BV1297" s="11">
        <f t="shared" si="172"/>
        <v>-0.88</v>
      </c>
      <c r="BW1297" s="11">
        <f t="shared" si="173"/>
        <v>0</v>
      </c>
      <c r="BX1297" s="9">
        <f t="shared" si="174"/>
        <v>-0.94</v>
      </c>
      <c r="BY1297" s="9">
        <f t="shared" si="175"/>
        <v>-0.88</v>
      </c>
      <c r="BZ1297" s="9">
        <f t="shared" si="176"/>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167"/>
        <v>0</v>
      </c>
      <c r="BD1298" s="55" t="str">
        <f t="shared" si="179"/>
        <v/>
      </c>
      <c r="BE1298" s="55" t="str">
        <f t="shared" si="179"/>
        <v/>
      </c>
      <c r="BF1298" s="55" t="str">
        <f t="shared" si="179"/>
        <v/>
      </c>
      <c r="BG1298" s="55" t="str">
        <f t="shared" si="179"/>
        <v/>
      </c>
      <c r="BH1298" s="55" t="str">
        <f t="shared" si="179"/>
        <v/>
      </c>
      <c r="BI1298" s="55" t="str">
        <f t="shared" si="179"/>
        <v/>
      </c>
      <c r="BJ1298" s="55" t="str">
        <f t="shared" si="179"/>
        <v/>
      </c>
      <c r="BK1298" s="55" t="str">
        <f t="shared" si="179"/>
        <v/>
      </c>
      <c r="BL1298" s="55" t="str">
        <f t="shared" si="179"/>
        <v/>
      </c>
      <c r="BM1298" s="55" t="str">
        <f t="shared" si="179"/>
        <v/>
      </c>
      <c r="BN1298" s="55" t="str">
        <f t="shared" si="179"/>
        <v/>
      </c>
      <c r="BO1298" s="55" t="str">
        <f t="shared" si="179"/>
        <v/>
      </c>
      <c r="BP1298" s="55" t="str">
        <f t="shared" si="179"/>
        <v/>
      </c>
      <c r="BQ1298" s="55" t="str">
        <f t="shared" si="179"/>
        <v/>
      </c>
      <c r="BR1298" s="1" t="str">
        <f t="shared" si="168"/>
        <v>Base</v>
      </c>
      <c r="BS1298" s="1" t="str">
        <f t="shared" si="169"/>
        <v/>
      </c>
      <c r="BT1298" s="3">
        <f t="shared" si="170"/>
        <v>1</v>
      </c>
      <c r="BU1298" s="11">
        <f t="shared" si="171"/>
        <v>-0.94</v>
      </c>
      <c r="BV1298" s="11">
        <f t="shared" si="172"/>
        <v>-0.88</v>
      </c>
      <c r="BW1298" s="11">
        <f t="shared" si="173"/>
        <v>0</v>
      </c>
      <c r="BX1298" s="9">
        <f t="shared" si="174"/>
        <v>-0.94</v>
      </c>
      <c r="BY1298" s="9">
        <f t="shared" si="175"/>
        <v>-0.88</v>
      </c>
      <c r="BZ1298" s="9">
        <f t="shared" si="176"/>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167"/>
        <v>0</v>
      </c>
      <c r="BD1299" s="55" t="str">
        <f t="shared" si="179"/>
        <v/>
      </c>
      <c r="BE1299" s="55" t="str">
        <f t="shared" si="179"/>
        <v/>
      </c>
      <c r="BF1299" s="55" t="str">
        <f t="shared" si="179"/>
        <v/>
      </c>
      <c r="BG1299" s="55" t="str">
        <f t="shared" si="179"/>
        <v/>
      </c>
      <c r="BH1299" s="55" t="str">
        <f t="shared" si="179"/>
        <v/>
      </c>
      <c r="BI1299" s="55" t="str">
        <f t="shared" si="179"/>
        <v/>
      </c>
      <c r="BJ1299" s="55" t="str">
        <f t="shared" si="179"/>
        <v/>
      </c>
      <c r="BK1299" s="55" t="str">
        <f t="shared" si="179"/>
        <v/>
      </c>
      <c r="BL1299" s="55" t="str">
        <f t="shared" si="179"/>
        <v/>
      </c>
      <c r="BM1299" s="55" t="str">
        <f t="shared" si="179"/>
        <v/>
      </c>
      <c r="BN1299" s="55" t="str">
        <f t="shared" si="179"/>
        <v/>
      </c>
      <c r="BO1299" s="55" t="str">
        <f t="shared" si="179"/>
        <v/>
      </c>
      <c r="BP1299" s="55" t="str">
        <f t="shared" si="179"/>
        <v/>
      </c>
      <c r="BQ1299" s="55" t="str">
        <f t="shared" si="179"/>
        <v/>
      </c>
      <c r="BR1299" s="1" t="str">
        <f t="shared" si="168"/>
        <v>Base</v>
      </c>
      <c r="BS1299" s="1" t="str">
        <f t="shared" si="169"/>
        <v/>
      </c>
      <c r="BT1299" s="3">
        <f t="shared" si="170"/>
        <v>1</v>
      </c>
      <c r="BU1299" s="11">
        <f t="shared" si="171"/>
        <v>-0.94</v>
      </c>
      <c r="BV1299" s="11">
        <f t="shared" si="172"/>
        <v>-0.88</v>
      </c>
      <c r="BW1299" s="11">
        <f t="shared" si="173"/>
        <v>0</v>
      </c>
      <c r="BX1299" s="9">
        <f t="shared" si="174"/>
        <v>-0.94</v>
      </c>
      <c r="BY1299" s="9">
        <f t="shared" si="175"/>
        <v>-0.88</v>
      </c>
      <c r="BZ1299" s="9">
        <f t="shared" si="176"/>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167"/>
        <v>0</v>
      </c>
      <c r="BD1300" s="55" t="str">
        <f t="shared" si="179"/>
        <v/>
      </c>
      <c r="BE1300" s="55" t="str">
        <f t="shared" si="179"/>
        <v/>
      </c>
      <c r="BF1300" s="55" t="str">
        <f t="shared" si="179"/>
        <v/>
      </c>
      <c r="BG1300" s="55" t="str">
        <f t="shared" si="179"/>
        <v/>
      </c>
      <c r="BH1300" s="55" t="str">
        <f t="shared" si="179"/>
        <v/>
      </c>
      <c r="BI1300" s="55" t="str">
        <f t="shared" si="179"/>
        <v/>
      </c>
      <c r="BJ1300" s="55" t="str">
        <f t="shared" si="179"/>
        <v/>
      </c>
      <c r="BK1300" s="55" t="str">
        <f t="shared" si="179"/>
        <v/>
      </c>
      <c r="BL1300" s="55" t="str">
        <f t="shared" si="179"/>
        <v/>
      </c>
      <c r="BM1300" s="55" t="str">
        <f t="shared" si="179"/>
        <v/>
      </c>
      <c r="BN1300" s="55" t="str">
        <f t="shared" si="179"/>
        <v/>
      </c>
      <c r="BO1300" s="55" t="str">
        <f t="shared" si="179"/>
        <v/>
      </c>
      <c r="BP1300" s="55" t="str">
        <f t="shared" si="179"/>
        <v/>
      </c>
      <c r="BQ1300" s="55" t="str">
        <f t="shared" si="179"/>
        <v/>
      </c>
      <c r="BR1300" s="1" t="str">
        <f t="shared" si="168"/>
        <v>Base</v>
      </c>
      <c r="BS1300" s="1" t="str">
        <f t="shared" si="169"/>
        <v/>
      </c>
      <c r="BT1300" s="3">
        <f t="shared" si="170"/>
        <v>1</v>
      </c>
      <c r="BU1300" s="11">
        <f t="shared" si="171"/>
        <v>-0.94</v>
      </c>
      <c r="BV1300" s="11">
        <f t="shared" si="172"/>
        <v>-0.88</v>
      </c>
      <c r="BW1300" s="11">
        <f t="shared" si="173"/>
        <v>0</v>
      </c>
      <c r="BX1300" s="9">
        <f t="shared" si="174"/>
        <v>-0.94</v>
      </c>
      <c r="BY1300" s="9">
        <f t="shared" si="175"/>
        <v>-0.88</v>
      </c>
      <c r="BZ1300" s="9">
        <f t="shared" si="176"/>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167"/>
        <v>0</v>
      </c>
      <c r="BD1301" s="55" t="str">
        <f t="shared" si="179"/>
        <v/>
      </c>
      <c r="BE1301" s="55" t="str">
        <f t="shared" si="179"/>
        <v/>
      </c>
      <c r="BF1301" s="55" t="str">
        <f t="shared" si="179"/>
        <v/>
      </c>
      <c r="BG1301" s="55" t="str">
        <f t="shared" si="179"/>
        <v/>
      </c>
      <c r="BH1301" s="55" t="str">
        <f t="shared" si="179"/>
        <v/>
      </c>
      <c r="BI1301" s="55" t="str">
        <f t="shared" si="179"/>
        <v/>
      </c>
      <c r="BJ1301" s="55" t="str">
        <f t="shared" si="179"/>
        <v/>
      </c>
      <c r="BK1301" s="55" t="str">
        <f t="shared" si="179"/>
        <v/>
      </c>
      <c r="BL1301" s="55" t="str">
        <f t="shared" si="179"/>
        <v/>
      </c>
      <c r="BM1301" s="55" t="str">
        <f t="shared" si="179"/>
        <v/>
      </c>
      <c r="BN1301" s="55" t="str">
        <f t="shared" si="179"/>
        <v/>
      </c>
      <c r="BO1301" s="55" t="str">
        <f t="shared" si="179"/>
        <v/>
      </c>
      <c r="BP1301" s="55" t="str">
        <f t="shared" si="179"/>
        <v/>
      </c>
      <c r="BQ1301" s="55" t="str">
        <f t="shared" si="179"/>
        <v/>
      </c>
      <c r="BR1301" s="1" t="str">
        <f t="shared" si="168"/>
        <v>Base</v>
      </c>
      <c r="BS1301" s="1" t="str">
        <f t="shared" si="169"/>
        <v/>
      </c>
      <c r="BT1301" s="3">
        <f t="shared" si="170"/>
        <v>1</v>
      </c>
      <c r="BU1301" s="11">
        <f t="shared" si="171"/>
        <v>-0.94</v>
      </c>
      <c r="BV1301" s="11">
        <f t="shared" si="172"/>
        <v>-0.88</v>
      </c>
      <c r="BW1301" s="11">
        <f t="shared" si="173"/>
        <v>0</v>
      </c>
      <c r="BX1301" s="9">
        <f t="shared" si="174"/>
        <v>-0.94</v>
      </c>
      <c r="BY1301" s="9">
        <f t="shared" si="175"/>
        <v>-0.88</v>
      </c>
      <c r="BZ1301" s="9">
        <f t="shared" si="176"/>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180">SUM(AT1302:BB1302)</f>
        <v>0</v>
      </c>
      <c r="BD1302" s="55" t="str">
        <f t="shared" si="179"/>
        <v/>
      </c>
      <c r="BE1302" s="55" t="str">
        <f t="shared" si="179"/>
        <v/>
      </c>
      <c r="BF1302" s="55" t="str">
        <f t="shared" si="179"/>
        <v/>
      </c>
      <c r="BG1302" s="55" t="str">
        <f t="shared" si="179"/>
        <v/>
      </c>
      <c r="BH1302" s="55" t="str">
        <f t="shared" si="179"/>
        <v/>
      </c>
      <c r="BI1302" s="55" t="str">
        <f t="shared" si="179"/>
        <v/>
      </c>
      <c r="BJ1302" s="55" t="str">
        <f t="shared" si="179"/>
        <v/>
      </c>
      <c r="BK1302" s="55" t="str">
        <f t="shared" si="179"/>
        <v/>
      </c>
      <c r="BL1302" s="55" t="str">
        <f t="shared" si="179"/>
        <v/>
      </c>
      <c r="BM1302" s="55" t="str">
        <f t="shared" si="179"/>
        <v/>
      </c>
      <c r="BN1302" s="55" t="str">
        <f t="shared" si="179"/>
        <v/>
      </c>
      <c r="BO1302" s="55" t="str">
        <f t="shared" si="179"/>
        <v/>
      </c>
      <c r="BP1302" s="55" t="str">
        <f t="shared" si="179"/>
        <v/>
      </c>
      <c r="BQ1302" s="55" t="str">
        <f t="shared" si="179"/>
        <v/>
      </c>
      <c r="BR1302" s="1" t="str">
        <f t="shared" ref="BR1302:BR1365" si="181">IF(BD1302&amp;BE1302&amp;BF1302&amp;BG1302&amp;BH1302&amp;BI1302&amp;BJ1302&amp;BK1302&amp;BP1302&amp;BQ1302="","Base",BD1302&amp;BE1302&amp;BF1302&amp;BG1302&amp;BH1302&amp;BI1302&amp;BJ1302&amp;BK1302&amp;BP1302&amp;BQ1302)</f>
        <v>Base</v>
      </c>
      <c r="BS1302" s="1" t="str">
        <f t="shared" ref="BS1302:BS1365" si="182">IF(BL1302&amp;BM1302&amp;BN1302&amp;BO1302="","",BL1302&amp;BM1302&amp;BN1302&amp;BO1302)</f>
        <v/>
      </c>
      <c r="BT1302" s="3">
        <f t="shared" ref="BT1302:BT1365" si="183">J1302-I1302+1</f>
        <v>1</v>
      </c>
      <c r="BU1302" s="11">
        <f t="shared" ref="BU1302:BU1365" si="184">BT1302*0.06-1</f>
        <v>-0.94</v>
      </c>
      <c r="BV1302" s="11">
        <f t="shared" ref="BV1302:BV1365" si="185">BT1302*0.12-1</f>
        <v>-0.88</v>
      </c>
      <c r="BW1302" s="11">
        <f t="shared" ref="BW1302:BW1365" si="186">(BT1302-1)*0.84</f>
        <v>0</v>
      </c>
      <c r="BX1302" s="9">
        <f t="shared" ref="BX1302:BX1365" si="187">BU1302+I1302</f>
        <v>-0.94</v>
      </c>
      <c r="BY1302" s="9">
        <f t="shared" ref="BY1302:BY1365" si="188">BV1302+I1302</f>
        <v>-0.88</v>
      </c>
      <c r="BZ1302" s="9">
        <f t="shared" ref="BZ1302:BZ1365" si="189">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180"/>
        <v>0</v>
      </c>
      <c r="BD1303" s="55" t="str">
        <f t="shared" si="179"/>
        <v/>
      </c>
      <c r="BE1303" s="55" t="str">
        <f t="shared" si="179"/>
        <v/>
      </c>
      <c r="BF1303" s="55" t="str">
        <f t="shared" si="179"/>
        <v/>
      </c>
      <c r="BG1303" s="55" t="str">
        <f t="shared" si="179"/>
        <v/>
      </c>
      <c r="BH1303" s="55" t="str">
        <f t="shared" si="179"/>
        <v/>
      </c>
      <c r="BI1303" s="55" t="str">
        <f t="shared" si="179"/>
        <v/>
      </c>
      <c r="BJ1303" s="55" t="str">
        <f t="shared" si="179"/>
        <v/>
      </c>
      <c r="BK1303" s="55" t="str">
        <f t="shared" si="179"/>
        <v/>
      </c>
      <c r="BL1303" s="55" t="str">
        <f t="shared" si="179"/>
        <v/>
      </c>
      <c r="BM1303" s="55" t="str">
        <f t="shared" si="179"/>
        <v/>
      </c>
      <c r="BN1303" s="55" t="str">
        <f t="shared" si="179"/>
        <v/>
      </c>
      <c r="BO1303" s="55" t="str">
        <f t="shared" si="179"/>
        <v/>
      </c>
      <c r="BP1303" s="55" t="str">
        <f t="shared" si="179"/>
        <v/>
      </c>
      <c r="BQ1303" s="55" t="str">
        <f t="shared" si="179"/>
        <v/>
      </c>
      <c r="BR1303" s="1" t="str">
        <f t="shared" si="181"/>
        <v>Base</v>
      </c>
      <c r="BS1303" s="1" t="str">
        <f t="shared" si="182"/>
        <v/>
      </c>
      <c r="BT1303" s="3">
        <f t="shared" si="183"/>
        <v>1</v>
      </c>
      <c r="BU1303" s="11">
        <f t="shared" si="184"/>
        <v>-0.94</v>
      </c>
      <c r="BV1303" s="11">
        <f t="shared" si="185"/>
        <v>-0.88</v>
      </c>
      <c r="BW1303" s="11">
        <f t="shared" si="186"/>
        <v>0</v>
      </c>
      <c r="BX1303" s="9">
        <f t="shared" si="187"/>
        <v>-0.94</v>
      </c>
      <c r="BY1303" s="9">
        <f t="shared" si="188"/>
        <v>-0.88</v>
      </c>
      <c r="BZ1303" s="9">
        <f t="shared" si="189"/>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180"/>
        <v>0</v>
      </c>
      <c r="BD1304" s="55" t="str">
        <f t="shared" si="179"/>
        <v/>
      </c>
      <c r="BE1304" s="55" t="str">
        <f t="shared" si="179"/>
        <v/>
      </c>
      <c r="BF1304" s="55" t="str">
        <f t="shared" si="179"/>
        <v/>
      </c>
      <c r="BG1304" s="55" t="str">
        <f t="shared" si="179"/>
        <v/>
      </c>
      <c r="BH1304" s="55" t="str">
        <f t="shared" si="179"/>
        <v/>
      </c>
      <c r="BI1304" s="55" t="str">
        <f t="shared" si="179"/>
        <v/>
      </c>
      <c r="BJ1304" s="55" t="str">
        <f t="shared" si="179"/>
        <v/>
      </c>
      <c r="BK1304" s="55" t="str">
        <f t="shared" si="179"/>
        <v/>
      </c>
      <c r="BL1304" s="55" t="str">
        <f t="shared" si="179"/>
        <v/>
      </c>
      <c r="BM1304" s="55" t="str">
        <f t="shared" si="179"/>
        <v/>
      </c>
      <c r="BN1304" s="55" t="str">
        <f t="shared" si="179"/>
        <v/>
      </c>
      <c r="BO1304" s="55" t="str">
        <f t="shared" si="179"/>
        <v/>
      </c>
      <c r="BP1304" s="55" t="str">
        <f t="shared" si="179"/>
        <v/>
      </c>
      <c r="BQ1304" s="55" t="str">
        <f t="shared" si="179"/>
        <v/>
      </c>
      <c r="BR1304" s="1" t="str">
        <f t="shared" si="181"/>
        <v>Base</v>
      </c>
      <c r="BS1304" s="1" t="str">
        <f t="shared" si="182"/>
        <v/>
      </c>
      <c r="BT1304" s="3">
        <f t="shared" si="183"/>
        <v>1</v>
      </c>
      <c r="BU1304" s="11">
        <f t="shared" si="184"/>
        <v>-0.94</v>
      </c>
      <c r="BV1304" s="11">
        <f t="shared" si="185"/>
        <v>-0.88</v>
      </c>
      <c r="BW1304" s="11">
        <f t="shared" si="186"/>
        <v>0</v>
      </c>
      <c r="BX1304" s="9">
        <f t="shared" si="187"/>
        <v>-0.94</v>
      </c>
      <c r="BY1304" s="9">
        <f t="shared" si="188"/>
        <v>-0.88</v>
      </c>
      <c r="BZ1304" s="9">
        <f t="shared" si="189"/>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180"/>
        <v>0</v>
      </c>
      <c r="BD1305" s="55" t="str">
        <f t="shared" si="179"/>
        <v/>
      </c>
      <c r="BE1305" s="55" t="str">
        <f t="shared" si="179"/>
        <v/>
      </c>
      <c r="BF1305" s="55" t="str">
        <f t="shared" si="179"/>
        <v/>
      </c>
      <c r="BG1305" s="55" t="str">
        <f t="shared" si="179"/>
        <v/>
      </c>
      <c r="BH1305" s="55" t="str">
        <f t="shared" si="179"/>
        <v/>
      </c>
      <c r="BI1305" s="55" t="str">
        <f t="shared" si="179"/>
        <v/>
      </c>
      <c r="BJ1305" s="55" t="str">
        <f t="shared" si="179"/>
        <v/>
      </c>
      <c r="BK1305" s="55" t="str">
        <f t="shared" si="179"/>
        <v/>
      </c>
      <c r="BL1305" s="55" t="str">
        <f t="shared" si="179"/>
        <v/>
      </c>
      <c r="BM1305" s="55" t="str">
        <f t="shared" si="179"/>
        <v/>
      </c>
      <c r="BN1305" s="55" t="str">
        <f t="shared" si="179"/>
        <v/>
      </c>
      <c r="BO1305" s="55" t="str">
        <f t="shared" si="179"/>
        <v/>
      </c>
      <c r="BP1305" s="55" t="str">
        <f t="shared" si="179"/>
        <v/>
      </c>
      <c r="BQ1305" s="55" t="str">
        <f t="shared" si="179"/>
        <v/>
      </c>
      <c r="BR1305" s="1" t="str">
        <f t="shared" si="181"/>
        <v>Base</v>
      </c>
      <c r="BS1305" s="1" t="str">
        <f t="shared" si="182"/>
        <v/>
      </c>
      <c r="BT1305" s="3">
        <f t="shared" si="183"/>
        <v>1</v>
      </c>
      <c r="BU1305" s="11">
        <f t="shared" si="184"/>
        <v>-0.94</v>
      </c>
      <c r="BV1305" s="11">
        <f t="shared" si="185"/>
        <v>-0.88</v>
      </c>
      <c r="BW1305" s="11">
        <f t="shared" si="186"/>
        <v>0</v>
      </c>
      <c r="BX1305" s="9">
        <f t="shared" si="187"/>
        <v>-0.94</v>
      </c>
      <c r="BY1305" s="9">
        <f t="shared" si="188"/>
        <v>-0.88</v>
      </c>
      <c r="BZ1305" s="9">
        <f t="shared" si="189"/>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180"/>
        <v>0</v>
      </c>
      <c r="BD1306" s="55" t="str">
        <f t="shared" si="179"/>
        <v/>
      </c>
      <c r="BE1306" s="55" t="str">
        <f t="shared" si="179"/>
        <v/>
      </c>
      <c r="BF1306" s="55" t="str">
        <f t="shared" si="179"/>
        <v/>
      </c>
      <c r="BG1306" s="55" t="str">
        <f t="shared" si="179"/>
        <v/>
      </c>
      <c r="BH1306" s="55" t="str">
        <f t="shared" si="179"/>
        <v/>
      </c>
      <c r="BI1306" s="55" t="str">
        <f t="shared" si="179"/>
        <v/>
      </c>
      <c r="BJ1306" s="55" t="str">
        <f t="shared" si="179"/>
        <v/>
      </c>
      <c r="BK1306" s="55" t="str">
        <f t="shared" si="179"/>
        <v/>
      </c>
      <c r="BL1306" s="55" t="str">
        <f t="shared" si="179"/>
        <v/>
      </c>
      <c r="BM1306" s="55" t="str">
        <f t="shared" si="179"/>
        <v/>
      </c>
      <c r="BN1306" s="55" t="str">
        <f t="shared" si="179"/>
        <v/>
      </c>
      <c r="BO1306" s="55" t="str">
        <f t="shared" si="179"/>
        <v/>
      </c>
      <c r="BP1306" s="55" t="str">
        <f t="shared" si="179"/>
        <v/>
      </c>
      <c r="BQ1306" s="55" t="str">
        <f t="shared" si="179"/>
        <v/>
      </c>
      <c r="BR1306" s="1" t="str">
        <f t="shared" si="181"/>
        <v>Base</v>
      </c>
      <c r="BS1306" s="1" t="str">
        <f t="shared" si="182"/>
        <v/>
      </c>
      <c r="BT1306" s="3">
        <f t="shared" si="183"/>
        <v>1</v>
      </c>
      <c r="BU1306" s="11">
        <f t="shared" si="184"/>
        <v>-0.94</v>
      </c>
      <c r="BV1306" s="11">
        <f t="shared" si="185"/>
        <v>-0.88</v>
      </c>
      <c r="BW1306" s="11">
        <f t="shared" si="186"/>
        <v>0</v>
      </c>
      <c r="BX1306" s="9">
        <f t="shared" si="187"/>
        <v>-0.94</v>
      </c>
      <c r="BY1306" s="9">
        <f t="shared" si="188"/>
        <v>-0.88</v>
      </c>
      <c r="BZ1306" s="9">
        <f t="shared" si="189"/>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180"/>
        <v>0</v>
      </c>
      <c r="BD1307" s="55" t="str">
        <f t="shared" si="179"/>
        <v/>
      </c>
      <c r="BE1307" s="55" t="str">
        <f t="shared" si="179"/>
        <v/>
      </c>
      <c r="BF1307" s="55" t="str">
        <f t="shared" si="179"/>
        <v/>
      </c>
      <c r="BG1307" s="55" t="str">
        <f t="shared" si="179"/>
        <v/>
      </c>
      <c r="BH1307" s="55" t="str">
        <f t="shared" si="179"/>
        <v/>
      </c>
      <c r="BI1307" s="55" t="str">
        <f t="shared" si="179"/>
        <v/>
      </c>
      <c r="BJ1307" s="55" t="str">
        <f t="shared" si="179"/>
        <v/>
      </c>
      <c r="BK1307" s="55" t="str">
        <f t="shared" si="179"/>
        <v/>
      </c>
      <c r="BL1307" s="55" t="str">
        <f t="shared" si="179"/>
        <v/>
      </c>
      <c r="BM1307" s="55" t="str">
        <f t="shared" ref="BD1307:BQ1325" si="190">IF(ISERROR(SEARCHB(" "&amp;BM$1&amp;" "," "&amp;$L1307&amp;" "))=TRUE,"",BM$1)</f>
        <v/>
      </c>
      <c r="BN1307" s="55" t="str">
        <f t="shared" si="190"/>
        <v/>
      </c>
      <c r="BO1307" s="55" t="str">
        <f t="shared" si="190"/>
        <v/>
      </c>
      <c r="BP1307" s="55" t="str">
        <f t="shared" si="190"/>
        <v/>
      </c>
      <c r="BQ1307" s="55" t="str">
        <f t="shared" si="190"/>
        <v/>
      </c>
      <c r="BR1307" s="1" t="str">
        <f t="shared" si="181"/>
        <v>Base</v>
      </c>
      <c r="BS1307" s="1" t="str">
        <f t="shared" si="182"/>
        <v/>
      </c>
      <c r="BT1307" s="3">
        <f t="shared" si="183"/>
        <v>1</v>
      </c>
      <c r="BU1307" s="11">
        <f t="shared" si="184"/>
        <v>-0.94</v>
      </c>
      <c r="BV1307" s="11">
        <f t="shared" si="185"/>
        <v>-0.88</v>
      </c>
      <c r="BW1307" s="11">
        <f t="shared" si="186"/>
        <v>0</v>
      </c>
      <c r="BX1307" s="9">
        <f t="shared" si="187"/>
        <v>-0.94</v>
      </c>
      <c r="BY1307" s="9">
        <f t="shared" si="188"/>
        <v>-0.88</v>
      </c>
      <c r="BZ1307" s="9">
        <f t="shared" si="189"/>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180"/>
        <v>0</v>
      </c>
      <c r="BD1308" s="55" t="str">
        <f t="shared" si="190"/>
        <v/>
      </c>
      <c r="BE1308" s="55" t="str">
        <f t="shared" si="190"/>
        <v/>
      </c>
      <c r="BF1308" s="55" t="str">
        <f t="shared" si="190"/>
        <v/>
      </c>
      <c r="BG1308" s="55" t="str">
        <f t="shared" si="190"/>
        <v/>
      </c>
      <c r="BH1308" s="55" t="str">
        <f t="shared" si="190"/>
        <v/>
      </c>
      <c r="BI1308" s="55" t="str">
        <f t="shared" si="190"/>
        <v/>
      </c>
      <c r="BJ1308" s="55" t="str">
        <f t="shared" si="190"/>
        <v/>
      </c>
      <c r="BK1308" s="55" t="str">
        <f t="shared" si="190"/>
        <v/>
      </c>
      <c r="BL1308" s="55" t="str">
        <f t="shared" si="190"/>
        <v/>
      </c>
      <c r="BM1308" s="55" t="str">
        <f t="shared" si="190"/>
        <v/>
      </c>
      <c r="BN1308" s="55" t="str">
        <f t="shared" si="190"/>
        <v/>
      </c>
      <c r="BO1308" s="55" t="str">
        <f t="shared" si="190"/>
        <v/>
      </c>
      <c r="BP1308" s="55" t="str">
        <f t="shared" si="190"/>
        <v/>
      </c>
      <c r="BQ1308" s="55" t="str">
        <f t="shared" si="190"/>
        <v/>
      </c>
      <c r="BR1308" s="1" t="str">
        <f t="shared" si="181"/>
        <v>Base</v>
      </c>
      <c r="BS1308" s="1" t="str">
        <f t="shared" si="182"/>
        <v/>
      </c>
      <c r="BT1308" s="3">
        <f t="shared" si="183"/>
        <v>1</v>
      </c>
      <c r="BU1308" s="11">
        <f t="shared" si="184"/>
        <v>-0.94</v>
      </c>
      <c r="BV1308" s="11">
        <f t="shared" si="185"/>
        <v>-0.88</v>
      </c>
      <c r="BW1308" s="11">
        <f t="shared" si="186"/>
        <v>0</v>
      </c>
      <c r="BX1308" s="9">
        <f t="shared" si="187"/>
        <v>-0.94</v>
      </c>
      <c r="BY1308" s="9">
        <f t="shared" si="188"/>
        <v>-0.88</v>
      </c>
      <c r="BZ1308" s="9">
        <f t="shared" si="189"/>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180"/>
        <v>0</v>
      </c>
      <c r="BD1309" s="55" t="str">
        <f t="shared" si="190"/>
        <v/>
      </c>
      <c r="BE1309" s="55" t="str">
        <f t="shared" si="190"/>
        <v/>
      </c>
      <c r="BF1309" s="55" t="str">
        <f t="shared" si="190"/>
        <v/>
      </c>
      <c r="BG1309" s="55" t="str">
        <f t="shared" si="190"/>
        <v/>
      </c>
      <c r="BH1309" s="55" t="str">
        <f t="shared" si="190"/>
        <v/>
      </c>
      <c r="BI1309" s="55" t="str">
        <f t="shared" si="190"/>
        <v/>
      </c>
      <c r="BJ1309" s="55" t="str">
        <f t="shared" si="190"/>
        <v/>
      </c>
      <c r="BK1309" s="55" t="str">
        <f t="shared" si="190"/>
        <v/>
      </c>
      <c r="BL1309" s="55" t="str">
        <f t="shared" si="190"/>
        <v/>
      </c>
      <c r="BM1309" s="55" t="str">
        <f t="shared" si="190"/>
        <v/>
      </c>
      <c r="BN1309" s="55" t="str">
        <f t="shared" si="190"/>
        <v/>
      </c>
      <c r="BO1309" s="55" t="str">
        <f t="shared" si="190"/>
        <v/>
      </c>
      <c r="BP1309" s="55" t="str">
        <f t="shared" si="190"/>
        <v/>
      </c>
      <c r="BQ1309" s="55" t="str">
        <f t="shared" si="190"/>
        <v/>
      </c>
      <c r="BR1309" s="1" t="str">
        <f t="shared" si="181"/>
        <v>Base</v>
      </c>
      <c r="BS1309" s="1" t="str">
        <f t="shared" si="182"/>
        <v/>
      </c>
      <c r="BT1309" s="3">
        <f t="shared" si="183"/>
        <v>1</v>
      </c>
      <c r="BU1309" s="11">
        <f t="shared" si="184"/>
        <v>-0.94</v>
      </c>
      <c r="BV1309" s="11">
        <f t="shared" si="185"/>
        <v>-0.88</v>
      </c>
      <c r="BW1309" s="11">
        <f t="shared" si="186"/>
        <v>0</v>
      </c>
      <c r="BX1309" s="9">
        <f t="shared" si="187"/>
        <v>-0.94</v>
      </c>
      <c r="BY1309" s="9">
        <f t="shared" si="188"/>
        <v>-0.88</v>
      </c>
      <c r="BZ1309" s="9">
        <f t="shared" si="189"/>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180"/>
        <v>0</v>
      </c>
      <c r="BD1310" s="55" t="str">
        <f t="shared" si="190"/>
        <v/>
      </c>
      <c r="BE1310" s="55" t="str">
        <f t="shared" si="190"/>
        <v/>
      </c>
      <c r="BF1310" s="55" t="str">
        <f t="shared" si="190"/>
        <v/>
      </c>
      <c r="BG1310" s="55" t="str">
        <f t="shared" si="190"/>
        <v/>
      </c>
      <c r="BH1310" s="55" t="str">
        <f t="shared" si="190"/>
        <v/>
      </c>
      <c r="BI1310" s="55" t="str">
        <f t="shared" si="190"/>
        <v/>
      </c>
      <c r="BJ1310" s="55" t="str">
        <f t="shared" si="190"/>
        <v/>
      </c>
      <c r="BK1310" s="55" t="str">
        <f t="shared" si="190"/>
        <v/>
      </c>
      <c r="BL1310" s="55" t="str">
        <f t="shared" si="190"/>
        <v/>
      </c>
      <c r="BM1310" s="55" t="str">
        <f t="shared" si="190"/>
        <v/>
      </c>
      <c r="BN1310" s="55" t="str">
        <f t="shared" si="190"/>
        <v/>
      </c>
      <c r="BO1310" s="55" t="str">
        <f t="shared" si="190"/>
        <v/>
      </c>
      <c r="BP1310" s="55" t="str">
        <f t="shared" si="190"/>
        <v/>
      </c>
      <c r="BQ1310" s="55" t="str">
        <f t="shared" si="190"/>
        <v/>
      </c>
      <c r="BR1310" s="1" t="str">
        <f t="shared" si="181"/>
        <v>Base</v>
      </c>
      <c r="BS1310" s="1" t="str">
        <f t="shared" si="182"/>
        <v/>
      </c>
      <c r="BT1310" s="3">
        <f t="shared" si="183"/>
        <v>1</v>
      </c>
      <c r="BU1310" s="11">
        <f t="shared" si="184"/>
        <v>-0.94</v>
      </c>
      <c r="BV1310" s="11">
        <f t="shared" si="185"/>
        <v>-0.88</v>
      </c>
      <c r="BW1310" s="11">
        <f t="shared" si="186"/>
        <v>0</v>
      </c>
      <c r="BX1310" s="9">
        <f t="shared" si="187"/>
        <v>-0.94</v>
      </c>
      <c r="BY1310" s="9">
        <f t="shared" si="188"/>
        <v>-0.88</v>
      </c>
      <c r="BZ1310" s="9">
        <f t="shared" si="189"/>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180"/>
        <v>0</v>
      </c>
      <c r="BD1311" s="55" t="str">
        <f t="shared" si="190"/>
        <v/>
      </c>
      <c r="BE1311" s="55" t="str">
        <f t="shared" si="190"/>
        <v/>
      </c>
      <c r="BF1311" s="55" t="str">
        <f t="shared" si="190"/>
        <v/>
      </c>
      <c r="BG1311" s="55" t="str">
        <f t="shared" si="190"/>
        <v/>
      </c>
      <c r="BH1311" s="55" t="str">
        <f t="shared" si="190"/>
        <v/>
      </c>
      <c r="BI1311" s="55" t="str">
        <f t="shared" si="190"/>
        <v/>
      </c>
      <c r="BJ1311" s="55" t="str">
        <f t="shared" si="190"/>
        <v/>
      </c>
      <c r="BK1311" s="55" t="str">
        <f t="shared" si="190"/>
        <v/>
      </c>
      <c r="BL1311" s="55" t="str">
        <f t="shared" si="190"/>
        <v/>
      </c>
      <c r="BM1311" s="55" t="str">
        <f t="shared" si="190"/>
        <v/>
      </c>
      <c r="BN1311" s="55" t="str">
        <f t="shared" si="190"/>
        <v/>
      </c>
      <c r="BO1311" s="55" t="str">
        <f t="shared" si="190"/>
        <v/>
      </c>
      <c r="BP1311" s="55" t="str">
        <f t="shared" si="190"/>
        <v/>
      </c>
      <c r="BQ1311" s="55" t="str">
        <f t="shared" si="190"/>
        <v/>
      </c>
      <c r="BR1311" s="1" t="str">
        <f t="shared" si="181"/>
        <v>Base</v>
      </c>
      <c r="BS1311" s="1" t="str">
        <f t="shared" si="182"/>
        <v/>
      </c>
      <c r="BT1311" s="3">
        <f t="shared" si="183"/>
        <v>1</v>
      </c>
      <c r="BU1311" s="11">
        <f t="shared" si="184"/>
        <v>-0.94</v>
      </c>
      <c r="BV1311" s="11">
        <f t="shared" si="185"/>
        <v>-0.88</v>
      </c>
      <c r="BW1311" s="11">
        <f t="shared" si="186"/>
        <v>0</v>
      </c>
      <c r="BX1311" s="9">
        <f t="shared" si="187"/>
        <v>-0.94</v>
      </c>
      <c r="BY1311" s="9">
        <f t="shared" si="188"/>
        <v>-0.88</v>
      </c>
      <c r="BZ1311" s="9">
        <f t="shared" si="189"/>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180"/>
        <v>0</v>
      </c>
      <c r="BD1312" s="55" t="str">
        <f t="shared" si="190"/>
        <v/>
      </c>
      <c r="BE1312" s="55" t="str">
        <f t="shared" si="190"/>
        <v/>
      </c>
      <c r="BF1312" s="55" t="str">
        <f t="shared" si="190"/>
        <v/>
      </c>
      <c r="BG1312" s="55" t="str">
        <f t="shared" si="190"/>
        <v/>
      </c>
      <c r="BH1312" s="55" t="str">
        <f t="shared" si="190"/>
        <v/>
      </c>
      <c r="BI1312" s="55" t="str">
        <f t="shared" si="190"/>
        <v/>
      </c>
      <c r="BJ1312" s="55" t="str">
        <f t="shared" si="190"/>
        <v/>
      </c>
      <c r="BK1312" s="55" t="str">
        <f t="shared" si="190"/>
        <v/>
      </c>
      <c r="BL1312" s="55" t="str">
        <f t="shared" si="190"/>
        <v/>
      </c>
      <c r="BM1312" s="55" t="str">
        <f t="shared" si="190"/>
        <v/>
      </c>
      <c r="BN1312" s="55" t="str">
        <f t="shared" si="190"/>
        <v/>
      </c>
      <c r="BO1312" s="55" t="str">
        <f t="shared" si="190"/>
        <v/>
      </c>
      <c r="BP1312" s="55" t="str">
        <f t="shared" si="190"/>
        <v/>
      </c>
      <c r="BQ1312" s="55" t="str">
        <f t="shared" si="190"/>
        <v/>
      </c>
      <c r="BR1312" s="1" t="str">
        <f t="shared" si="181"/>
        <v>Base</v>
      </c>
      <c r="BS1312" s="1" t="str">
        <f t="shared" si="182"/>
        <v/>
      </c>
      <c r="BT1312" s="3">
        <f t="shared" si="183"/>
        <v>1</v>
      </c>
      <c r="BU1312" s="11">
        <f t="shared" si="184"/>
        <v>-0.94</v>
      </c>
      <c r="BV1312" s="11">
        <f t="shared" si="185"/>
        <v>-0.88</v>
      </c>
      <c r="BW1312" s="11">
        <f t="shared" si="186"/>
        <v>0</v>
      </c>
      <c r="BX1312" s="9">
        <f t="shared" si="187"/>
        <v>-0.94</v>
      </c>
      <c r="BY1312" s="9">
        <f t="shared" si="188"/>
        <v>-0.88</v>
      </c>
      <c r="BZ1312" s="9">
        <f t="shared" si="189"/>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180"/>
        <v>0</v>
      </c>
      <c r="BD1313" s="55" t="str">
        <f t="shared" si="190"/>
        <v/>
      </c>
      <c r="BE1313" s="55" t="str">
        <f t="shared" si="190"/>
        <v/>
      </c>
      <c r="BF1313" s="55" t="str">
        <f t="shared" si="190"/>
        <v/>
      </c>
      <c r="BG1313" s="55" t="str">
        <f t="shared" si="190"/>
        <v/>
      </c>
      <c r="BH1313" s="55" t="str">
        <f t="shared" si="190"/>
        <v/>
      </c>
      <c r="BI1313" s="55" t="str">
        <f t="shared" si="190"/>
        <v/>
      </c>
      <c r="BJ1313" s="55" t="str">
        <f t="shared" si="190"/>
        <v/>
      </c>
      <c r="BK1313" s="55" t="str">
        <f t="shared" si="190"/>
        <v/>
      </c>
      <c r="BL1313" s="55" t="str">
        <f t="shared" si="190"/>
        <v/>
      </c>
      <c r="BM1313" s="55" t="str">
        <f t="shared" si="190"/>
        <v/>
      </c>
      <c r="BN1313" s="55" t="str">
        <f t="shared" si="190"/>
        <v/>
      </c>
      <c r="BO1313" s="55" t="str">
        <f t="shared" si="190"/>
        <v/>
      </c>
      <c r="BP1313" s="55" t="str">
        <f t="shared" si="190"/>
        <v/>
      </c>
      <c r="BQ1313" s="55" t="str">
        <f t="shared" si="190"/>
        <v/>
      </c>
      <c r="BR1313" s="1" t="str">
        <f t="shared" si="181"/>
        <v>Base</v>
      </c>
      <c r="BS1313" s="1" t="str">
        <f t="shared" si="182"/>
        <v/>
      </c>
      <c r="BT1313" s="3">
        <f t="shared" si="183"/>
        <v>1</v>
      </c>
      <c r="BU1313" s="11">
        <f t="shared" si="184"/>
        <v>-0.94</v>
      </c>
      <c r="BV1313" s="11">
        <f t="shared" si="185"/>
        <v>-0.88</v>
      </c>
      <c r="BW1313" s="11">
        <f t="shared" si="186"/>
        <v>0</v>
      </c>
      <c r="BX1313" s="9">
        <f t="shared" si="187"/>
        <v>-0.94</v>
      </c>
      <c r="BY1313" s="9">
        <f t="shared" si="188"/>
        <v>-0.88</v>
      </c>
      <c r="BZ1313" s="9">
        <f t="shared" si="189"/>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180"/>
        <v>0</v>
      </c>
      <c r="BD1314" s="55" t="str">
        <f t="shared" si="190"/>
        <v/>
      </c>
      <c r="BE1314" s="55" t="str">
        <f t="shared" si="190"/>
        <v/>
      </c>
      <c r="BF1314" s="55" t="str">
        <f t="shared" si="190"/>
        <v/>
      </c>
      <c r="BG1314" s="55" t="str">
        <f t="shared" si="190"/>
        <v/>
      </c>
      <c r="BH1314" s="55" t="str">
        <f t="shared" si="190"/>
        <v/>
      </c>
      <c r="BI1314" s="55" t="str">
        <f t="shared" si="190"/>
        <v/>
      </c>
      <c r="BJ1314" s="55" t="str">
        <f t="shared" si="190"/>
        <v/>
      </c>
      <c r="BK1314" s="55" t="str">
        <f t="shared" si="190"/>
        <v/>
      </c>
      <c r="BL1314" s="55" t="str">
        <f t="shared" si="190"/>
        <v/>
      </c>
      <c r="BM1314" s="55" t="str">
        <f t="shared" si="190"/>
        <v/>
      </c>
      <c r="BN1314" s="55" t="str">
        <f t="shared" si="190"/>
        <v/>
      </c>
      <c r="BO1314" s="55" t="str">
        <f t="shared" si="190"/>
        <v/>
      </c>
      <c r="BP1314" s="55" t="str">
        <f t="shared" si="190"/>
        <v/>
      </c>
      <c r="BQ1314" s="55" t="str">
        <f t="shared" si="190"/>
        <v/>
      </c>
      <c r="BR1314" s="1" t="str">
        <f t="shared" si="181"/>
        <v>Base</v>
      </c>
      <c r="BS1314" s="1" t="str">
        <f t="shared" si="182"/>
        <v/>
      </c>
      <c r="BT1314" s="3">
        <f t="shared" si="183"/>
        <v>1</v>
      </c>
      <c r="BU1314" s="11">
        <f t="shared" si="184"/>
        <v>-0.94</v>
      </c>
      <c r="BV1314" s="11">
        <f t="shared" si="185"/>
        <v>-0.88</v>
      </c>
      <c r="BW1314" s="11">
        <f t="shared" si="186"/>
        <v>0</v>
      </c>
      <c r="BX1314" s="9">
        <f t="shared" si="187"/>
        <v>-0.94</v>
      </c>
      <c r="BY1314" s="9">
        <f t="shared" si="188"/>
        <v>-0.88</v>
      </c>
      <c r="BZ1314" s="9">
        <f t="shared" si="189"/>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180"/>
        <v>0</v>
      </c>
      <c r="BD1315" s="55" t="str">
        <f t="shared" si="190"/>
        <v/>
      </c>
      <c r="BE1315" s="55" t="str">
        <f t="shared" si="190"/>
        <v/>
      </c>
      <c r="BF1315" s="55" t="str">
        <f t="shared" si="190"/>
        <v/>
      </c>
      <c r="BG1315" s="55" t="str">
        <f t="shared" si="190"/>
        <v/>
      </c>
      <c r="BH1315" s="55" t="str">
        <f t="shared" si="190"/>
        <v/>
      </c>
      <c r="BI1315" s="55" t="str">
        <f t="shared" si="190"/>
        <v/>
      </c>
      <c r="BJ1315" s="55" t="str">
        <f t="shared" si="190"/>
        <v/>
      </c>
      <c r="BK1315" s="55" t="str">
        <f t="shared" si="190"/>
        <v/>
      </c>
      <c r="BL1315" s="55" t="str">
        <f t="shared" si="190"/>
        <v/>
      </c>
      <c r="BM1315" s="55" t="str">
        <f t="shared" si="190"/>
        <v/>
      </c>
      <c r="BN1315" s="55" t="str">
        <f t="shared" si="190"/>
        <v/>
      </c>
      <c r="BO1315" s="55" t="str">
        <f t="shared" si="190"/>
        <v/>
      </c>
      <c r="BP1315" s="55" t="str">
        <f t="shared" si="190"/>
        <v/>
      </c>
      <c r="BQ1315" s="55" t="str">
        <f t="shared" si="190"/>
        <v/>
      </c>
      <c r="BR1315" s="1" t="str">
        <f t="shared" si="181"/>
        <v>Base</v>
      </c>
      <c r="BS1315" s="1" t="str">
        <f t="shared" si="182"/>
        <v/>
      </c>
      <c r="BT1315" s="3">
        <f t="shared" si="183"/>
        <v>1</v>
      </c>
      <c r="BU1315" s="11">
        <f t="shared" si="184"/>
        <v>-0.94</v>
      </c>
      <c r="BV1315" s="11">
        <f t="shared" si="185"/>
        <v>-0.88</v>
      </c>
      <c r="BW1315" s="11">
        <f t="shared" si="186"/>
        <v>0</v>
      </c>
      <c r="BX1315" s="9">
        <f t="shared" si="187"/>
        <v>-0.94</v>
      </c>
      <c r="BY1315" s="9">
        <f t="shared" si="188"/>
        <v>-0.88</v>
      </c>
      <c r="BZ1315" s="9">
        <f t="shared" si="189"/>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180"/>
        <v>0</v>
      </c>
      <c r="BD1316" s="55" t="str">
        <f t="shared" si="190"/>
        <v/>
      </c>
      <c r="BE1316" s="55" t="str">
        <f t="shared" si="190"/>
        <v/>
      </c>
      <c r="BF1316" s="55" t="str">
        <f t="shared" si="190"/>
        <v/>
      </c>
      <c r="BG1316" s="55" t="str">
        <f t="shared" si="190"/>
        <v/>
      </c>
      <c r="BH1316" s="55" t="str">
        <f t="shared" si="190"/>
        <v/>
      </c>
      <c r="BI1316" s="55" t="str">
        <f t="shared" si="190"/>
        <v/>
      </c>
      <c r="BJ1316" s="55" t="str">
        <f t="shared" si="190"/>
        <v/>
      </c>
      <c r="BK1316" s="55" t="str">
        <f t="shared" si="190"/>
        <v/>
      </c>
      <c r="BL1316" s="55" t="str">
        <f t="shared" si="190"/>
        <v/>
      </c>
      <c r="BM1316" s="55" t="str">
        <f t="shared" si="190"/>
        <v/>
      </c>
      <c r="BN1316" s="55" t="str">
        <f t="shared" si="190"/>
        <v/>
      </c>
      <c r="BO1316" s="55" t="str">
        <f t="shared" si="190"/>
        <v/>
      </c>
      <c r="BP1316" s="55" t="str">
        <f t="shared" si="190"/>
        <v/>
      </c>
      <c r="BQ1316" s="55" t="str">
        <f t="shared" si="190"/>
        <v/>
      </c>
      <c r="BR1316" s="1" t="str">
        <f t="shared" si="181"/>
        <v>Base</v>
      </c>
      <c r="BS1316" s="1" t="str">
        <f t="shared" si="182"/>
        <v/>
      </c>
      <c r="BT1316" s="3">
        <f t="shared" si="183"/>
        <v>1</v>
      </c>
      <c r="BU1316" s="11">
        <f t="shared" si="184"/>
        <v>-0.94</v>
      </c>
      <c r="BV1316" s="11">
        <f t="shared" si="185"/>
        <v>-0.88</v>
      </c>
      <c r="BW1316" s="11">
        <f t="shared" si="186"/>
        <v>0</v>
      </c>
      <c r="BX1316" s="9">
        <f t="shared" si="187"/>
        <v>-0.94</v>
      </c>
      <c r="BY1316" s="9">
        <f t="shared" si="188"/>
        <v>-0.88</v>
      </c>
      <c r="BZ1316" s="9">
        <f t="shared" si="189"/>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180"/>
        <v>0</v>
      </c>
      <c r="BD1317" s="55" t="str">
        <f t="shared" si="190"/>
        <v/>
      </c>
      <c r="BE1317" s="55" t="str">
        <f t="shared" si="190"/>
        <v/>
      </c>
      <c r="BF1317" s="55" t="str">
        <f t="shared" si="190"/>
        <v/>
      </c>
      <c r="BG1317" s="55" t="str">
        <f t="shared" si="190"/>
        <v/>
      </c>
      <c r="BH1317" s="55" t="str">
        <f t="shared" si="190"/>
        <v/>
      </c>
      <c r="BI1317" s="55" t="str">
        <f t="shared" si="190"/>
        <v/>
      </c>
      <c r="BJ1317" s="55" t="str">
        <f t="shared" si="190"/>
        <v/>
      </c>
      <c r="BK1317" s="55" t="str">
        <f t="shared" si="190"/>
        <v/>
      </c>
      <c r="BL1317" s="55" t="str">
        <f t="shared" si="190"/>
        <v/>
      </c>
      <c r="BM1317" s="55" t="str">
        <f t="shared" si="190"/>
        <v/>
      </c>
      <c r="BN1317" s="55" t="str">
        <f t="shared" si="190"/>
        <v/>
      </c>
      <c r="BO1317" s="55" t="str">
        <f t="shared" si="190"/>
        <v/>
      </c>
      <c r="BP1317" s="55" t="str">
        <f t="shared" si="190"/>
        <v/>
      </c>
      <c r="BQ1317" s="55" t="str">
        <f t="shared" si="190"/>
        <v/>
      </c>
      <c r="BR1317" s="1" t="str">
        <f t="shared" si="181"/>
        <v>Base</v>
      </c>
      <c r="BS1317" s="1" t="str">
        <f t="shared" si="182"/>
        <v/>
      </c>
      <c r="BT1317" s="3">
        <f t="shared" si="183"/>
        <v>1</v>
      </c>
      <c r="BU1317" s="11">
        <f t="shared" si="184"/>
        <v>-0.94</v>
      </c>
      <c r="BV1317" s="11">
        <f t="shared" si="185"/>
        <v>-0.88</v>
      </c>
      <c r="BW1317" s="11">
        <f t="shared" si="186"/>
        <v>0</v>
      </c>
      <c r="BX1317" s="9">
        <f t="shared" si="187"/>
        <v>-0.94</v>
      </c>
      <c r="BY1317" s="9">
        <f t="shared" si="188"/>
        <v>-0.88</v>
      </c>
      <c r="BZ1317" s="9">
        <f t="shared" si="189"/>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180"/>
        <v>0</v>
      </c>
      <c r="BD1318" s="55" t="str">
        <f t="shared" si="190"/>
        <v/>
      </c>
      <c r="BE1318" s="55" t="str">
        <f t="shared" si="190"/>
        <v/>
      </c>
      <c r="BF1318" s="55" t="str">
        <f t="shared" si="190"/>
        <v/>
      </c>
      <c r="BG1318" s="55" t="str">
        <f t="shared" si="190"/>
        <v/>
      </c>
      <c r="BH1318" s="55" t="str">
        <f t="shared" si="190"/>
        <v/>
      </c>
      <c r="BI1318" s="55" t="str">
        <f t="shared" si="190"/>
        <v/>
      </c>
      <c r="BJ1318" s="55" t="str">
        <f t="shared" si="190"/>
        <v/>
      </c>
      <c r="BK1318" s="55" t="str">
        <f t="shared" si="190"/>
        <v/>
      </c>
      <c r="BL1318" s="55" t="str">
        <f t="shared" si="190"/>
        <v/>
      </c>
      <c r="BM1318" s="55" t="str">
        <f t="shared" si="190"/>
        <v/>
      </c>
      <c r="BN1318" s="55" t="str">
        <f t="shared" si="190"/>
        <v/>
      </c>
      <c r="BO1318" s="55" t="str">
        <f t="shared" si="190"/>
        <v/>
      </c>
      <c r="BP1318" s="55" t="str">
        <f t="shared" si="190"/>
        <v/>
      </c>
      <c r="BQ1318" s="55" t="str">
        <f t="shared" si="190"/>
        <v/>
      </c>
      <c r="BR1318" s="1" t="str">
        <f t="shared" si="181"/>
        <v>Base</v>
      </c>
      <c r="BS1318" s="1" t="str">
        <f t="shared" si="182"/>
        <v/>
      </c>
      <c r="BT1318" s="3">
        <f t="shared" si="183"/>
        <v>1</v>
      </c>
      <c r="BU1318" s="11">
        <f t="shared" si="184"/>
        <v>-0.94</v>
      </c>
      <c r="BV1318" s="11">
        <f t="shared" si="185"/>
        <v>-0.88</v>
      </c>
      <c r="BW1318" s="11">
        <f t="shared" si="186"/>
        <v>0</v>
      </c>
      <c r="BX1318" s="9">
        <f t="shared" si="187"/>
        <v>-0.94</v>
      </c>
      <c r="BY1318" s="9">
        <f t="shared" si="188"/>
        <v>-0.88</v>
      </c>
      <c r="BZ1318" s="9">
        <f t="shared" si="189"/>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180"/>
        <v>0</v>
      </c>
      <c r="BD1319" s="55" t="str">
        <f t="shared" si="190"/>
        <v/>
      </c>
      <c r="BE1319" s="55" t="str">
        <f t="shared" si="190"/>
        <v/>
      </c>
      <c r="BF1319" s="55" t="str">
        <f t="shared" si="190"/>
        <v/>
      </c>
      <c r="BG1319" s="55" t="str">
        <f t="shared" si="190"/>
        <v/>
      </c>
      <c r="BH1319" s="55" t="str">
        <f t="shared" si="190"/>
        <v/>
      </c>
      <c r="BI1319" s="55" t="str">
        <f t="shared" si="190"/>
        <v/>
      </c>
      <c r="BJ1319" s="55" t="str">
        <f t="shared" si="190"/>
        <v/>
      </c>
      <c r="BK1319" s="55" t="str">
        <f t="shared" si="190"/>
        <v/>
      </c>
      <c r="BL1319" s="55" t="str">
        <f t="shared" si="190"/>
        <v/>
      </c>
      <c r="BM1319" s="55" t="str">
        <f t="shared" si="190"/>
        <v/>
      </c>
      <c r="BN1319" s="55" t="str">
        <f t="shared" si="190"/>
        <v/>
      </c>
      <c r="BO1319" s="55" t="str">
        <f t="shared" si="190"/>
        <v/>
      </c>
      <c r="BP1319" s="55" t="str">
        <f t="shared" si="190"/>
        <v/>
      </c>
      <c r="BQ1319" s="55" t="str">
        <f t="shared" si="190"/>
        <v/>
      </c>
      <c r="BR1319" s="1" t="str">
        <f t="shared" si="181"/>
        <v>Base</v>
      </c>
      <c r="BS1319" s="1" t="str">
        <f t="shared" si="182"/>
        <v/>
      </c>
      <c r="BT1319" s="3">
        <f t="shared" si="183"/>
        <v>1</v>
      </c>
      <c r="BU1319" s="11">
        <f t="shared" si="184"/>
        <v>-0.94</v>
      </c>
      <c r="BV1319" s="11">
        <f t="shared" si="185"/>
        <v>-0.88</v>
      </c>
      <c r="BW1319" s="11">
        <f t="shared" si="186"/>
        <v>0</v>
      </c>
      <c r="BX1319" s="9">
        <f t="shared" si="187"/>
        <v>-0.94</v>
      </c>
      <c r="BY1319" s="9">
        <f t="shared" si="188"/>
        <v>-0.88</v>
      </c>
      <c r="BZ1319" s="9">
        <f t="shared" si="189"/>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180"/>
        <v>0</v>
      </c>
      <c r="BD1320" s="55" t="str">
        <f t="shared" si="190"/>
        <v/>
      </c>
      <c r="BE1320" s="55" t="str">
        <f t="shared" si="190"/>
        <v/>
      </c>
      <c r="BF1320" s="55" t="str">
        <f t="shared" si="190"/>
        <v/>
      </c>
      <c r="BG1320" s="55" t="str">
        <f t="shared" si="190"/>
        <v/>
      </c>
      <c r="BH1320" s="55" t="str">
        <f t="shared" si="190"/>
        <v/>
      </c>
      <c r="BI1320" s="55" t="str">
        <f t="shared" si="190"/>
        <v/>
      </c>
      <c r="BJ1320" s="55" t="str">
        <f t="shared" si="190"/>
        <v/>
      </c>
      <c r="BK1320" s="55" t="str">
        <f t="shared" si="190"/>
        <v/>
      </c>
      <c r="BL1320" s="55" t="str">
        <f t="shared" si="190"/>
        <v/>
      </c>
      <c r="BM1320" s="55" t="str">
        <f t="shared" si="190"/>
        <v/>
      </c>
      <c r="BN1320" s="55" t="str">
        <f t="shared" si="190"/>
        <v/>
      </c>
      <c r="BO1320" s="55" t="str">
        <f t="shared" si="190"/>
        <v/>
      </c>
      <c r="BP1320" s="55" t="str">
        <f t="shared" si="190"/>
        <v/>
      </c>
      <c r="BQ1320" s="55" t="str">
        <f t="shared" si="190"/>
        <v/>
      </c>
      <c r="BR1320" s="1" t="str">
        <f t="shared" si="181"/>
        <v>Base</v>
      </c>
      <c r="BS1320" s="1" t="str">
        <f t="shared" si="182"/>
        <v/>
      </c>
      <c r="BT1320" s="3">
        <f t="shared" si="183"/>
        <v>1</v>
      </c>
      <c r="BU1320" s="11">
        <f t="shared" si="184"/>
        <v>-0.94</v>
      </c>
      <c r="BV1320" s="11">
        <f t="shared" si="185"/>
        <v>-0.88</v>
      </c>
      <c r="BW1320" s="11">
        <f t="shared" si="186"/>
        <v>0</v>
      </c>
      <c r="BX1320" s="9">
        <f t="shared" si="187"/>
        <v>-0.94</v>
      </c>
      <c r="BY1320" s="9">
        <f t="shared" si="188"/>
        <v>-0.88</v>
      </c>
      <c r="BZ1320" s="9">
        <f t="shared" si="189"/>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180"/>
        <v>0</v>
      </c>
      <c r="BD1321" s="55" t="str">
        <f t="shared" si="190"/>
        <v/>
      </c>
      <c r="BE1321" s="55" t="str">
        <f t="shared" si="190"/>
        <v/>
      </c>
      <c r="BF1321" s="55" t="str">
        <f t="shared" si="190"/>
        <v/>
      </c>
      <c r="BG1321" s="55" t="str">
        <f t="shared" si="190"/>
        <v/>
      </c>
      <c r="BH1321" s="55" t="str">
        <f t="shared" si="190"/>
        <v/>
      </c>
      <c r="BI1321" s="55" t="str">
        <f t="shared" si="190"/>
        <v/>
      </c>
      <c r="BJ1321" s="55" t="str">
        <f t="shared" si="190"/>
        <v/>
      </c>
      <c r="BK1321" s="55" t="str">
        <f t="shared" si="190"/>
        <v/>
      </c>
      <c r="BL1321" s="55" t="str">
        <f t="shared" si="190"/>
        <v/>
      </c>
      <c r="BM1321" s="55" t="str">
        <f t="shared" si="190"/>
        <v/>
      </c>
      <c r="BN1321" s="55" t="str">
        <f t="shared" si="190"/>
        <v/>
      </c>
      <c r="BO1321" s="55" t="str">
        <f t="shared" si="190"/>
        <v/>
      </c>
      <c r="BP1321" s="55" t="str">
        <f t="shared" si="190"/>
        <v/>
      </c>
      <c r="BQ1321" s="55" t="str">
        <f t="shared" si="190"/>
        <v/>
      </c>
      <c r="BR1321" s="1" t="str">
        <f t="shared" si="181"/>
        <v>Base</v>
      </c>
      <c r="BS1321" s="1" t="str">
        <f t="shared" si="182"/>
        <v/>
      </c>
      <c r="BT1321" s="3">
        <f t="shared" si="183"/>
        <v>1</v>
      </c>
      <c r="BU1321" s="11">
        <f t="shared" si="184"/>
        <v>-0.94</v>
      </c>
      <c r="BV1321" s="11">
        <f t="shared" si="185"/>
        <v>-0.88</v>
      </c>
      <c r="BW1321" s="11">
        <f t="shared" si="186"/>
        <v>0</v>
      </c>
      <c r="BX1321" s="9">
        <f t="shared" si="187"/>
        <v>-0.94</v>
      </c>
      <c r="BY1321" s="9">
        <f t="shared" si="188"/>
        <v>-0.88</v>
      </c>
      <c r="BZ1321" s="9">
        <f t="shared" si="189"/>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180"/>
        <v>0</v>
      </c>
      <c r="BD1322" s="55" t="str">
        <f t="shared" si="190"/>
        <v/>
      </c>
      <c r="BE1322" s="55" t="str">
        <f t="shared" si="190"/>
        <v/>
      </c>
      <c r="BF1322" s="55" t="str">
        <f t="shared" si="190"/>
        <v/>
      </c>
      <c r="BG1322" s="55" t="str">
        <f t="shared" si="190"/>
        <v/>
      </c>
      <c r="BH1322" s="55" t="str">
        <f t="shared" si="190"/>
        <v/>
      </c>
      <c r="BI1322" s="55" t="str">
        <f t="shared" si="190"/>
        <v/>
      </c>
      <c r="BJ1322" s="55" t="str">
        <f t="shared" si="190"/>
        <v/>
      </c>
      <c r="BK1322" s="55" t="str">
        <f t="shared" si="190"/>
        <v/>
      </c>
      <c r="BL1322" s="55" t="str">
        <f t="shared" si="190"/>
        <v/>
      </c>
      <c r="BM1322" s="55" t="str">
        <f t="shared" si="190"/>
        <v/>
      </c>
      <c r="BN1322" s="55" t="str">
        <f t="shared" si="190"/>
        <v/>
      </c>
      <c r="BO1322" s="55" t="str">
        <f t="shared" si="190"/>
        <v/>
      </c>
      <c r="BP1322" s="55" t="str">
        <f t="shared" si="190"/>
        <v/>
      </c>
      <c r="BQ1322" s="55" t="str">
        <f t="shared" si="190"/>
        <v/>
      </c>
      <c r="BR1322" s="1" t="str">
        <f t="shared" si="181"/>
        <v>Base</v>
      </c>
      <c r="BS1322" s="1" t="str">
        <f t="shared" si="182"/>
        <v/>
      </c>
      <c r="BT1322" s="3">
        <f t="shared" si="183"/>
        <v>1</v>
      </c>
      <c r="BU1322" s="11">
        <f t="shared" si="184"/>
        <v>-0.94</v>
      </c>
      <c r="BV1322" s="11">
        <f t="shared" si="185"/>
        <v>-0.88</v>
      </c>
      <c r="BW1322" s="11">
        <f t="shared" si="186"/>
        <v>0</v>
      </c>
      <c r="BX1322" s="9">
        <f t="shared" si="187"/>
        <v>-0.94</v>
      </c>
      <c r="BY1322" s="9">
        <f t="shared" si="188"/>
        <v>-0.88</v>
      </c>
      <c r="BZ1322" s="9">
        <f t="shared" si="189"/>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180"/>
        <v>0</v>
      </c>
      <c r="BD1323" s="55" t="str">
        <f t="shared" si="190"/>
        <v/>
      </c>
      <c r="BE1323" s="55" t="str">
        <f t="shared" si="190"/>
        <v/>
      </c>
      <c r="BF1323" s="55" t="str">
        <f t="shared" si="190"/>
        <v/>
      </c>
      <c r="BG1323" s="55" t="str">
        <f t="shared" si="190"/>
        <v/>
      </c>
      <c r="BH1323" s="55" t="str">
        <f t="shared" si="190"/>
        <v/>
      </c>
      <c r="BI1323" s="55" t="str">
        <f t="shared" si="190"/>
        <v/>
      </c>
      <c r="BJ1323" s="55" t="str">
        <f t="shared" si="190"/>
        <v/>
      </c>
      <c r="BK1323" s="55" t="str">
        <f t="shared" si="190"/>
        <v/>
      </c>
      <c r="BL1323" s="55" t="str">
        <f t="shared" si="190"/>
        <v/>
      </c>
      <c r="BM1323" s="55" t="str">
        <f t="shared" si="190"/>
        <v/>
      </c>
      <c r="BN1323" s="55" t="str">
        <f t="shared" si="190"/>
        <v/>
      </c>
      <c r="BO1323" s="55" t="str">
        <f t="shared" si="190"/>
        <v/>
      </c>
      <c r="BP1323" s="55" t="str">
        <f t="shared" si="190"/>
        <v/>
      </c>
      <c r="BQ1323" s="55" t="str">
        <f t="shared" si="190"/>
        <v/>
      </c>
      <c r="BR1323" s="1" t="str">
        <f t="shared" si="181"/>
        <v>Base</v>
      </c>
      <c r="BS1323" s="1" t="str">
        <f t="shared" si="182"/>
        <v/>
      </c>
      <c r="BT1323" s="3">
        <f t="shared" si="183"/>
        <v>1</v>
      </c>
      <c r="BU1323" s="11">
        <f t="shared" si="184"/>
        <v>-0.94</v>
      </c>
      <c r="BV1323" s="11">
        <f t="shared" si="185"/>
        <v>-0.88</v>
      </c>
      <c r="BW1323" s="11">
        <f t="shared" si="186"/>
        <v>0</v>
      </c>
      <c r="BX1323" s="9">
        <f t="shared" si="187"/>
        <v>-0.94</v>
      </c>
      <c r="BY1323" s="9">
        <f t="shared" si="188"/>
        <v>-0.88</v>
      </c>
      <c r="BZ1323" s="9">
        <f t="shared" si="189"/>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180"/>
        <v>0</v>
      </c>
      <c r="BD1324" s="55" t="str">
        <f t="shared" si="190"/>
        <v/>
      </c>
      <c r="BE1324" s="55" t="str">
        <f t="shared" si="190"/>
        <v/>
      </c>
      <c r="BF1324" s="55" t="str">
        <f t="shared" si="190"/>
        <v/>
      </c>
      <c r="BG1324" s="55" t="str">
        <f t="shared" si="190"/>
        <v/>
      </c>
      <c r="BH1324" s="55" t="str">
        <f t="shared" si="190"/>
        <v/>
      </c>
      <c r="BI1324" s="55" t="str">
        <f t="shared" si="190"/>
        <v/>
      </c>
      <c r="BJ1324" s="55" t="str">
        <f t="shared" si="190"/>
        <v/>
      </c>
      <c r="BK1324" s="55" t="str">
        <f t="shared" si="190"/>
        <v/>
      </c>
      <c r="BL1324" s="55" t="str">
        <f t="shared" si="190"/>
        <v/>
      </c>
      <c r="BM1324" s="55" t="str">
        <f t="shared" si="190"/>
        <v/>
      </c>
      <c r="BN1324" s="55" t="str">
        <f t="shared" si="190"/>
        <v/>
      </c>
      <c r="BO1324" s="55" t="str">
        <f t="shared" si="190"/>
        <v/>
      </c>
      <c r="BP1324" s="55" t="str">
        <f t="shared" si="190"/>
        <v/>
      </c>
      <c r="BQ1324" s="55" t="str">
        <f t="shared" si="190"/>
        <v/>
      </c>
      <c r="BR1324" s="1" t="str">
        <f t="shared" si="181"/>
        <v>Base</v>
      </c>
      <c r="BS1324" s="1" t="str">
        <f t="shared" si="182"/>
        <v/>
      </c>
      <c r="BT1324" s="3">
        <f t="shared" si="183"/>
        <v>1</v>
      </c>
      <c r="BU1324" s="11">
        <f t="shared" si="184"/>
        <v>-0.94</v>
      </c>
      <c r="BV1324" s="11">
        <f t="shared" si="185"/>
        <v>-0.88</v>
      </c>
      <c r="BW1324" s="11">
        <f t="shared" si="186"/>
        <v>0</v>
      </c>
      <c r="BX1324" s="9">
        <f t="shared" si="187"/>
        <v>-0.94</v>
      </c>
      <c r="BY1324" s="9">
        <f t="shared" si="188"/>
        <v>-0.88</v>
      </c>
      <c r="BZ1324" s="9">
        <f t="shared" si="189"/>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180"/>
        <v>0</v>
      </c>
      <c r="BD1325" s="55" t="str">
        <f t="shared" si="190"/>
        <v/>
      </c>
      <c r="BE1325" s="55" t="str">
        <f t="shared" si="190"/>
        <v/>
      </c>
      <c r="BF1325" s="55" t="str">
        <f t="shared" si="190"/>
        <v/>
      </c>
      <c r="BG1325" s="55" t="str">
        <f t="shared" si="190"/>
        <v/>
      </c>
      <c r="BH1325" s="55" t="str">
        <f t="shared" si="190"/>
        <v/>
      </c>
      <c r="BI1325" s="55" t="str">
        <f t="shared" si="190"/>
        <v/>
      </c>
      <c r="BJ1325" s="55" t="str">
        <f t="shared" si="190"/>
        <v/>
      </c>
      <c r="BK1325" s="55" t="str">
        <f t="shared" si="190"/>
        <v/>
      </c>
      <c r="BL1325" s="55" t="str">
        <f t="shared" si="190"/>
        <v/>
      </c>
      <c r="BM1325" s="55" t="str">
        <f t="shared" si="190"/>
        <v/>
      </c>
      <c r="BN1325" s="55" t="str">
        <f t="shared" si="190"/>
        <v/>
      </c>
      <c r="BO1325" s="55" t="str">
        <f t="shared" si="190"/>
        <v/>
      </c>
      <c r="BP1325" s="55" t="str">
        <f t="shared" ref="BD1325:BQ1344" si="191">IF(ISERROR(SEARCHB(" "&amp;BP$1&amp;" "," "&amp;$L1325&amp;" "))=TRUE,"",BP$1)</f>
        <v/>
      </c>
      <c r="BQ1325" s="55" t="str">
        <f t="shared" si="191"/>
        <v/>
      </c>
      <c r="BR1325" s="1" t="str">
        <f t="shared" si="181"/>
        <v>Base</v>
      </c>
      <c r="BS1325" s="1" t="str">
        <f t="shared" si="182"/>
        <v/>
      </c>
      <c r="BT1325" s="3">
        <f t="shared" si="183"/>
        <v>1</v>
      </c>
      <c r="BU1325" s="11">
        <f t="shared" si="184"/>
        <v>-0.94</v>
      </c>
      <c r="BV1325" s="11">
        <f t="shared" si="185"/>
        <v>-0.88</v>
      </c>
      <c r="BW1325" s="11">
        <f t="shared" si="186"/>
        <v>0</v>
      </c>
      <c r="BX1325" s="9">
        <f t="shared" si="187"/>
        <v>-0.94</v>
      </c>
      <c r="BY1325" s="9">
        <f t="shared" si="188"/>
        <v>-0.88</v>
      </c>
      <c r="BZ1325" s="9">
        <f t="shared" si="189"/>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180"/>
        <v>0</v>
      </c>
      <c r="BD1326" s="55" t="str">
        <f t="shared" si="191"/>
        <v/>
      </c>
      <c r="BE1326" s="55" t="str">
        <f t="shared" si="191"/>
        <v/>
      </c>
      <c r="BF1326" s="55" t="str">
        <f t="shared" si="191"/>
        <v/>
      </c>
      <c r="BG1326" s="55" t="str">
        <f t="shared" si="191"/>
        <v/>
      </c>
      <c r="BH1326" s="55" t="str">
        <f t="shared" si="191"/>
        <v/>
      </c>
      <c r="BI1326" s="55" t="str">
        <f t="shared" si="191"/>
        <v/>
      </c>
      <c r="BJ1326" s="55" t="str">
        <f t="shared" si="191"/>
        <v/>
      </c>
      <c r="BK1326" s="55" t="str">
        <f t="shared" si="191"/>
        <v/>
      </c>
      <c r="BL1326" s="55" t="str">
        <f t="shared" si="191"/>
        <v/>
      </c>
      <c r="BM1326" s="55" t="str">
        <f t="shared" si="191"/>
        <v/>
      </c>
      <c r="BN1326" s="55" t="str">
        <f t="shared" si="191"/>
        <v/>
      </c>
      <c r="BO1326" s="55" t="str">
        <f t="shared" si="191"/>
        <v/>
      </c>
      <c r="BP1326" s="55" t="str">
        <f t="shared" si="191"/>
        <v/>
      </c>
      <c r="BQ1326" s="55" t="str">
        <f t="shared" si="191"/>
        <v/>
      </c>
      <c r="BR1326" s="1" t="str">
        <f t="shared" si="181"/>
        <v>Base</v>
      </c>
      <c r="BS1326" s="1" t="str">
        <f t="shared" si="182"/>
        <v/>
      </c>
      <c r="BT1326" s="3">
        <f t="shared" si="183"/>
        <v>1</v>
      </c>
      <c r="BU1326" s="11">
        <f t="shared" si="184"/>
        <v>-0.94</v>
      </c>
      <c r="BV1326" s="11">
        <f t="shared" si="185"/>
        <v>-0.88</v>
      </c>
      <c r="BW1326" s="11">
        <f t="shared" si="186"/>
        <v>0</v>
      </c>
      <c r="BX1326" s="9">
        <f t="shared" si="187"/>
        <v>-0.94</v>
      </c>
      <c r="BY1326" s="9">
        <f t="shared" si="188"/>
        <v>-0.88</v>
      </c>
      <c r="BZ1326" s="9">
        <f t="shared" si="189"/>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180"/>
        <v>0</v>
      </c>
      <c r="BD1327" s="55" t="str">
        <f t="shared" si="191"/>
        <v/>
      </c>
      <c r="BE1327" s="55" t="str">
        <f t="shared" si="191"/>
        <v/>
      </c>
      <c r="BF1327" s="55" t="str">
        <f t="shared" si="191"/>
        <v/>
      </c>
      <c r="BG1327" s="55" t="str">
        <f t="shared" si="191"/>
        <v/>
      </c>
      <c r="BH1327" s="55" t="str">
        <f t="shared" si="191"/>
        <v/>
      </c>
      <c r="BI1327" s="55" t="str">
        <f t="shared" si="191"/>
        <v/>
      </c>
      <c r="BJ1327" s="55" t="str">
        <f t="shared" si="191"/>
        <v/>
      </c>
      <c r="BK1327" s="55" t="str">
        <f t="shared" si="191"/>
        <v/>
      </c>
      <c r="BL1327" s="55" t="str">
        <f t="shared" si="191"/>
        <v/>
      </c>
      <c r="BM1327" s="55" t="str">
        <f t="shared" si="191"/>
        <v/>
      </c>
      <c r="BN1327" s="55" t="str">
        <f t="shared" si="191"/>
        <v/>
      </c>
      <c r="BO1327" s="55" t="str">
        <f t="shared" si="191"/>
        <v/>
      </c>
      <c r="BP1327" s="55" t="str">
        <f t="shared" si="191"/>
        <v/>
      </c>
      <c r="BQ1327" s="55" t="str">
        <f t="shared" si="191"/>
        <v/>
      </c>
      <c r="BR1327" s="1" t="str">
        <f t="shared" si="181"/>
        <v>Base</v>
      </c>
      <c r="BS1327" s="1" t="str">
        <f t="shared" si="182"/>
        <v/>
      </c>
      <c r="BT1327" s="3">
        <f t="shared" si="183"/>
        <v>1</v>
      </c>
      <c r="BU1327" s="11">
        <f t="shared" si="184"/>
        <v>-0.94</v>
      </c>
      <c r="BV1327" s="11">
        <f t="shared" si="185"/>
        <v>-0.88</v>
      </c>
      <c r="BW1327" s="11">
        <f t="shared" si="186"/>
        <v>0</v>
      </c>
      <c r="BX1327" s="9">
        <f t="shared" si="187"/>
        <v>-0.94</v>
      </c>
      <c r="BY1327" s="9">
        <f t="shared" si="188"/>
        <v>-0.88</v>
      </c>
      <c r="BZ1327" s="9">
        <f t="shared" si="189"/>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180"/>
        <v>0</v>
      </c>
      <c r="BD1328" s="55" t="str">
        <f t="shared" si="191"/>
        <v/>
      </c>
      <c r="BE1328" s="55" t="str">
        <f t="shared" si="191"/>
        <v/>
      </c>
      <c r="BF1328" s="55" t="str">
        <f t="shared" si="191"/>
        <v/>
      </c>
      <c r="BG1328" s="55" t="str">
        <f t="shared" si="191"/>
        <v/>
      </c>
      <c r="BH1328" s="55" t="str">
        <f t="shared" si="191"/>
        <v/>
      </c>
      <c r="BI1328" s="55" t="str">
        <f t="shared" si="191"/>
        <v/>
      </c>
      <c r="BJ1328" s="55" t="str">
        <f t="shared" si="191"/>
        <v/>
      </c>
      <c r="BK1328" s="55" t="str">
        <f t="shared" si="191"/>
        <v/>
      </c>
      <c r="BL1328" s="55" t="str">
        <f t="shared" si="191"/>
        <v/>
      </c>
      <c r="BM1328" s="55" t="str">
        <f t="shared" si="191"/>
        <v/>
      </c>
      <c r="BN1328" s="55" t="str">
        <f t="shared" si="191"/>
        <v/>
      </c>
      <c r="BO1328" s="55" t="str">
        <f t="shared" si="191"/>
        <v/>
      </c>
      <c r="BP1328" s="55" t="str">
        <f t="shared" si="191"/>
        <v/>
      </c>
      <c r="BQ1328" s="55" t="str">
        <f t="shared" si="191"/>
        <v/>
      </c>
      <c r="BR1328" s="1" t="str">
        <f t="shared" si="181"/>
        <v>Base</v>
      </c>
      <c r="BS1328" s="1" t="str">
        <f t="shared" si="182"/>
        <v/>
      </c>
      <c r="BT1328" s="3">
        <f t="shared" si="183"/>
        <v>1</v>
      </c>
      <c r="BU1328" s="11">
        <f t="shared" si="184"/>
        <v>-0.94</v>
      </c>
      <c r="BV1328" s="11">
        <f t="shared" si="185"/>
        <v>-0.88</v>
      </c>
      <c r="BW1328" s="11">
        <f t="shared" si="186"/>
        <v>0</v>
      </c>
      <c r="BX1328" s="9">
        <f t="shared" si="187"/>
        <v>-0.94</v>
      </c>
      <c r="BY1328" s="9">
        <f t="shared" si="188"/>
        <v>-0.88</v>
      </c>
      <c r="BZ1328" s="9">
        <f t="shared" si="189"/>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180"/>
        <v>0</v>
      </c>
      <c r="BD1329" s="55" t="str">
        <f t="shared" si="191"/>
        <v/>
      </c>
      <c r="BE1329" s="55" t="str">
        <f t="shared" si="191"/>
        <v/>
      </c>
      <c r="BF1329" s="55" t="str">
        <f t="shared" si="191"/>
        <v/>
      </c>
      <c r="BG1329" s="55" t="str">
        <f t="shared" si="191"/>
        <v/>
      </c>
      <c r="BH1329" s="55" t="str">
        <f t="shared" si="191"/>
        <v/>
      </c>
      <c r="BI1329" s="55" t="str">
        <f t="shared" si="191"/>
        <v/>
      </c>
      <c r="BJ1329" s="55" t="str">
        <f t="shared" si="191"/>
        <v/>
      </c>
      <c r="BK1329" s="55" t="str">
        <f t="shared" si="191"/>
        <v/>
      </c>
      <c r="BL1329" s="55" t="str">
        <f t="shared" si="191"/>
        <v/>
      </c>
      <c r="BM1329" s="55" t="str">
        <f t="shared" si="191"/>
        <v/>
      </c>
      <c r="BN1329" s="55" t="str">
        <f t="shared" si="191"/>
        <v/>
      </c>
      <c r="BO1329" s="55" t="str">
        <f t="shared" si="191"/>
        <v/>
      </c>
      <c r="BP1329" s="55" t="str">
        <f t="shared" si="191"/>
        <v/>
      </c>
      <c r="BQ1329" s="55" t="str">
        <f t="shared" si="191"/>
        <v/>
      </c>
      <c r="BR1329" s="1" t="str">
        <f t="shared" si="181"/>
        <v>Base</v>
      </c>
      <c r="BS1329" s="1" t="str">
        <f t="shared" si="182"/>
        <v/>
      </c>
      <c r="BT1329" s="3">
        <f t="shared" si="183"/>
        <v>1</v>
      </c>
      <c r="BU1329" s="11">
        <f t="shared" si="184"/>
        <v>-0.94</v>
      </c>
      <c r="BV1329" s="11">
        <f t="shared" si="185"/>
        <v>-0.88</v>
      </c>
      <c r="BW1329" s="11">
        <f t="shared" si="186"/>
        <v>0</v>
      </c>
      <c r="BX1329" s="9">
        <f t="shared" si="187"/>
        <v>-0.94</v>
      </c>
      <c r="BY1329" s="9">
        <f t="shared" si="188"/>
        <v>-0.88</v>
      </c>
      <c r="BZ1329" s="9">
        <f t="shared" si="189"/>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180"/>
        <v>0</v>
      </c>
      <c r="BD1330" s="55" t="str">
        <f t="shared" si="191"/>
        <v/>
      </c>
      <c r="BE1330" s="55" t="str">
        <f t="shared" si="191"/>
        <v/>
      </c>
      <c r="BF1330" s="55" t="str">
        <f t="shared" si="191"/>
        <v/>
      </c>
      <c r="BG1330" s="55" t="str">
        <f t="shared" si="191"/>
        <v/>
      </c>
      <c r="BH1330" s="55" t="str">
        <f t="shared" si="191"/>
        <v/>
      </c>
      <c r="BI1330" s="55" t="str">
        <f t="shared" si="191"/>
        <v/>
      </c>
      <c r="BJ1330" s="55" t="str">
        <f t="shared" si="191"/>
        <v/>
      </c>
      <c r="BK1330" s="55" t="str">
        <f t="shared" si="191"/>
        <v/>
      </c>
      <c r="BL1330" s="55" t="str">
        <f t="shared" si="191"/>
        <v/>
      </c>
      <c r="BM1330" s="55" t="str">
        <f t="shared" si="191"/>
        <v/>
      </c>
      <c r="BN1330" s="55" t="str">
        <f t="shared" si="191"/>
        <v/>
      </c>
      <c r="BO1330" s="55" t="str">
        <f t="shared" si="191"/>
        <v/>
      </c>
      <c r="BP1330" s="55" t="str">
        <f t="shared" si="191"/>
        <v/>
      </c>
      <c r="BQ1330" s="55" t="str">
        <f t="shared" si="191"/>
        <v/>
      </c>
      <c r="BR1330" s="1" t="str">
        <f t="shared" si="181"/>
        <v>Base</v>
      </c>
      <c r="BS1330" s="1" t="str">
        <f t="shared" si="182"/>
        <v/>
      </c>
      <c r="BT1330" s="3">
        <f t="shared" si="183"/>
        <v>1</v>
      </c>
      <c r="BU1330" s="11">
        <f t="shared" si="184"/>
        <v>-0.94</v>
      </c>
      <c r="BV1330" s="11">
        <f t="shared" si="185"/>
        <v>-0.88</v>
      </c>
      <c r="BW1330" s="11">
        <f t="shared" si="186"/>
        <v>0</v>
      </c>
      <c r="BX1330" s="9">
        <f t="shared" si="187"/>
        <v>-0.94</v>
      </c>
      <c r="BY1330" s="9">
        <f t="shared" si="188"/>
        <v>-0.88</v>
      </c>
      <c r="BZ1330" s="9">
        <f t="shared" si="189"/>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180"/>
        <v>0</v>
      </c>
      <c r="BD1331" s="55" t="str">
        <f t="shared" si="191"/>
        <v/>
      </c>
      <c r="BE1331" s="55" t="str">
        <f t="shared" si="191"/>
        <v/>
      </c>
      <c r="BF1331" s="55" t="str">
        <f t="shared" si="191"/>
        <v/>
      </c>
      <c r="BG1331" s="55" t="str">
        <f t="shared" si="191"/>
        <v/>
      </c>
      <c r="BH1331" s="55" t="str">
        <f t="shared" si="191"/>
        <v/>
      </c>
      <c r="BI1331" s="55" t="str">
        <f t="shared" si="191"/>
        <v/>
      </c>
      <c r="BJ1331" s="55" t="str">
        <f t="shared" si="191"/>
        <v/>
      </c>
      <c r="BK1331" s="55" t="str">
        <f t="shared" si="191"/>
        <v/>
      </c>
      <c r="BL1331" s="55" t="str">
        <f t="shared" si="191"/>
        <v/>
      </c>
      <c r="BM1331" s="55" t="str">
        <f t="shared" si="191"/>
        <v/>
      </c>
      <c r="BN1331" s="55" t="str">
        <f t="shared" si="191"/>
        <v/>
      </c>
      <c r="BO1331" s="55" t="str">
        <f t="shared" si="191"/>
        <v/>
      </c>
      <c r="BP1331" s="55" t="str">
        <f t="shared" si="191"/>
        <v/>
      </c>
      <c r="BQ1331" s="55" t="str">
        <f t="shared" si="191"/>
        <v/>
      </c>
      <c r="BR1331" s="1" t="str">
        <f t="shared" si="181"/>
        <v>Base</v>
      </c>
      <c r="BS1331" s="1" t="str">
        <f t="shared" si="182"/>
        <v/>
      </c>
      <c r="BT1331" s="3">
        <f t="shared" si="183"/>
        <v>1</v>
      </c>
      <c r="BU1331" s="11">
        <f t="shared" si="184"/>
        <v>-0.94</v>
      </c>
      <c r="BV1331" s="11">
        <f t="shared" si="185"/>
        <v>-0.88</v>
      </c>
      <c r="BW1331" s="11">
        <f t="shared" si="186"/>
        <v>0</v>
      </c>
      <c r="BX1331" s="9">
        <f t="shared" si="187"/>
        <v>-0.94</v>
      </c>
      <c r="BY1331" s="9">
        <f t="shared" si="188"/>
        <v>-0.88</v>
      </c>
      <c r="BZ1331" s="9">
        <f t="shared" si="189"/>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180"/>
        <v>0</v>
      </c>
      <c r="BD1332" s="55" t="str">
        <f t="shared" si="191"/>
        <v/>
      </c>
      <c r="BE1332" s="55" t="str">
        <f t="shared" si="191"/>
        <v/>
      </c>
      <c r="BF1332" s="55" t="str">
        <f t="shared" si="191"/>
        <v/>
      </c>
      <c r="BG1332" s="55" t="str">
        <f t="shared" si="191"/>
        <v/>
      </c>
      <c r="BH1332" s="55" t="str">
        <f t="shared" si="191"/>
        <v/>
      </c>
      <c r="BI1332" s="55" t="str">
        <f t="shared" si="191"/>
        <v/>
      </c>
      <c r="BJ1332" s="55" t="str">
        <f t="shared" si="191"/>
        <v/>
      </c>
      <c r="BK1332" s="55" t="str">
        <f t="shared" si="191"/>
        <v/>
      </c>
      <c r="BL1332" s="55" t="str">
        <f t="shared" si="191"/>
        <v/>
      </c>
      <c r="BM1332" s="55" t="str">
        <f t="shared" si="191"/>
        <v/>
      </c>
      <c r="BN1332" s="55" t="str">
        <f t="shared" si="191"/>
        <v/>
      </c>
      <c r="BO1332" s="55" t="str">
        <f t="shared" si="191"/>
        <v/>
      </c>
      <c r="BP1332" s="55" t="str">
        <f t="shared" si="191"/>
        <v/>
      </c>
      <c r="BQ1332" s="55" t="str">
        <f t="shared" si="191"/>
        <v/>
      </c>
      <c r="BR1332" s="1" t="str">
        <f t="shared" si="181"/>
        <v>Base</v>
      </c>
      <c r="BS1332" s="1" t="str">
        <f t="shared" si="182"/>
        <v/>
      </c>
      <c r="BT1332" s="3">
        <f t="shared" si="183"/>
        <v>1</v>
      </c>
      <c r="BU1332" s="11">
        <f t="shared" si="184"/>
        <v>-0.94</v>
      </c>
      <c r="BV1332" s="11">
        <f t="shared" si="185"/>
        <v>-0.88</v>
      </c>
      <c r="BW1332" s="11">
        <f t="shared" si="186"/>
        <v>0</v>
      </c>
      <c r="BX1332" s="9">
        <f t="shared" si="187"/>
        <v>-0.94</v>
      </c>
      <c r="BY1332" s="9">
        <f t="shared" si="188"/>
        <v>-0.88</v>
      </c>
      <c r="BZ1332" s="9">
        <f t="shared" si="189"/>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180"/>
        <v>0</v>
      </c>
      <c r="BD1333" s="55" t="str">
        <f t="shared" si="191"/>
        <v/>
      </c>
      <c r="BE1333" s="55" t="str">
        <f t="shared" si="191"/>
        <v/>
      </c>
      <c r="BF1333" s="55" t="str">
        <f t="shared" si="191"/>
        <v/>
      </c>
      <c r="BG1333" s="55" t="str">
        <f t="shared" si="191"/>
        <v/>
      </c>
      <c r="BH1333" s="55" t="str">
        <f t="shared" si="191"/>
        <v/>
      </c>
      <c r="BI1333" s="55" t="str">
        <f t="shared" si="191"/>
        <v/>
      </c>
      <c r="BJ1333" s="55" t="str">
        <f t="shared" si="191"/>
        <v/>
      </c>
      <c r="BK1333" s="55" t="str">
        <f t="shared" si="191"/>
        <v/>
      </c>
      <c r="BL1333" s="55" t="str">
        <f t="shared" si="191"/>
        <v/>
      </c>
      <c r="BM1333" s="55" t="str">
        <f t="shared" si="191"/>
        <v/>
      </c>
      <c r="BN1333" s="55" t="str">
        <f t="shared" si="191"/>
        <v/>
      </c>
      <c r="BO1333" s="55" t="str">
        <f t="shared" si="191"/>
        <v/>
      </c>
      <c r="BP1333" s="55" t="str">
        <f t="shared" si="191"/>
        <v/>
      </c>
      <c r="BQ1333" s="55" t="str">
        <f t="shared" si="191"/>
        <v/>
      </c>
      <c r="BR1333" s="1" t="str">
        <f t="shared" si="181"/>
        <v>Base</v>
      </c>
      <c r="BS1333" s="1" t="str">
        <f t="shared" si="182"/>
        <v/>
      </c>
      <c r="BT1333" s="3">
        <f t="shared" si="183"/>
        <v>1</v>
      </c>
      <c r="BU1333" s="11">
        <f t="shared" si="184"/>
        <v>-0.94</v>
      </c>
      <c r="BV1333" s="11">
        <f t="shared" si="185"/>
        <v>-0.88</v>
      </c>
      <c r="BW1333" s="11">
        <f t="shared" si="186"/>
        <v>0</v>
      </c>
      <c r="BX1333" s="9">
        <f t="shared" si="187"/>
        <v>-0.94</v>
      </c>
      <c r="BY1333" s="9">
        <f t="shared" si="188"/>
        <v>-0.88</v>
      </c>
      <c r="BZ1333" s="9">
        <f t="shared" si="189"/>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180"/>
        <v>0</v>
      </c>
      <c r="BD1334" s="55" t="str">
        <f t="shared" si="191"/>
        <v/>
      </c>
      <c r="BE1334" s="55" t="str">
        <f t="shared" si="191"/>
        <v/>
      </c>
      <c r="BF1334" s="55" t="str">
        <f t="shared" si="191"/>
        <v/>
      </c>
      <c r="BG1334" s="55" t="str">
        <f t="shared" si="191"/>
        <v/>
      </c>
      <c r="BH1334" s="55" t="str">
        <f t="shared" si="191"/>
        <v/>
      </c>
      <c r="BI1334" s="55" t="str">
        <f t="shared" si="191"/>
        <v/>
      </c>
      <c r="BJ1334" s="55" t="str">
        <f t="shared" si="191"/>
        <v/>
      </c>
      <c r="BK1334" s="55" t="str">
        <f t="shared" si="191"/>
        <v/>
      </c>
      <c r="BL1334" s="55" t="str">
        <f t="shared" si="191"/>
        <v/>
      </c>
      <c r="BM1334" s="55" t="str">
        <f t="shared" si="191"/>
        <v/>
      </c>
      <c r="BN1334" s="55" t="str">
        <f t="shared" si="191"/>
        <v/>
      </c>
      <c r="BO1334" s="55" t="str">
        <f t="shared" si="191"/>
        <v/>
      </c>
      <c r="BP1334" s="55" t="str">
        <f t="shared" si="191"/>
        <v/>
      </c>
      <c r="BQ1334" s="55" t="str">
        <f t="shared" si="191"/>
        <v/>
      </c>
      <c r="BR1334" s="1" t="str">
        <f t="shared" si="181"/>
        <v>Base</v>
      </c>
      <c r="BS1334" s="1" t="str">
        <f t="shared" si="182"/>
        <v/>
      </c>
      <c r="BT1334" s="3">
        <f t="shared" si="183"/>
        <v>1</v>
      </c>
      <c r="BU1334" s="11">
        <f t="shared" si="184"/>
        <v>-0.94</v>
      </c>
      <c r="BV1334" s="11">
        <f t="shared" si="185"/>
        <v>-0.88</v>
      </c>
      <c r="BW1334" s="11">
        <f t="shared" si="186"/>
        <v>0</v>
      </c>
      <c r="BX1334" s="9">
        <f t="shared" si="187"/>
        <v>-0.94</v>
      </c>
      <c r="BY1334" s="9">
        <f t="shared" si="188"/>
        <v>-0.88</v>
      </c>
      <c r="BZ1334" s="9">
        <f t="shared" si="189"/>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180"/>
        <v>0</v>
      </c>
      <c r="BD1335" s="55" t="str">
        <f t="shared" si="191"/>
        <v/>
      </c>
      <c r="BE1335" s="55" t="str">
        <f t="shared" si="191"/>
        <v/>
      </c>
      <c r="BF1335" s="55" t="str">
        <f t="shared" si="191"/>
        <v/>
      </c>
      <c r="BG1335" s="55" t="str">
        <f t="shared" si="191"/>
        <v/>
      </c>
      <c r="BH1335" s="55" t="str">
        <f t="shared" si="191"/>
        <v/>
      </c>
      <c r="BI1335" s="55" t="str">
        <f t="shared" si="191"/>
        <v/>
      </c>
      <c r="BJ1335" s="55" t="str">
        <f t="shared" si="191"/>
        <v/>
      </c>
      <c r="BK1335" s="55" t="str">
        <f t="shared" si="191"/>
        <v/>
      </c>
      <c r="BL1335" s="55" t="str">
        <f t="shared" si="191"/>
        <v/>
      </c>
      <c r="BM1335" s="55" t="str">
        <f t="shared" si="191"/>
        <v/>
      </c>
      <c r="BN1335" s="55" t="str">
        <f t="shared" si="191"/>
        <v/>
      </c>
      <c r="BO1335" s="55" t="str">
        <f t="shared" si="191"/>
        <v/>
      </c>
      <c r="BP1335" s="55" t="str">
        <f t="shared" si="191"/>
        <v/>
      </c>
      <c r="BQ1335" s="55" t="str">
        <f t="shared" si="191"/>
        <v/>
      </c>
      <c r="BR1335" s="1" t="str">
        <f t="shared" si="181"/>
        <v>Base</v>
      </c>
      <c r="BS1335" s="1" t="str">
        <f t="shared" si="182"/>
        <v/>
      </c>
      <c r="BT1335" s="3">
        <f t="shared" si="183"/>
        <v>1</v>
      </c>
      <c r="BU1335" s="11">
        <f t="shared" si="184"/>
        <v>-0.94</v>
      </c>
      <c r="BV1335" s="11">
        <f t="shared" si="185"/>
        <v>-0.88</v>
      </c>
      <c r="BW1335" s="11">
        <f t="shared" si="186"/>
        <v>0</v>
      </c>
      <c r="BX1335" s="9">
        <f t="shared" si="187"/>
        <v>-0.94</v>
      </c>
      <c r="BY1335" s="9">
        <f t="shared" si="188"/>
        <v>-0.88</v>
      </c>
      <c r="BZ1335" s="9">
        <f t="shared" si="189"/>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180"/>
        <v>0</v>
      </c>
      <c r="BD1336" s="55" t="str">
        <f t="shared" si="191"/>
        <v/>
      </c>
      <c r="BE1336" s="55" t="str">
        <f t="shared" si="191"/>
        <v/>
      </c>
      <c r="BF1336" s="55" t="str">
        <f t="shared" si="191"/>
        <v/>
      </c>
      <c r="BG1336" s="55" t="str">
        <f t="shared" si="191"/>
        <v/>
      </c>
      <c r="BH1336" s="55" t="str">
        <f t="shared" si="191"/>
        <v/>
      </c>
      <c r="BI1336" s="55" t="str">
        <f t="shared" si="191"/>
        <v/>
      </c>
      <c r="BJ1336" s="55" t="str">
        <f t="shared" si="191"/>
        <v/>
      </c>
      <c r="BK1336" s="55" t="str">
        <f t="shared" si="191"/>
        <v/>
      </c>
      <c r="BL1336" s="55" t="str">
        <f t="shared" si="191"/>
        <v/>
      </c>
      <c r="BM1336" s="55" t="str">
        <f t="shared" si="191"/>
        <v/>
      </c>
      <c r="BN1336" s="55" t="str">
        <f t="shared" si="191"/>
        <v/>
      </c>
      <c r="BO1336" s="55" t="str">
        <f t="shared" si="191"/>
        <v/>
      </c>
      <c r="BP1336" s="55" t="str">
        <f t="shared" si="191"/>
        <v/>
      </c>
      <c r="BQ1336" s="55" t="str">
        <f t="shared" si="191"/>
        <v/>
      </c>
      <c r="BR1336" s="1" t="str">
        <f t="shared" si="181"/>
        <v>Base</v>
      </c>
      <c r="BS1336" s="1" t="str">
        <f t="shared" si="182"/>
        <v/>
      </c>
      <c r="BT1336" s="3">
        <f t="shared" si="183"/>
        <v>1</v>
      </c>
      <c r="BU1336" s="11">
        <f t="shared" si="184"/>
        <v>-0.94</v>
      </c>
      <c r="BV1336" s="11">
        <f t="shared" si="185"/>
        <v>-0.88</v>
      </c>
      <c r="BW1336" s="11">
        <f t="shared" si="186"/>
        <v>0</v>
      </c>
      <c r="BX1336" s="9">
        <f t="shared" si="187"/>
        <v>-0.94</v>
      </c>
      <c r="BY1336" s="9">
        <f t="shared" si="188"/>
        <v>-0.88</v>
      </c>
      <c r="BZ1336" s="9">
        <f t="shared" si="189"/>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180"/>
        <v>0</v>
      </c>
      <c r="BD1337" s="55" t="str">
        <f t="shared" si="191"/>
        <v/>
      </c>
      <c r="BE1337" s="55" t="str">
        <f t="shared" si="191"/>
        <v/>
      </c>
      <c r="BF1337" s="55" t="str">
        <f t="shared" si="191"/>
        <v/>
      </c>
      <c r="BG1337" s="55" t="str">
        <f t="shared" si="191"/>
        <v/>
      </c>
      <c r="BH1337" s="55" t="str">
        <f t="shared" si="191"/>
        <v/>
      </c>
      <c r="BI1337" s="55" t="str">
        <f t="shared" si="191"/>
        <v/>
      </c>
      <c r="BJ1337" s="55" t="str">
        <f t="shared" si="191"/>
        <v/>
      </c>
      <c r="BK1337" s="55" t="str">
        <f t="shared" si="191"/>
        <v/>
      </c>
      <c r="BL1337" s="55" t="str">
        <f t="shared" si="191"/>
        <v/>
      </c>
      <c r="BM1337" s="55" t="str">
        <f t="shared" si="191"/>
        <v/>
      </c>
      <c r="BN1337" s="55" t="str">
        <f t="shared" si="191"/>
        <v/>
      </c>
      <c r="BO1337" s="55" t="str">
        <f t="shared" si="191"/>
        <v/>
      </c>
      <c r="BP1337" s="55" t="str">
        <f t="shared" si="191"/>
        <v/>
      </c>
      <c r="BQ1337" s="55" t="str">
        <f t="shared" si="191"/>
        <v/>
      </c>
      <c r="BR1337" s="1" t="str">
        <f t="shared" si="181"/>
        <v>Base</v>
      </c>
      <c r="BS1337" s="1" t="str">
        <f t="shared" si="182"/>
        <v/>
      </c>
      <c r="BT1337" s="3">
        <f t="shared" si="183"/>
        <v>1</v>
      </c>
      <c r="BU1337" s="11">
        <f t="shared" si="184"/>
        <v>-0.94</v>
      </c>
      <c r="BV1337" s="11">
        <f t="shared" si="185"/>
        <v>-0.88</v>
      </c>
      <c r="BW1337" s="11">
        <f t="shared" si="186"/>
        <v>0</v>
      </c>
      <c r="BX1337" s="9">
        <f t="shared" si="187"/>
        <v>-0.94</v>
      </c>
      <c r="BY1337" s="9">
        <f t="shared" si="188"/>
        <v>-0.88</v>
      </c>
      <c r="BZ1337" s="9">
        <f t="shared" si="189"/>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180"/>
        <v>0</v>
      </c>
      <c r="BD1338" s="55" t="str">
        <f t="shared" si="191"/>
        <v/>
      </c>
      <c r="BE1338" s="55" t="str">
        <f t="shared" si="191"/>
        <v/>
      </c>
      <c r="BF1338" s="55" t="str">
        <f t="shared" si="191"/>
        <v/>
      </c>
      <c r="BG1338" s="55" t="str">
        <f t="shared" si="191"/>
        <v/>
      </c>
      <c r="BH1338" s="55" t="str">
        <f t="shared" si="191"/>
        <v/>
      </c>
      <c r="BI1338" s="55" t="str">
        <f t="shared" si="191"/>
        <v/>
      </c>
      <c r="BJ1338" s="55" t="str">
        <f t="shared" si="191"/>
        <v/>
      </c>
      <c r="BK1338" s="55" t="str">
        <f t="shared" si="191"/>
        <v/>
      </c>
      <c r="BL1338" s="55" t="str">
        <f t="shared" si="191"/>
        <v/>
      </c>
      <c r="BM1338" s="55" t="str">
        <f t="shared" si="191"/>
        <v/>
      </c>
      <c r="BN1338" s="55" t="str">
        <f t="shared" si="191"/>
        <v/>
      </c>
      <c r="BO1338" s="55" t="str">
        <f t="shared" si="191"/>
        <v/>
      </c>
      <c r="BP1338" s="55" t="str">
        <f t="shared" si="191"/>
        <v/>
      </c>
      <c r="BQ1338" s="55" t="str">
        <f t="shared" si="191"/>
        <v/>
      </c>
      <c r="BR1338" s="1" t="str">
        <f t="shared" si="181"/>
        <v>Base</v>
      </c>
      <c r="BS1338" s="1" t="str">
        <f t="shared" si="182"/>
        <v/>
      </c>
      <c r="BT1338" s="3">
        <f t="shared" si="183"/>
        <v>1</v>
      </c>
      <c r="BU1338" s="11">
        <f t="shared" si="184"/>
        <v>-0.94</v>
      </c>
      <c r="BV1338" s="11">
        <f t="shared" si="185"/>
        <v>-0.88</v>
      </c>
      <c r="BW1338" s="11">
        <f t="shared" si="186"/>
        <v>0</v>
      </c>
      <c r="BX1338" s="9">
        <f t="shared" si="187"/>
        <v>-0.94</v>
      </c>
      <c r="BY1338" s="9">
        <f t="shared" si="188"/>
        <v>-0.88</v>
      </c>
      <c r="BZ1338" s="9">
        <f t="shared" si="189"/>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180"/>
        <v>0</v>
      </c>
      <c r="BD1339" s="55" t="str">
        <f t="shared" si="191"/>
        <v/>
      </c>
      <c r="BE1339" s="55" t="str">
        <f t="shared" si="191"/>
        <v/>
      </c>
      <c r="BF1339" s="55" t="str">
        <f t="shared" si="191"/>
        <v/>
      </c>
      <c r="BG1339" s="55" t="str">
        <f t="shared" si="191"/>
        <v/>
      </c>
      <c r="BH1339" s="55" t="str">
        <f t="shared" si="191"/>
        <v/>
      </c>
      <c r="BI1339" s="55" t="str">
        <f t="shared" si="191"/>
        <v/>
      </c>
      <c r="BJ1339" s="55" t="str">
        <f t="shared" si="191"/>
        <v/>
      </c>
      <c r="BK1339" s="55" t="str">
        <f t="shared" si="191"/>
        <v/>
      </c>
      <c r="BL1339" s="55" t="str">
        <f t="shared" si="191"/>
        <v/>
      </c>
      <c r="BM1339" s="55" t="str">
        <f t="shared" si="191"/>
        <v/>
      </c>
      <c r="BN1339" s="55" t="str">
        <f t="shared" si="191"/>
        <v/>
      </c>
      <c r="BO1339" s="55" t="str">
        <f t="shared" si="191"/>
        <v/>
      </c>
      <c r="BP1339" s="55" t="str">
        <f t="shared" si="191"/>
        <v/>
      </c>
      <c r="BQ1339" s="55" t="str">
        <f t="shared" si="191"/>
        <v/>
      </c>
      <c r="BR1339" s="1" t="str">
        <f t="shared" si="181"/>
        <v>Base</v>
      </c>
      <c r="BS1339" s="1" t="str">
        <f t="shared" si="182"/>
        <v/>
      </c>
      <c r="BT1339" s="3">
        <f t="shared" si="183"/>
        <v>1</v>
      </c>
      <c r="BU1339" s="11">
        <f t="shared" si="184"/>
        <v>-0.94</v>
      </c>
      <c r="BV1339" s="11">
        <f t="shared" si="185"/>
        <v>-0.88</v>
      </c>
      <c r="BW1339" s="11">
        <f t="shared" si="186"/>
        <v>0</v>
      </c>
      <c r="BX1339" s="9">
        <f t="shared" si="187"/>
        <v>-0.94</v>
      </c>
      <c r="BY1339" s="9">
        <f t="shared" si="188"/>
        <v>-0.88</v>
      </c>
      <c r="BZ1339" s="9">
        <f t="shared" si="189"/>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180"/>
        <v>0</v>
      </c>
      <c r="BD1340" s="55" t="str">
        <f t="shared" si="191"/>
        <v/>
      </c>
      <c r="BE1340" s="55" t="str">
        <f t="shared" si="191"/>
        <v/>
      </c>
      <c r="BF1340" s="55" t="str">
        <f t="shared" si="191"/>
        <v/>
      </c>
      <c r="BG1340" s="55" t="str">
        <f t="shared" si="191"/>
        <v/>
      </c>
      <c r="BH1340" s="55" t="str">
        <f t="shared" si="191"/>
        <v/>
      </c>
      <c r="BI1340" s="55" t="str">
        <f t="shared" si="191"/>
        <v/>
      </c>
      <c r="BJ1340" s="55" t="str">
        <f t="shared" si="191"/>
        <v/>
      </c>
      <c r="BK1340" s="55" t="str">
        <f t="shared" si="191"/>
        <v/>
      </c>
      <c r="BL1340" s="55" t="str">
        <f t="shared" si="191"/>
        <v/>
      </c>
      <c r="BM1340" s="55" t="str">
        <f t="shared" si="191"/>
        <v/>
      </c>
      <c r="BN1340" s="55" t="str">
        <f t="shared" si="191"/>
        <v/>
      </c>
      <c r="BO1340" s="55" t="str">
        <f t="shared" si="191"/>
        <v/>
      </c>
      <c r="BP1340" s="55" t="str">
        <f t="shared" si="191"/>
        <v/>
      </c>
      <c r="BQ1340" s="55" t="str">
        <f t="shared" si="191"/>
        <v/>
      </c>
      <c r="BR1340" s="1" t="str">
        <f t="shared" si="181"/>
        <v>Base</v>
      </c>
      <c r="BS1340" s="1" t="str">
        <f t="shared" si="182"/>
        <v/>
      </c>
      <c r="BT1340" s="3">
        <f t="shared" si="183"/>
        <v>1</v>
      </c>
      <c r="BU1340" s="11">
        <f t="shared" si="184"/>
        <v>-0.94</v>
      </c>
      <c r="BV1340" s="11">
        <f t="shared" si="185"/>
        <v>-0.88</v>
      </c>
      <c r="BW1340" s="11">
        <f t="shared" si="186"/>
        <v>0</v>
      </c>
      <c r="BX1340" s="9">
        <f t="shared" si="187"/>
        <v>-0.94</v>
      </c>
      <c r="BY1340" s="9">
        <f t="shared" si="188"/>
        <v>-0.88</v>
      </c>
      <c r="BZ1340" s="9">
        <f t="shared" si="189"/>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180"/>
        <v>0</v>
      </c>
      <c r="BD1341" s="55" t="str">
        <f t="shared" si="191"/>
        <v/>
      </c>
      <c r="BE1341" s="55" t="str">
        <f t="shared" si="191"/>
        <v/>
      </c>
      <c r="BF1341" s="55" t="str">
        <f t="shared" si="191"/>
        <v/>
      </c>
      <c r="BG1341" s="55" t="str">
        <f t="shared" si="191"/>
        <v/>
      </c>
      <c r="BH1341" s="55" t="str">
        <f t="shared" si="191"/>
        <v/>
      </c>
      <c r="BI1341" s="55" t="str">
        <f t="shared" si="191"/>
        <v/>
      </c>
      <c r="BJ1341" s="55" t="str">
        <f t="shared" si="191"/>
        <v/>
      </c>
      <c r="BK1341" s="55" t="str">
        <f t="shared" si="191"/>
        <v/>
      </c>
      <c r="BL1341" s="55" t="str">
        <f t="shared" si="191"/>
        <v/>
      </c>
      <c r="BM1341" s="55" t="str">
        <f t="shared" si="191"/>
        <v/>
      </c>
      <c r="BN1341" s="55" t="str">
        <f t="shared" si="191"/>
        <v/>
      </c>
      <c r="BO1341" s="55" t="str">
        <f t="shared" si="191"/>
        <v/>
      </c>
      <c r="BP1341" s="55" t="str">
        <f t="shared" si="191"/>
        <v/>
      </c>
      <c r="BQ1341" s="55" t="str">
        <f t="shared" si="191"/>
        <v/>
      </c>
      <c r="BR1341" s="1" t="str">
        <f t="shared" si="181"/>
        <v>Base</v>
      </c>
      <c r="BS1341" s="1" t="str">
        <f t="shared" si="182"/>
        <v/>
      </c>
      <c r="BT1341" s="3">
        <f t="shared" si="183"/>
        <v>1</v>
      </c>
      <c r="BU1341" s="11">
        <f t="shared" si="184"/>
        <v>-0.94</v>
      </c>
      <c r="BV1341" s="11">
        <f t="shared" si="185"/>
        <v>-0.88</v>
      </c>
      <c r="BW1341" s="11">
        <f t="shared" si="186"/>
        <v>0</v>
      </c>
      <c r="BX1341" s="9">
        <f t="shared" si="187"/>
        <v>-0.94</v>
      </c>
      <c r="BY1341" s="9">
        <f t="shared" si="188"/>
        <v>-0.88</v>
      </c>
      <c r="BZ1341" s="9">
        <f t="shared" si="189"/>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180"/>
        <v>0</v>
      </c>
      <c r="BD1342" s="55" t="str">
        <f t="shared" si="191"/>
        <v/>
      </c>
      <c r="BE1342" s="55" t="str">
        <f t="shared" si="191"/>
        <v/>
      </c>
      <c r="BF1342" s="55" t="str">
        <f t="shared" si="191"/>
        <v/>
      </c>
      <c r="BG1342" s="55" t="str">
        <f t="shared" si="191"/>
        <v/>
      </c>
      <c r="BH1342" s="55" t="str">
        <f t="shared" si="191"/>
        <v/>
      </c>
      <c r="BI1342" s="55" t="str">
        <f t="shared" si="191"/>
        <v/>
      </c>
      <c r="BJ1342" s="55" t="str">
        <f t="shared" si="191"/>
        <v/>
      </c>
      <c r="BK1342" s="55" t="str">
        <f t="shared" si="191"/>
        <v/>
      </c>
      <c r="BL1342" s="55" t="str">
        <f t="shared" si="191"/>
        <v/>
      </c>
      <c r="BM1342" s="55" t="str">
        <f t="shared" si="191"/>
        <v/>
      </c>
      <c r="BN1342" s="55" t="str">
        <f t="shared" si="191"/>
        <v/>
      </c>
      <c r="BO1342" s="55" t="str">
        <f t="shared" si="191"/>
        <v/>
      </c>
      <c r="BP1342" s="55" t="str">
        <f t="shared" si="191"/>
        <v/>
      </c>
      <c r="BQ1342" s="55" t="str">
        <f t="shared" si="191"/>
        <v/>
      </c>
      <c r="BR1342" s="1" t="str">
        <f t="shared" si="181"/>
        <v>Base</v>
      </c>
      <c r="BS1342" s="1" t="str">
        <f t="shared" si="182"/>
        <v/>
      </c>
      <c r="BT1342" s="3">
        <f t="shared" si="183"/>
        <v>1</v>
      </c>
      <c r="BU1342" s="11">
        <f t="shared" si="184"/>
        <v>-0.94</v>
      </c>
      <c r="BV1342" s="11">
        <f t="shared" si="185"/>
        <v>-0.88</v>
      </c>
      <c r="BW1342" s="11">
        <f t="shared" si="186"/>
        <v>0</v>
      </c>
      <c r="BX1342" s="9">
        <f t="shared" si="187"/>
        <v>-0.94</v>
      </c>
      <c r="BY1342" s="9">
        <f t="shared" si="188"/>
        <v>-0.88</v>
      </c>
      <c r="BZ1342" s="9">
        <f t="shared" si="189"/>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180"/>
        <v>0</v>
      </c>
      <c r="BD1343" s="55" t="str">
        <f t="shared" si="191"/>
        <v/>
      </c>
      <c r="BE1343" s="55" t="str">
        <f t="shared" si="191"/>
        <v/>
      </c>
      <c r="BF1343" s="55" t="str">
        <f t="shared" si="191"/>
        <v/>
      </c>
      <c r="BG1343" s="55" t="str">
        <f t="shared" si="191"/>
        <v/>
      </c>
      <c r="BH1343" s="55" t="str">
        <f t="shared" si="191"/>
        <v/>
      </c>
      <c r="BI1343" s="55" t="str">
        <f t="shared" si="191"/>
        <v/>
      </c>
      <c r="BJ1343" s="55" t="str">
        <f t="shared" si="191"/>
        <v/>
      </c>
      <c r="BK1343" s="55" t="str">
        <f t="shared" si="191"/>
        <v/>
      </c>
      <c r="BL1343" s="55" t="str">
        <f t="shared" si="191"/>
        <v/>
      </c>
      <c r="BM1343" s="55" t="str">
        <f t="shared" si="191"/>
        <v/>
      </c>
      <c r="BN1343" s="55" t="str">
        <f t="shared" si="191"/>
        <v/>
      </c>
      <c r="BO1343" s="55" t="str">
        <f t="shared" si="191"/>
        <v/>
      </c>
      <c r="BP1343" s="55" t="str">
        <f t="shared" si="191"/>
        <v/>
      </c>
      <c r="BQ1343" s="55" t="str">
        <f t="shared" si="191"/>
        <v/>
      </c>
      <c r="BR1343" s="1" t="str">
        <f t="shared" si="181"/>
        <v>Base</v>
      </c>
      <c r="BS1343" s="1" t="str">
        <f t="shared" si="182"/>
        <v/>
      </c>
      <c r="BT1343" s="3">
        <f t="shared" si="183"/>
        <v>1</v>
      </c>
      <c r="BU1343" s="11">
        <f t="shared" si="184"/>
        <v>-0.94</v>
      </c>
      <c r="BV1343" s="11">
        <f t="shared" si="185"/>
        <v>-0.88</v>
      </c>
      <c r="BW1343" s="11">
        <f t="shared" si="186"/>
        <v>0</v>
      </c>
      <c r="BX1343" s="9">
        <f t="shared" si="187"/>
        <v>-0.94</v>
      </c>
      <c r="BY1343" s="9">
        <f t="shared" si="188"/>
        <v>-0.88</v>
      </c>
      <c r="BZ1343" s="9">
        <f t="shared" si="189"/>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180"/>
        <v>0</v>
      </c>
      <c r="BD1344" s="55" t="str">
        <f t="shared" si="191"/>
        <v/>
      </c>
      <c r="BE1344" s="55" t="str">
        <f t="shared" ref="BD1344:BQ1362" si="192">IF(ISERROR(SEARCHB(" "&amp;BE$1&amp;" "," "&amp;$L1344&amp;" "))=TRUE,"",BE$1)</f>
        <v/>
      </c>
      <c r="BF1344" s="55" t="str">
        <f t="shared" si="192"/>
        <v/>
      </c>
      <c r="BG1344" s="55" t="str">
        <f t="shared" si="192"/>
        <v/>
      </c>
      <c r="BH1344" s="55" t="str">
        <f t="shared" si="192"/>
        <v/>
      </c>
      <c r="BI1344" s="55" t="str">
        <f t="shared" si="192"/>
        <v/>
      </c>
      <c r="BJ1344" s="55" t="str">
        <f t="shared" si="192"/>
        <v/>
      </c>
      <c r="BK1344" s="55" t="str">
        <f t="shared" si="192"/>
        <v/>
      </c>
      <c r="BL1344" s="55" t="str">
        <f t="shared" si="192"/>
        <v/>
      </c>
      <c r="BM1344" s="55" t="str">
        <f t="shared" si="192"/>
        <v/>
      </c>
      <c r="BN1344" s="55" t="str">
        <f t="shared" si="192"/>
        <v/>
      </c>
      <c r="BO1344" s="55" t="str">
        <f t="shared" si="192"/>
        <v/>
      </c>
      <c r="BP1344" s="55" t="str">
        <f t="shared" si="192"/>
        <v/>
      </c>
      <c r="BQ1344" s="55" t="str">
        <f t="shared" si="192"/>
        <v/>
      </c>
      <c r="BR1344" s="1" t="str">
        <f t="shared" si="181"/>
        <v>Base</v>
      </c>
      <c r="BS1344" s="1" t="str">
        <f t="shared" si="182"/>
        <v/>
      </c>
      <c r="BT1344" s="3">
        <f t="shared" si="183"/>
        <v>1</v>
      </c>
      <c r="BU1344" s="11">
        <f t="shared" si="184"/>
        <v>-0.94</v>
      </c>
      <c r="BV1344" s="11">
        <f t="shared" si="185"/>
        <v>-0.88</v>
      </c>
      <c r="BW1344" s="11">
        <f t="shared" si="186"/>
        <v>0</v>
      </c>
      <c r="BX1344" s="9">
        <f t="shared" si="187"/>
        <v>-0.94</v>
      </c>
      <c r="BY1344" s="9">
        <f t="shared" si="188"/>
        <v>-0.88</v>
      </c>
      <c r="BZ1344" s="9">
        <f t="shared" si="189"/>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180"/>
        <v>0</v>
      </c>
      <c r="BD1345" s="55" t="str">
        <f t="shared" si="192"/>
        <v/>
      </c>
      <c r="BE1345" s="55" t="str">
        <f t="shared" si="192"/>
        <v/>
      </c>
      <c r="BF1345" s="55" t="str">
        <f t="shared" si="192"/>
        <v/>
      </c>
      <c r="BG1345" s="55" t="str">
        <f t="shared" si="192"/>
        <v/>
      </c>
      <c r="BH1345" s="55" t="str">
        <f t="shared" si="192"/>
        <v/>
      </c>
      <c r="BI1345" s="55" t="str">
        <f t="shared" si="192"/>
        <v/>
      </c>
      <c r="BJ1345" s="55" t="str">
        <f t="shared" si="192"/>
        <v/>
      </c>
      <c r="BK1345" s="55" t="str">
        <f t="shared" si="192"/>
        <v/>
      </c>
      <c r="BL1345" s="55" t="str">
        <f t="shared" si="192"/>
        <v/>
      </c>
      <c r="BM1345" s="55" t="str">
        <f t="shared" si="192"/>
        <v/>
      </c>
      <c r="BN1345" s="55" t="str">
        <f t="shared" si="192"/>
        <v/>
      </c>
      <c r="BO1345" s="55" t="str">
        <f t="shared" si="192"/>
        <v/>
      </c>
      <c r="BP1345" s="55" t="str">
        <f t="shared" si="192"/>
        <v/>
      </c>
      <c r="BQ1345" s="55" t="str">
        <f t="shared" si="192"/>
        <v/>
      </c>
      <c r="BR1345" s="1" t="str">
        <f t="shared" si="181"/>
        <v>Base</v>
      </c>
      <c r="BS1345" s="1" t="str">
        <f t="shared" si="182"/>
        <v/>
      </c>
      <c r="BT1345" s="3">
        <f t="shared" si="183"/>
        <v>1</v>
      </c>
      <c r="BU1345" s="11">
        <f t="shared" si="184"/>
        <v>-0.94</v>
      </c>
      <c r="BV1345" s="11">
        <f t="shared" si="185"/>
        <v>-0.88</v>
      </c>
      <c r="BW1345" s="11">
        <f t="shared" si="186"/>
        <v>0</v>
      </c>
      <c r="BX1345" s="9">
        <f t="shared" si="187"/>
        <v>-0.94</v>
      </c>
      <c r="BY1345" s="9">
        <f t="shared" si="188"/>
        <v>-0.88</v>
      </c>
      <c r="BZ1345" s="9">
        <f t="shared" si="189"/>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180"/>
        <v>0</v>
      </c>
      <c r="BD1346" s="55" t="str">
        <f t="shared" si="192"/>
        <v/>
      </c>
      <c r="BE1346" s="55" t="str">
        <f t="shared" si="192"/>
        <v/>
      </c>
      <c r="BF1346" s="55" t="str">
        <f t="shared" si="192"/>
        <v/>
      </c>
      <c r="BG1346" s="55" t="str">
        <f t="shared" si="192"/>
        <v/>
      </c>
      <c r="BH1346" s="55" t="str">
        <f t="shared" si="192"/>
        <v/>
      </c>
      <c r="BI1346" s="55" t="str">
        <f t="shared" si="192"/>
        <v/>
      </c>
      <c r="BJ1346" s="55" t="str">
        <f t="shared" si="192"/>
        <v/>
      </c>
      <c r="BK1346" s="55" t="str">
        <f t="shared" si="192"/>
        <v/>
      </c>
      <c r="BL1346" s="55" t="str">
        <f t="shared" si="192"/>
        <v/>
      </c>
      <c r="BM1346" s="55" t="str">
        <f t="shared" si="192"/>
        <v/>
      </c>
      <c r="BN1346" s="55" t="str">
        <f t="shared" si="192"/>
        <v/>
      </c>
      <c r="BO1346" s="55" t="str">
        <f t="shared" si="192"/>
        <v/>
      </c>
      <c r="BP1346" s="55" t="str">
        <f t="shared" si="192"/>
        <v/>
      </c>
      <c r="BQ1346" s="55" t="str">
        <f t="shared" si="192"/>
        <v/>
      </c>
      <c r="BR1346" s="1" t="str">
        <f t="shared" si="181"/>
        <v>Base</v>
      </c>
      <c r="BS1346" s="1" t="str">
        <f t="shared" si="182"/>
        <v/>
      </c>
      <c r="BT1346" s="3">
        <f t="shared" si="183"/>
        <v>1</v>
      </c>
      <c r="BU1346" s="11">
        <f t="shared" si="184"/>
        <v>-0.94</v>
      </c>
      <c r="BV1346" s="11">
        <f t="shared" si="185"/>
        <v>-0.88</v>
      </c>
      <c r="BW1346" s="11">
        <f t="shared" si="186"/>
        <v>0</v>
      </c>
      <c r="BX1346" s="9">
        <f t="shared" si="187"/>
        <v>-0.94</v>
      </c>
      <c r="BY1346" s="9">
        <f t="shared" si="188"/>
        <v>-0.88</v>
      </c>
      <c r="BZ1346" s="9">
        <f t="shared" si="189"/>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180"/>
        <v>0</v>
      </c>
      <c r="BD1347" s="55" t="str">
        <f t="shared" si="192"/>
        <v/>
      </c>
      <c r="BE1347" s="55" t="str">
        <f t="shared" si="192"/>
        <v/>
      </c>
      <c r="BF1347" s="55" t="str">
        <f t="shared" si="192"/>
        <v/>
      </c>
      <c r="BG1347" s="55" t="str">
        <f t="shared" si="192"/>
        <v/>
      </c>
      <c r="BH1347" s="55" t="str">
        <f t="shared" si="192"/>
        <v/>
      </c>
      <c r="BI1347" s="55" t="str">
        <f t="shared" si="192"/>
        <v/>
      </c>
      <c r="BJ1347" s="55" t="str">
        <f t="shared" si="192"/>
        <v/>
      </c>
      <c r="BK1347" s="55" t="str">
        <f t="shared" si="192"/>
        <v/>
      </c>
      <c r="BL1347" s="55" t="str">
        <f t="shared" si="192"/>
        <v/>
      </c>
      <c r="BM1347" s="55" t="str">
        <f t="shared" si="192"/>
        <v/>
      </c>
      <c r="BN1347" s="55" t="str">
        <f t="shared" si="192"/>
        <v/>
      </c>
      <c r="BO1347" s="55" t="str">
        <f t="shared" si="192"/>
        <v/>
      </c>
      <c r="BP1347" s="55" t="str">
        <f t="shared" si="192"/>
        <v/>
      </c>
      <c r="BQ1347" s="55" t="str">
        <f t="shared" si="192"/>
        <v/>
      </c>
      <c r="BR1347" s="1" t="str">
        <f t="shared" si="181"/>
        <v>Base</v>
      </c>
      <c r="BS1347" s="1" t="str">
        <f t="shared" si="182"/>
        <v/>
      </c>
      <c r="BT1347" s="3">
        <f t="shared" si="183"/>
        <v>1</v>
      </c>
      <c r="BU1347" s="11">
        <f t="shared" si="184"/>
        <v>-0.94</v>
      </c>
      <c r="BV1347" s="11">
        <f t="shared" si="185"/>
        <v>-0.88</v>
      </c>
      <c r="BW1347" s="11">
        <f t="shared" si="186"/>
        <v>0</v>
      </c>
      <c r="BX1347" s="9">
        <f t="shared" si="187"/>
        <v>-0.94</v>
      </c>
      <c r="BY1347" s="9">
        <f t="shared" si="188"/>
        <v>-0.88</v>
      </c>
      <c r="BZ1347" s="9">
        <f t="shared" si="189"/>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180"/>
        <v>0</v>
      </c>
      <c r="BD1348" s="55" t="str">
        <f t="shared" si="192"/>
        <v/>
      </c>
      <c r="BE1348" s="55" t="str">
        <f t="shared" si="192"/>
        <v/>
      </c>
      <c r="BF1348" s="55" t="str">
        <f t="shared" si="192"/>
        <v/>
      </c>
      <c r="BG1348" s="55" t="str">
        <f t="shared" si="192"/>
        <v/>
      </c>
      <c r="BH1348" s="55" t="str">
        <f t="shared" si="192"/>
        <v/>
      </c>
      <c r="BI1348" s="55" t="str">
        <f t="shared" si="192"/>
        <v/>
      </c>
      <c r="BJ1348" s="55" t="str">
        <f t="shared" si="192"/>
        <v/>
      </c>
      <c r="BK1348" s="55" t="str">
        <f t="shared" si="192"/>
        <v/>
      </c>
      <c r="BL1348" s="55" t="str">
        <f t="shared" si="192"/>
        <v/>
      </c>
      <c r="BM1348" s="55" t="str">
        <f t="shared" si="192"/>
        <v/>
      </c>
      <c r="BN1348" s="55" t="str">
        <f t="shared" si="192"/>
        <v/>
      </c>
      <c r="BO1348" s="55" t="str">
        <f t="shared" si="192"/>
        <v/>
      </c>
      <c r="BP1348" s="55" t="str">
        <f t="shared" si="192"/>
        <v/>
      </c>
      <c r="BQ1348" s="55" t="str">
        <f t="shared" si="192"/>
        <v/>
      </c>
      <c r="BR1348" s="1" t="str">
        <f t="shared" si="181"/>
        <v>Base</v>
      </c>
      <c r="BS1348" s="1" t="str">
        <f t="shared" si="182"/>
        <v/>
      </c>
      <c r="BT1348" s="3">
        <f t="shared" si="183"/>
        <v>1</v>
      </c>
      <c r="BU1348" s="11">
        <f t="shared" si="184"/>
        <v>-0.94</v>
      </c>
      <c r="BV1348" s="11">
        <f t="shared" si="185"/>
        <v>-0.88</v>
      </c>
      <c r="BW1348" s="11">
        <f t="shared" si="186"/>
        <v>0</v>
      </c>
      <c r="BX1348" s="9">
        <f t="shared" si="187"/>
        <v>-0.94</v>
      </c>
      <c r="BY1348" s="9">
        <f t="shared" si="188"/>
        <v>-0.88</v>
      </c>
      <c r="BZ1348" s="9">
        <f t="shared" si="189"/>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180"/>
        <v>0</v>
      </c>
      <c r="BD1349" s="55" t="str">
        <f t="shared" si="192"/>
        <v/>
      </c>
      <c r="BE1349" s="55" t="str">
        <f t="shared" si="192"/>
        <v/>
      </c>
      <c r="BF1349" s="55" t="str">
        <f t="shared" si="192"/>
        <v/>
      </c>
      <c r="BG1349" s="55" t="str">
        <f t="shared" si="192"/>
        <v/>
      </c>
      <c r="BH1349" s="55" t="str">
        <f t="shared" si="192"/>
        <v/>
      </c>
      <c r="BI1349" s="55" t="str">
        <f t="shared" si="192"/>
        <v/>
      </c>
      <c r="BJ1349" s="55" t="str">
        <f t="shared" si="192"/>
        <v/>
      </c>
      <c r="BK1349" s="55" t="str">
        <f t="shared" si="192"/>
        <v/>
      </c>
      <c r="BL1349" s="55" t="str">
        <f t="shared" si="192"/>
        <v/>
      </c>
      <c r="BM1349" s="55" t="str">
        <f t="shared" si="192"/>
        <v/>
      </c>
      <c r="BN1349" s="55" t="str">
        <f t="shared" si="192"/>
        <v/>
      </c>
      <c r="BO1349" s="55" t="str">
        <f t="shared" si="192"/>
        <v/>
      </c>
      <c r="BP1349" s="55" t="str">
        <f t="shared" si="192"/>
        <v/>
      </c>
      <c r="BQ1349" s="55" t="str">
        <f t="shared" si="192"/>
        <v/>
      </c>
      <c r="BR1349" s="1" t="str">
        <f t="shared" si="181"/>
        <v>Base</v>
      </c>
      <c r="BS1349" s="1" t="str">
        <f t="shared" si="182"/>
        <v/>
      </c>
      <c r="BT1349" s="3">
        <f t="shared" si="183"/>
        <v>1</v>
      </c>
      <c r="BU1349" s="11">
        <f t="shared" si="184"/>
        <v>-0.94</v>
      </c>
      <c r="BV1349" s="11">
        <f t="shared" si="185"/>
        <v>-0.88</v>
      </c>
      <c r="BW1349" s="11">
        <f t="shared" si="186"/>
        <v>0</v>
      </c>
      <c r="BX1349" s="9">
        <f t="shared" si="187"/>
        <v>-0.94</v>
      </c>
      <c r="BY1349" s="9">
        <f t="shared" si="188"/>
        <v>-0.88</v>
      </c>
      <c r="BZ1349" s="9">
        <f t="shared" si="189"/>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180"/>
        <v>0</v>
      </c>
      <c r="BD1350" s="55" t="str">
        <f t="shared" si="192"/>
        <v/>
      </c>
      <c r="BE1350" s="55" t="str">
        <f t="shared" si="192"/>
        <v/>
      </c>
      <c r="BF1350" s="55" t="str">
        <f t="shared" si="192"/>
        <v/>
      </c>
      <c r="BG1350" s="55" t="str">
        <f t="shared" si="192"/>
        <v/>
      </c>
      <c r="BH1350" s="55" t="str">
        <f t="shared" si="192"/>
        <v/>
      </c>
      <c r="BI1350" s="55" t="str">
        <f t="shared" si="192"/>
        <v/>
      </c>
      <c r="BJ1350" s="55" t="str">
        <f t="shared" si="192"/>
        <v/>
      </c>
      <c r="BK1350" s="55" t="str">
        <f t="shared" si="192"/>
        <v/>
      </c>
      <c r="BL1350" s="55" t="str">
        <f t="shared" si="192"/>
        <v/>
      </c>
      <c r="BM1350" s="55" t="str">
        <f t="shared" si="192"/>
        <v/>
      </c>
      <c r="BN1350" s="55" t="str">
        <f t="shared" si="192"/>
        <v/>
      </c>
      <c r="BO1350" s="55" t="str">
        <f t="shared" si="192"/>
        <v/>
      </c>
      <c r="BP1350" s="55" t="str">
        <f t="shared" si="192"/>
        <v/>
      </c>
      <c r="BQ1350" s="55" t="str">
        <f t="shared" si="192"/>
        <v/>
      </c>
      <c r="BR1350" s="1" t="str">
        <f t="shared" si="181"/>
        <v>Base</v>
      </c>
      <c r="BS1350" s="1" t="str">
        <f t="shared" si="182"/>
        <v/>
      </c>
      <c r="BT1350" s="3">
        <f t="shared" si="183"/>
        <v>1</v>
      </c>
      <c r="BU1350" s="11">
        <f t="shared" si="184"/>
        <v>-0.94</v>
      </c>
      <c r="BV1350" s="11">
        <f t="shared" si="185"/>
        <v>-0.88</v>
      </c>
      <c r="BW1350" s="11">
        <f t="shared" si="186"/>
        <v>0</v>
      </c>
      <c r="BX1350" s="9">
        <f t="shared" si="187"/>
        <v>-0.94</v>
      </c>
      <c r="BY1350" s="9">
        <f t="shared" si="188"/>
        <v>-0.88</v>
      </c>
      <c r="BZ1350" s="9">
        <f t="shared" si="189"/>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180"/>
        <v>0</v>
      </c>
      <c r="BD1351" s="55" t="str">
        <f t="shared" si="192"/>
        <v/>
      </c>
      <c r="BE1351" s="55" t="str">
        <f t="shared" si="192"/>
        <v/>
      </c>
      <c r="BF1351" s="55" t="str">
        <f t="shared" si="192"/>
        <v/>
      </c>
      <c r="BG1351" s="55" t="str">
        <f t="shared" si="192"/>
        <v/>
      </c>
      <c r="BH1351" s="55" t="str">
        <f t="shared" si="192"/>
        <v/>
      </c>
      <c r="BI1351" s="55" t="str">
        <f t="shared" si="192"/>
        <v/>
      </c>
      <c r="BJ1351" s="55" t="str">
        <f t="shared" si="192"/>
        <v/>
      </c>
      <c r="BK1351" s="55" t="str">
        <f t="shared" si="192"/>
        <v/>
      </c>
      <c r="BL1351" s="55" t="str">
        <f t="shared" si="192"/>
        <v/>
      </c>
      <c r="BM1351" s="55" t="str">
        <f t="shared" si="192"/>
        <v/>
      </c>
      <c r="BN1351" s="55" t="str">
        <f t="shared" si="192"/>
        <v/>
      </c>
      <c r="BO1351" s="55" t="str">
        <f t="shared" si="192"/>
        <v/>
      </c>
      <c r="BP1351" s="55" t="str">
        <f t="shared" si="192"/>
        <v/>
      </c>
      <c r="BQ1351" s="55" t="str">
        <f t="shared" si="192"/>
        <v/>
      </c>
      <c r="BR1351" s="1" t="str">
        <f t="shared" si="181"/>
        <v>Base</v>
      </c>
      <c r="BS1351" s="1" t="str">
        <f t="shared" si="182"/>
        <v/>
      </c>
      <c r="BT1351" s="3">
        <f t="shared" si="183"/>
        <v>1</v>
      </c>
      <c r="BU1351" s="11">
        <f t="shared" si="184"/>
        <v>-0.94</v>
      </c>
      <c r="BV1351" s="11">
        <f t="shared" si="185"/>
        <v>-0.88</v>
      </c>
      <c r="BW1351" s="11">
        <f t="shared" si="186"/>
        <v>0</v>
      </c>
      <c r="BX1351" s="9">
        <f t="shared" si="187"/>
        <v>-0.94</v>
      </c>
      <c r="BY1351" s="9">
        <f t="shared" si="188"/>
        <v>-0.88</v>
      </c>
      <c r="BZ1351" s="9">
        <f t="shared" si="189"/>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180"/>
        <v>0</v>
      </c>
      <c r="BD1352" s="55" t="str">
        <f t="shared" si="192"/>
        <v/>
      </c>
      <c r="BE1352" s="55" t="str">
        <f t="shared" si="192"/>
        <v/>
      </c>
      <c r="BF1352" s="55" t="str">
        <f t="shared" si="192"/>
        <v/>
      </c>
      <c r="BG1352" s="55" t="str">
        <f t="shared" si="192"/>
        <v/>
      </c>
      <c r="BH1352" s="55" t="str">
        <f t="shared" si="192"/>
        <v/>
      </c>
      <c r="BI1352" s="55" t="str">
        <f t="shared" si="192"/>
        <v/>
      </c>
      <c r="BJ1352" s="55" t="str">
        <f t="shared" si="192"/>
        <v/>
      </c>
      <c r="BK1352" s="55" t="str">
        <f t="shared" si="192"/>
        <v/>
      </c>
      <c r="BL1352" s="55" t="str">
        <f t="shared" si="192"/>
        <v/>
      </c>
      <c r="BM1352" s="55" t="str">
        <f t="shared" si="192"/>
        <v/>
      </c>
      <c r="BN1352" s="55" t="str">
        <f t="shared" si="192"/>
        <v/>
      </c>
      <c r="BO1352" s="55" t="str">
        <f t="shared" si="192"/>
        <v/>
      </c>
      <c r="BP1352" s="55" t="str">
        <f t="shared" si="192"/>
        <v/>
      </c>
      <c r="BQ1352" s="55" t="str">
        <f t="shared" si="192"/>
        <v/>
      </c>
      <c r="BR1352" s="1" t="str">
        <f t="shared" si="181"/>
        <v>Base</v>
      </c>
      <c r="BS1352" s="1" t="str">
        <f t="shared" si="182"/>
        <v/>
      </c>
      <c r="BT1352" s="3">
        <f t="shared" si="183"/>
        <v>1</v>
      </c>
      <c r="BU1352" s="11">
        <f t="shared" si="184"/>
        <v>-0.94</v>
      </c>
      <c r="BV1352" s="11">
        <f t="shared" si="185"/>
        <v>-0.88</v>
      </c>
      <c r="BW1352" s="11">
        <f t="shared" si="186"/>
        <v>0</v>
      </c>
      <c r="BX1352" s="9">
        <f t="shared" si="187"/>
        <v>-0.94</v>
      </c>
      <c r="BY1352" s="9">
        <f t="shared" si="188"/>
        <v>-0.88</v>
      </c>
      <c r="BZ1352" s="9">
        <f t="shared" si="189"/>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180"/>
        <v>0</v>
      </c>
      <c r="BD1353" s="55" t="str">
        <f t="shared" si="192"/>
        <v/>
      </c>
      <c r="BE1353" s="55" t="str">
        <f t="shared" si="192"/>
        <v/>
      </c>
      <c r="BF1353" s="55" t="str">
        <f t="shared" si="192"/>
        <v/>
      </c>
      <c r="BG1353" s="55" t="str">
        <f t="shared" si="192"/>
        <v/>
      </c>
      <c r="BH1353" s="55" t="str">
        <f t="shared" si="192"/>
        <v/>
      </c>
      <c r="BI1353" s="55" t="str">
        <f t="shared" si="192"/>
        <v/>
      </c>
      <c r="BJ1353" s="55" t="str">
        <f t="shared" si="192"/>
        <v/>
      </c>
      <c r="BK1353" s="55" t="str">
        <f t="shared" si="192"/>
        <v/>
      </c>
      <c r="BL1353" s="55" t="str">
        <f t="shared" si="192"/>
        <v/>
      </c>
      <c r="BM1353" s="55" t="str">
        <f t="shared" si="192"/>
        <v/>
      </c>
      <c r="BN1353" s="55" t="str">
        <f t="shared" si="192"/>
        <v/>
      </c>
      <c r="BO1353" s="55" t="str">
        <f t="shared" si="192"/>
        <v/>
      </c>
      <c r="BP1353" s="55" t="str">
        <f t="shared" si="192"/>
        <v/>
      </c>
      <c r="BQ1353" s="55" t="str">
        <f t="shared" si="192"/>
        <v/>
      </c>
      <c r="BR1353" s="1" t="str">
        <f t="shared" si="181"/>
        <v>Base</v>
      </c>
      <c r="BS1353" s="1" t="str">
        <f t="shared" si="182"/>
        <v/>
      </c>
      <c r="BT1353" s="3">
        <f t="shared" si="183"/>
        <v>1</v>
      </c>
      <c r="BU1353" s="11">
        <f t="shared" si="184"/>
        <v>-0.94</v>
      </c>
      <c r="BV1353" s="11">
        <f t="shared" si="185"/>
        <v>-0.88</v>
      </c>
      <c r="BW1353" s="11">
        <f t="shared" si="186"/>
        <v>0</v>
      </c>
      <c r="BX1353" s="9">
        <f t="shared" si="187"/>
        <v>-0.94</v>
      </c>
      <c r="BY1353" s="9">
        <f t="shared" si="188"/>
        <v>-0.88</v>
      </c>
      <c r="BZ1353" s="9">
        <f t="shared" si="189"/>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180"/>
        <v>0</v>
      </c>
      <c r="BD1354" s="55" t="str">
        <f t="shared" si="192"/>
        <v/>
      </c>
      <c r="BE1354" s="55" t="str">
        <f t="shared" si="192"/>
        <v/>
      </c>
      <c r="BF1354" s="55" t="str">
        <f t="shared" si="192"/>
        <v/>
      </c>
      <c r="BG1354" s="55" t="str">
        <f t="shared" si="192"/>
        <v/>
      </c>
      <c r="BH1354" s="55" t="str">
        <f t="shared" si="192"/>
        <v/>
      </c>
      <c r="BI1354" s="55" t="str">
        <f t="shared" si="192"/>
        <v/>
      </c>
      <c r="BJ1354" s="55" t="str">
        <f t="shared" si="192"/>
        <v/>
      </c>
      <c r="BK1354" s="55" t="str">
        <f t="shared" si="192"/>
        <v/>
      </c>
      <c r="BL1354" s="55" t="str">
        <f t="shared" si="192"/>
        <v/>
      </c>
      <c r="BM1354" s="55" t="str">
        <f t="shared" si="192"/>
        <v/>
      </c>
      <c r="BN1354" s="55" t="str">
        <f t="shared" si="192"/>
        <v/>
      </c>
      <c r="BO1354" s="55" t="str">
        <f t="shared" si="192"/>
        <v/>
      </c>
      <c r="BP1354" s="55" t="str">
        <f t="shared" si="192"/>
        <v/>
      </c>
      <c r="BQ1354" s="55" t="str">
        <f t="shared" si="192"/>
        <v/>
      </c>
      <c r="BR1354" s="1" t="str">
        <f t="shared" si="181"/>
        <v>Base</v>
      </c>
      <c r="BS1354" s="1" t="str">
        <f t="shared" si="182"/>
        <v/>
      </c>
      <c r="BT1354" s="3">
        <f t="shared" si="183"/>
        <v>1</v>
      </c>
      <c r="BU1354" s="11">
        <f t="shared" si="184"/>
        <v>-0.94</v>
      </c>
      <c r="BV1354" s="11">
        <f t="shared" si="185"/>
        <v>-0.88</v>
      </c>
      <c r="BW1354" s="11">
        <f t="shared" si="186"/>
        <v>0</v>
      </c>
      <c r="BX1354" s="9">
        <f t="shared" si="187"/>
        <v>-0.94</v>
      </c>
      <c r="BY1354" s="9">
        <f t="shared" si="188"/>
        <v>-0.88</v>
      </c>
      <c r="BZ1354" s="9">
        <f t="shared" si="189"/>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180"/>
        <v>0</v>
      </c>
      <c r="BD1355" s="55" t="str">
        <f t="shared" si="192"/>
        <v/>
      </c>
      <c r="BE1355" s="55" t="str">
        <f t="shared" si="192"/>
        <v/>
      </c>
      <c r="BF1355" s="55" t="str">
        <f t="shared" si="192"/>
        <v/>
      </c>
      <c r="BG1355" s="55" t="str">
        <f t="shared" si="192"/>
        <v/>
      </c>
      <c r="BH1355" s="55" t="str">
        <f t="shared" si="192"/>
        <v/>
      </c>
      <c r="BI1355" s="55" t="str">
        <f t="shared" si="192"/>
        <v/>
      </c>
      <c r="BJ1355" s="55" t="str">
        <f t="shared" si="192"/>
        <v/>
      </c>
      <c r="BK1355" s="55" t="str">
        <f t="shared" si="192"/>
        <v/>
      </c>
      <c r="BL1355" s="55" t="str">
        <f t="shared" si="192"/>
        <v/>
      </c>
      <c r="BM1355" s="55" t="str">
        <f t="shared" si="192"/>
        <v/>
      </c>
      <c r="BN1355" s="55" t="str">
        <f t="shared" si="192"/>
        <v/>
      </c>
      <c r="BO1355" s="55" t="str">
        <f t="shared" si="192"/>
        <v/>
      </c>
      <c r="BP1355" s="55" t="str">
        <f t="shared" si="192"/>
        <v/>
      </c>
      <c r="BQ1355" s="55" t="str">
        <f t="shared" si="192"/>
        <v/>
      </c>
      <c r="BR1355" s="1" t="str">
        <f t="shared" si="181"/>
        <v>Base</v>
      </c>
      <c r="BS1355" s="1" t="str">
        <f t="shared" si="182"/>
        <v/>
      </c>
      <c r="BT1355" s="3">
        <f t="shared" si="183"/>
        <v>1</v>
      </c>
      <c r="BU1355" s="11">
        <f t="shared" si="184"/>
        <v>-0.94</v>
      </c>
      <c r="BV1355" s="11">
        <f t="shared" si="185"/>
        <v>-0.88</v>
      </c>
      <c r="BW1355" s="11">
        <f t="shared" si="186"/>
        <v>0</v>
      </c>
      <c r="BX1355" s="9">
        <f t="shared" si="187"/>
        <v>-0.94</v>
      </c>
      <c r="BY1355" s="9">
        <f t="shared" si="188"/>
        <v>-0.88</v>
      </c>
      <c r="BZ1355" s="9">
        <f t="shared" si="189"/>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180"/>
        <v>0</v>
      </c>
      <c r="BD1356" s="55" t="str">
        <f t="shared" si="192"/>
        <v/>
      </c>
      <c r="BE1356" s="55" t="str">
        <f t="shared" si="192"/>
        <v/>
      </c>
      <c r="BF1356" s="55" t="str">
        <f t="shared" si="192"/>
        <v/>
      </c>
      <c r="BG1356" s="55" t="str">
        <f t="shared" si="192"/>
        <v/>
      </c>
      <c r="BH1356" s="55" t="str">
        <f t="shared" si="192"/>
        <v/>
      </c>
      <c r="BI1356" s="55" t="str">
        <f t="shared" si="192"/>
        <v/>
      </c>
      <c r="BJ1356" s="55" t="str">
        <f t="shared" si="192"/>
        <v/>
      </c>
      <c r="BK1356" s="55" t="str">
        <f t="shared" si="192"/>
        <v/>
      </c>
      <c r="BL1356" s="55" t="str">
        <f t="shared" si="192"/>
        <v/>
      </c>
      <c r="BM1356" s="55" t="str">
        <f t="shared" si="192"/>
        <v/>
      </c>
      <c r="BN1356" s="55" t="str">
        <f t="shared" si="192"/>
        <v/>
      </c>
      <c r="BO1356" s="55" t="str">
        <f t="shared" si="192"/>
        <v/>
      </c>
      <c r="BP1356" s="55" t="str">
        <f t="shared" si="192"/>
        <v/>
      </c>
      <c r="BQ1356" s="55" t="str">
        <f t="shared" si="192"/>
        <v/>
      </c>
      <c r="BR1356" s="1" t="str">
        <f t="shared" si="181"/>
        <v>Base</v>
      </c>
      <c r="BS1356" s="1" t="str">
        <f t="shared" si="182"/>
        <v/>
      </c>
      <c r="BT1356" s="3">
        <f t="shared" si="183"/>
        <v>1</v>
      </c>
      <c r="BU1356" s="11">
        <f t="shared" si="184"/>
        <v>-0.94</v>
      </c>
      <c r="BV1356" s="11">
        <f t="shared" si="185"/>
        <v>-0.88</v>
      </c>
      <c r="BW1356" s="11">
        <f t="shared" si="186"/>
        <v>0</v>
      </c>
      <c r="BX1356" s="9">
        <f t="shared" si="187"/>
        <v>-0.94</v>
      </c>
      <c r="BY1356" s="9">
        <f t="shared" si="188"/>
        <v>-0.88</v>
      </c>
      <c r="BZ1356" s="9">
        <f t="shared" si="189"/>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180"/>
        <v>0</v>
      </c>
      <c r="BD1357" s="55" t="str">
        <f t="shared" si="192"/>
        <v/>
      </c>
      <c r="BE1357" s="55" t="str">
        <f t="shared" si="192"/>
        <v/>
      </c>
      <c r="BF1357" s="55" t="str">
        <f t="shared" si="192"/>
        <v/>
      </c>
      <c r="BG1357" s="55" t="str">
        <f t="shared" si="192"/>
        <v/>
      </c>
      <c r="BH1357" s="55" t="str">
        <f t="shared" si="192"/>
        <v/>
      </c>
      <c r="BI1357" s="55" t="str">
        <f t="shared" si="192"/>
        <v/>
      </c>
      <c r="BJ1357" s="55" t="str">
        <f t="shared" si="192"/>
        <v/>
      </c>
      <c r="BK1357" s="55" t="str">
        <f t="shared" si="192"/>
        <v/>
      </c>
      <c r="BL1357" s="55" t="str">
        <f t="shared" si="192"/>
        <v/>
      </c>
      <c r="BM1357" s="55" t="str">
        <f t="shared" si="192"/>
        <v/>
      </c>
      <c r="BN1357" s="55" t="str">
        <f t="shared" si="192"/>
        <v/>
      </c>
      <c r="BO1357" s="55" t="str">
        <f t="shared" si="192"/>
        <v/>
      </c>
      <c r="BP1357" s="55" t="str">
        <f t="shared" si="192"/>
        <v/>
      </c>
      <c r="BQ1357" s="55" t="str">
        <f t="shared" si="192"/>
        <v/>
      </c>
      <c r="BR1357" s="1" t="str">
        <f t="shared" si="181"/>
        <v>Base</v>
      </c>
      <c r="BS1357" s="1" t="str">
        <f t="shared" si="182"/>
        <v/>
      </c>
      <c r="BT1357" s="3">
        <f t="shared" si="183"/>
        <v>1</v>
      </c>
      <c r="BU1357" s="11">
        <f t="shared" si="184"/>
        <v>-0.94</v>
      </c>
      <c r="BV1357" s="11">
        <f t="shared" si="185"/>
        <v>-0.88</v>
      </c>
      <c r="BW1357" s="11">
        <f t="shared" si="186"/>
        <v>0</v>
      </c>
      <c r="BX1357" s="9">
        <f t="shared" si="187"/>
        <v>-0.94</v>
      </c>
      <c r="BY1357" s="9">
        <f t="shared" si="188"/>
        <v>-0.88</v>
      </c>
      <c r="BZ1357" s="9">
        <f t="shared" si="189"/>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180"/>
        <v>0</v>
      </c>
      <c r="BD1358" s="55" t="str">
        <f t="shared" si="192"/>
        <v/>
      </c>
      <c r="BE1358" s="55" t="str">
        <f t="shared" si="192"/>
        <v/>
      </c>
      <c r="BF1358" s="55" t="str">
        <f t="shared" si="192"/>
        <v/>
      </c>
      <c r="BG1358" s="55" t="str">
        <f t="shared" si="192"/>
        <v/>
      </c>
      <c r="BH1358" s="55" t="str">
        <f t="shared" si="192"/>
        <v/>
      </c>
      <c r="BI1358" s="55" t="str">
        <f t="shared" si="192"/>
        <v/>
      </c>
      <c r="BJ1358" s="55" t="str">
        <f t="shared" si="192"/>
        <v/>
      </c>
      <c r="BK1358" s="55" t="str">
        <f t="shared" si="192"/>
        <v/>
      </c>
      <c r="BL1358" s="55" t="str">
        <f t="shared" si="192"/>
        <v/>
      </c>
      <c r="BM1358" s="55" t="str">
        <f t="shared" si="192"/>
        <v/>
      </c>
      <c r="BN1358" s="55" t="str">
        <f t="shared" si="192"/>
        <v/>
      </c>
      <c r="BO1358" s="55" t="str">
        <f t="shared" si="192"/>
        <v/>
      </c>
      <c r="BP1358" s="55" t="str">
        <f t="shared" si="192"/>
        <v/>
      </c>
      <c r="BQ1358" s="55" t="str">
        <f t="shared" si="192"/>
        <v/>
      </c>
      <c r="BR1358" s="1" t="str">
        <f t="shared" si="181"/>
        <v>Base</v>
      </c>
      <c r="BS1358" s="1" t="str">
        <f t="shared" si="182"/>
        <v/>
      </c>
      <c r="BT1358" s="3">
        <f t="shared" si="183"/>
        <v>1</v>
      </c>
      <c r="BU1358" s="11">
        <f t="shared" si="184"/>
        <v>-0.94</v>
      </c>
      <c r="BV1358" s="11">
        <f t="shared" si="185"/>
        <v>-0.88</v>
      </c>
      <c r="BW1358" s="11">
        <f t="shared" si="186"/>
        <v>0</v>
      </c>
      <c r="BX1358" s="9">
        <f t="shared" si="187"/>
        <v>-0.94</v>
      </c>
      <c r="BY1358" s="9">
        <f t="shared" si="188"/>
        <v>-0.88</v>
      </c>
      <c r="BZ1358" s="9">
        <f t="shared" si="189"/>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180"/>
        <v>0</v>
      </c>
      <c r="BD1359" s="55" t="str">
        <f t="shared" si="192"/>
        <v/>
      </c>
      <c r="BE1359" s="55" t="str">
        <f t="shared" si="192"/>
        <v/>
      </c>
      <c r="BF1359" s="55" t="str">
        <f t="shared" si="192"/>
        <v/>
      </c>
      <c r="BG1359" s="55" t="str">
        <f t="shared" si="192"/>
        <v/>
      </c>
      <c r="BH1359" s="55" t="str">
        <f t="shared" si="192"/>
        <v/>
      </c>
      <c r="BI1359" s="55" t="str">
        <f t="shared" si="192"/>
        <v/>
      </c>
      <c r="BJ1359" s="55" t="str">
        <f t="shared" si="192"/>
        <v/>
      </c>
      <c r="BK1359" s="55" t="str">
        <f t="shared" si="192"/>
        <v/>
      </c>
      <c r="BL1359" s="55" t="str">
        <f t="shared" si="192"/>
        <v/>
      </c>
      <c r="BM1359" s="55" t="str">
        <f t="shared" si="192"/>
        <v/>
      </c>
      <c r="BN1359" s="55" t="str">
        <f t="shared" si="192"/>
        <v/>
      </c>
      <c r="BO1359" s="55" t="str">
        <f t="shared" si="192"/>
        <v/>
      </c>
      <c r="BP1359" s="55" t="str">
        <f t="shared" si="192"/>
        <v/>
      </c>
      <c r="BQ1359" s="55" t="str">
        <f t="shared" si="192"/>
        <v/>
      </c>
      <c r="BR1359" s="1" t="str">
        <f t="shared" si="181"/>
        <v>Base</v>
      </c>
      <c r="BS1359" s="1" t="str">
        <f t="shared" si="182"/>
        <v/>
      </c>
      <c r="BT1359" s="3">
        <f t="shared" si="183"/>
        <v>1</v>
      </c>
      <c r="BU1359" s="11">
        <f t="shared" si="184"/>
        <v>-0.94</v>
      </c>
      <c r="BV1359" s="11">
        <f t="shared" si="185"/>
        <v>-0.88</v>
      </c>
      <c r="BW1359" s="11">
        <f t="shared" si="186"/>
        <v>0</v>
      </c>
      <c r="BX1359" s="9">
        <f t="shared" si="187"/>
        <v>-0.94</v>
      </c>
      <c r="BY1359" s="9">
        <f t="shared" si="188"/>
        <v>-0.88</v>
      </c>
      <c r="BZ1359" s="9">
        <f t="shared" si="189"/>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180"/>
        <v>0</v>
      </c>
      <c r="BD1360" s="55" t="str">
        <f t="shared" si="192"/>
        <v/>
      </c>
      <c r="BE1360" s="55" t="str">
        <f t="shared" si="192"/>
        <v/>
      </c>
      <c r="BF1360" s="55" t="str">
        <f t="shared" si="192"/>
        <v/>
      </c>
      <c r="BG1360" s="55" t="str">
        <f t="shared" si="192"/>
        <v/>
      </c>
      <c r="BH1360" s="55" t="str">
        <f t="shared" si="192"/>
        <v/>
      </c>
      <c r="BI1360" s="55" t="str">
        <f t="shared" si="192"/>
        <v/>
      </c>
      <c r="BJ1360" s="55" t="str">
        <f t="shared" si="192"/>
        <v/>
      </c>
      <c r="BK1360" s="55" t="str">
        <f t="shared" si="192"/>
        <v/>
      </c>
      <c r="BL1360" s="55" t="str">
        <f t="shared" si="192"/>
        <v/>
      </c>
      <c r="BM1360" s="55" t="str">
        <f t="shared" si="192"/>
        <v/>
      </c>
      <c r="BN1360" s="55" t="str">
        <f t="shared" si="192"/>
        <v/>
      </c>
      <c r="BO1360" s="55" t="str">
        <f t="shared" si="192"/>
        <v/>
      </c>
      <c r="BP1360" s="55" t="str">
        <f t="shared" si="192"/>
        <v/>
      </c>
      <c r="BQ1360" s="55" t="str">
        <f t="shared" si="192"/>
        <v/>
      </c>
      <c r="BR1360" s="1" t="str">
        <f t="shared" si="181"/>
        <v>Base</v>
      </c>
      <c r="BS1360" s="1" t="str">
        <f t="shared" si="182"/>
        <v/>
      </c>
      <c r="BT1360" s="3">
        <f t="shared" si="183"/>
        <v>1</v>
      </c>
      <c r="BU1360" s="11">
        <f t="shared" si="184"/>
        <v>-0.94</v>
      </c>
      <c r="BV1360" s="11">
        <f t="shared" si="185"/>
        <v>-0.88</v>
      </c>
      <c r="BW1360" s="11">
        <f t="shared" si="186"/>
        <v>0</v>
      </c>
      <c r="BX1360" s="9">
        <f t="shared" si="187"/>
        <v>-0.94</v>
      </c>
      <c r="BY1360" s="9">
        <f t="shared" si="188"/>
        <v>-0.88</v>
      </c>
      <c r="BZ1360" s="9">
        <f t="shared" si="189"/>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180"/>
        <v>0</v>
      </c>
      <c r="BD1361" s="55" t="str">
        <f t="shared" si="192"/>
        <v/>
      </c>
      <c r="BE1361" s="55" t="str">
        <f t="shared" si="192"/>
        <v/>
      </c>
      <c r="BF1361" s="55" t="str">
        <f t="shared" si="192"/>
        <v/>
      </c>
      <c r="BG1361" s="55" t="str">
        <f t="shared" si="192"/>
        <v/>
      </c>
      <c r="BH1361" s="55" t="str">
        <f t="shared" si="192"/>
        <v/>
      </c>
      <c r="BI1361" s="55" t="str">
        <f t="shared" si="192"/>
        <v/>
      </c>
      <c r="BJ1361" s="55" t="str">
        <f t="shared" si="192"/>
        <v/>
      </c>
      <c r="BK1361" s="55" t="str">
        <f t="shared" si="192"/>
        <v/>
      </c>
      <c r="BL1361" s="55" t="str">
        <f t="shared" si="192"/>
        <v/>
      </c>
      <c r="BM1361" s="55" t="str">
        <f t="shared" si="192"/>
        <v/>
      </c>
      <c r="BN1361" s="55" t="str">
        <f t="shared" si="192"/>
        <v/>
      </c>
      <c r="BO1361" s="55" t="str">
        <f t="shared" si="192"/>
        <v/>
      </c>
      <c r="BP1361" s="55" t="str">
        <f t="shared" si="192"/>
        <v/>
      </c>
      <c r="BQ1361" s="55" t="str">
        <f t="shared" si="192"/>
        <v/>
      </c>
      <c r="BR1361" s="1" t="str">
        <f t="shared" si="181"/>
        <v>Base</v>
      </c>
      <c r="BS1361" s="1" t="str">
        <f t="shared" si="182"/>
        <v/>
      </c>
      <c r="BT1361" s="3">
        <f t="shared" si="183"/>
        <v>1</v>
      </c>
      <c r="BU1361" s="11">
        <f t="shared" si="184"/>
        <v>-0.94</v>
      </c>
      <c r="BV1361" s="11">
        <f t="shared" si="185"/>
        <v>-0.88</v>
      </c>
      <c r="BW1361" s="11">
        <f t="shared" si="186"/>
        <v>0</v>
      </c>
      <c r="BX1361" s="9">
        <f t="shared" si="187"/>
        <v>-0.94</v>
      </c>
      <c r="BY1361" s="9">
        <f t="shared" si="188"/>
        <v>-0.88</v>
      </c>
      <c r="BZ1361" s="9">
        <f t="shared" si="189"/>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180"/>
        <v>0</v>
      </c>
      <c r="BD1362" s="55" t="str">
        <f t="shared" si="192"/>
        <v/>
      </c>
      <c r="BE1362" s="55" t="str">
        <f t="shared" si="192"/>
        <v/>
      </c>
      <c r="BF1362" s="55" t="str">
        <f t="shared" si="192"/>
        <v/>
      </c>
      <c r="BG1362" s="55" t="str">
        <f t="shared" si="192"/>
        <v/>
      </c>
      <c r="BH1362" s="55" t="str">
        <f t="shared" ref="BD1362:BQ1380" si="193">IF(ISERROR(SEARCHB(" "&amp;BH$1&amp;" "," "&amp;$L1362&amp;" "))=TRUE,"",BH$1)</f>
        <v/>
      </c>
      <c r="BI1362" s="55" t="str">
        <f t="shared" si="193"/>
        <v/>
      </c>
      <c r="BJ1362" s="55" t="str">
        <f t="shared" si="193"/>
        <v/>
      </c>
      <c r="BK1362" s="55" t="str">
        <f t="shared" si="193"/>
        <v/>
      </c>
      <c r="BL1362" s="55" t="str">
        <f t="shared" si="193"/>
        <v/>
      </c>
      <c r="BM1362" s="55" t="str">
        <f t="shared" si="193"/>
        <v/>
      </c>
      <c r="BN1362" s="55" t="str">
        <f t="shared" si="193"/>
        <v/>
      </c>
      <c r="BO1362" s="55" t="str">
        <f t="shared" si="193"/>
        <v/>
      </c>
      <c r="BP1362" s="55" t="str">
        <f t="shared" si="193"/>
        <v/>
      </c>
      <c r="BQ1362" s="55" t="str">
        <f t="shared" si="193"/>
        <v/>
      </c>
      <c r="BR1362" s="1" t="str">
        <f t="shared" si="181"/>
        <v>Base</v>
      </c>
      <c r="BS1362" s="1" t="str">
        <f t="shared" si="182"/>
        <v/>
      </c>
      <c r="BT1362" s="3">
        <f t="shared" si="183"/>
        <v>1</v>
      </c>
      <c r="BU1362" s="11">
        <f t="shared" si="184"/>
        <v>-0.94</v>
      </c>
      <c r="BV1362" s="11">
        <f t="shared" si="185"/>
        <v>-0.88</v>
      </c>
      <c r="BW1362" s="11">
        <f t="shared" si="186"/>
        <v>0</v>
      </c>
      <c r="BX1362" s="9">
        <f t="shared" si="187"/>
        <v>-0.94</v>
      </c>
      <c r="BY1362" s="9">
        <f t="shared" si="188"/>
        <v>-0.88</v>
      </c>
      <c r="BZ1362" s="9">
        <f t="shared" si="189"/>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180"/>
        <v>0</v>
      </c>
      <c r="BD1363" s="55" t="str">
        <f t="shared" si="193"/>
        <v/>
      </c>
      <c r="BE1363" s="55" t="str">
        <f t="shared" si="193"/>
        <v/>
      </c>
      <c r="BF1363" s="55" t="str">
        <f t="shared" si="193"/>
        <v/>
      </c>
      <c r="BG1363" s="55" t="str">
        <f t="shared" si="193"/>
        <v/>
      </c>
      <c r="BH1363" s="55" t="str">
        <f t="shared" si="193"/>
        <v/>
      </c>
      <c r="BI1363" s="55" t="str">
        <f t="shared" si="193"/>
        <v/>
      </c>
      <c r="BJ1363" s="55" t="str">
        <f t="shared" si="193"/>
        <v/>
      </c>
      <c r="BK1363" s="55" t="str">
        <f t="shared" si="193"/>
        <v/>
      </c>
      <c r="BL1363" s="55" t="str">
        <f t="shared" si="193"/>
        <v/>
      </c>
      <c r="BM1363" s="55" t="str">
        <f t="shared" si="193"/>
        <v/>
      </c>
      <c r="BN1363" s="55" t="str">
        <f t="shared" si="193"/>
        <v/>
      </c>
      <c r="BO1363" s="55" t="str">
        <f t="shared" si="193"/>
        <v/>
      </c>
      <c r="BP1363" s="55" t="str">
        <f t="shared" si="193"/>
        <v/>
      </c>
      <c r="BQ1363" s="55" t="str">
        <f t="shared" si="193"/>
        <v/>
      </c>
      <c r="BR1363" s="1" t="str">
        <f t="shared" si="181"/>
        <v>Base</v>
      </c>
      <c r="BS1363" s="1" t="str">
        <f t="shared" si="182"/>
        <v/>
      </c>
      <c r="BT1363" s="3">
        <f t="shared" si="183"/>
        <v>1</v>
      </c>
      <c r="BU1363" s="11">
        <f t="shared" si="184"/>
        <v>-0.94</v>
      </c>
      <c r="BV1363" s="11">
        <f t="shared" si="185"/>
        <v>-0.88</v>
      </c>
      <c r="BW1363" s="11">
        <f t="shared" si="186"/>
        <v>0</v>
      </c>
      <c r="BX1363" s="9">
        <f t="shared" si="187"/>
        <v>-0.94</v>
      </c>
      <c r="BY1363" s="9">
        <f t="shared" si="188"/>
        <v>-0.88</v>
      </c>
      <c r="BZ1363" s="9">
        <f t="shared" si="189"/>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180"/>
        <v>0</v>
      </c>
      <c r="BD1364" s="55" t="str">
        <f t="shared" si="193"/>
        <v/>
      </c>
      <c r="BE1364" s="55" t="str">
        <f t="shared" si="193"/>
        <v/>
      </c>
      <c r="BF1364" s="55" t="str">
        <f t="shared" si="193"/>
        <v/>
      </c>
      <c r="BG1364" s="55" t="str">
        <f t="shared" si="193"/>
        <v/>
      </c>
      <c r="BH1364" s="55" t="str">
        <f t="shared" si="193"/>
        <v/>
      </c>
      <c r="BI1364" s="55" t="str">
        <f t="shared" si="193"/>
        <v/>
      </c>
      <c r="BJ1364" s="55" t="str">
        <f t="shared" si="193"/>
        <v/>
      </c>
      <c r="BK1364" s="55" t="str">
        <f t="shared" si="193"/>
        <v/>
      </c>
      <c r="BL1364" s="55" t="str">
        <f t="shared" si="193"/>
        <v/>
      </c>
      <c r="BM1364" s="55" t="str">
        <f t="shared" si="193"/>
        <v/>
      </c>
      <c r="BN1364" s="55" t="str">
        <f t="shared" si="193"/>
        <v/>
      </c>
      <c r="BO1364" s="55" t="str">
        <f t="shared" si="193"/>
        <v/>
      </c>
      <c r="BP1364" s="55" t="str">
        <f t="shared" si="193"/>
        <v/>
      </c>
      <c r="BQ1364" s="55" t="str">
        <f t="shared" si="193"/>
        <v/>
      </c>
      <c r="BR1364" s="1" t="str">
        <f t="shared" si="181"/>
        <v>Base</v>
      </c>
      <c r="BS1364" s="1" t="str">
        <f t="shared" si="182"/>
        <v/>
      </c>
      <c r="BT1364" s="3">
        <f t="shared" si="183"/>
        <v>1</v>
      </c>
      <c r="BU1364" s="11">
        <f t="shared" si="184"/>
        <v>-0.94</v>
      </c>
      <c r="BV1364" s="11">
        <f t="shared" si="185"/>
        <v>-0.88</v>
      </c>
      <c r="BW1364" s="11">
        <f t="shared" si="186"/>
        <v>0</v>
      </c>
      <c r="BX1364" s="9">
        <f t="shared" si="187"/>
        <v>-0.94</v>
      </c>
      <c r="BY1364" s="9">
        <f t="shared" si="188"/>
        <v>-0.88</v>
      </c>
      <c r="BZ1364" s="9">
        <f t="shared" si="189"/>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180"/>
        <v>0</v>
      </c>
      <c r="BD1365" s="55" t="str">
        <f t="shared" si="193"/>
        <v/>
      </c>
      <c r="BE1365" s="55" t="str">
        <f t="shared" si="193"/>
        <v/>
      </c>
      <c r="BF1365" s="55" t="str">
        <f t="shared" si="193"/>
        <v/>
      </c>
      <c r="BG1365" s="55" t="str">
        <f t="shared" si="193"/>
        <v/>
      </c>
      <c r="BH1365" s="55" t="str">
        <f t="shared" si="193"/>
        <v/>
      </c>
      <c r="BI1365" s="55" t="str">
        <f t="shared" si="193"/>
        <v/>
      </c>
      <c r="BJ1365" s="55" t="str">
        <f t="shared" si="193"/>
        <v/>
      </c>
      <c r="BK1365" s="55" t="str">
        <f t="shared" si="193"/>
        <v/>
      </c>
      <c r="BL1365" s="55" t="str">
        <f t="shared" si="193"/>
        <v/>
      </c>
      <c r="BM1365" s="55" t="str">
        <f t="shared" si="193"/>
        <v/>
      </c>
      <c r="BN1365" s="55" t="str">
        <f t="shared" si="193"/>
        <v/>
      </c>
      <c r="BO1365" s="55" t="str">
        <f t="shared" si="193"/>
        <v/>
      </c>
      <c r="BP1365" s="55" t="str">
        <f t="shared" si="193"/>
        <v/>
      </c>
      <c r="BQ1365" s="55" t="str">
        <f t="shared" si="193"/>
        <v/>
      </c>
      <c r="BR1365" s="1" t="str">
        <f t="shared" si="181"/>
        <v>Base</v>
      </c>
      <c r="BS1365" s="1" t="str">
        <f t="shared" si="182"/>
        <v/>
      </c>
      <c r="BT1365" s="3">
        <f t="shared" si="183"/>
        <v>1</v>
      </c>
      <c r="BU1365" s="11">
        <f t="shared" si="184"/>
        <v>-0.94</v>
      </c>
      <c r="BV1365" s="11">
        <f t="shared" si="185"/>
        <v>-0.88</v>
      </c>
      <c r="BW1365" s="11">
        <f t="shared" si="186"/>
        <v>0</v>
      </c>
      <c r="BX1365" s="9">
        <f t="shared" si="187"/>
        <v>-0.94</v>
      </c>
      <c r="BY1365" s="9">
        <f t="shared" si="188"/>
        <v>-0.88</v>
      </c>
      <c r="BZ1365" s="9">
        <f t="shared" si="189"/>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194">SUM(AT1366:BB1366)</f>
        <v>0</v>
      </c>
      <c r="BD1366" s="55" t="str">
        <f t="shared" si="193"/>
        <v/>
      </c>
      <c r="BE1366" s="55" t="str">
        <f t="shared" si="193"/>
        <v/>
      </c>
      <c r="BF1366" s="55" t="str">
        <f t="shared" si="193"/>
        <v/>
      </c>
      <c r="BG1366" s="55" t="str">
        <f t="shared" si="193"/>
        <v/>
      </c>
      <c r="BH1366" s="55" t="str">
        <f t="shared" si="193"/>
        <v/>
      </c>
      <c r="BI1366" s="55" t="str">
        <f t="shared" si="193"/>
        <v/>
      </c>
      <c r="BJ1366" s="55" t="str">
        <f t="shared" si="193"/>
        <v/>
      </c>
      <c r="BK1366" s="55" t="str">
        <f t="shared" si="193"/>
        <v/>
      </c>
      <c r="BL1366" s="55" t="str">
        <f t="shared" si="193"/>
        <v/>
      </c>
      <c r="BM1366" s="55" t="str">
        <f t="shared" si="193"/>
        <v/>
      </c>
      <c r="BN1366" s="55" t="str">
        <f t="shared" si="193"/>
        <v/>
      </c>
      <c r="BO1366" s="55" t="str">
        <f t="shared" si="193"/>
        <v/>
      </c>
      <c r="BP1366" s="55" t="str">
        <f t="shared" si="193"/>
        <v/>
      </c>
      <c r="BQ1366" s="55" t="str">
        <f t="shared" si="193"/>
        <v/>
      </c>
      <c r="BR1366" s="1" t="str">
        <f t="shared" ref="BR1366:BR1429" si="195">IF(BD1366&amp;BE1366&amp;BF1366&amp;BG1366&amp;BH1366&amp;BI1366&amp;BJ1366&amp;BK1366&amp;BP1366&amp;BQ1366="","Base",BD1366&amp;BE1366&amp;BF1366&amp;BG1366&amp;BH1366&amp;BI1366&amp;BJ1366&amp;BK1366&amp;BP1366&amp;BQ1366)</f>
        <v>Base</v>
      </c>
      <c r="BS1366" s="1" t="str">
        <f t="shared" ref="BS1366:BS1429" si="196">IF(BL1366&amp;BM1366&amp;BN1366&amp;BO1366="","",BL1366&amp;BM1366&amp;BN1366&amp;BO1366)</f>
        <v/>
      </c>
      <c r="BT1366" s="3">
        <f t="shared" ref="BT1366:BT1429" si="197">J1366-I1366+1</f>
        <v>1</v>
      </c>
      <c r="BU1366" s="11">
        <f t="shared" ref="BU1366:BU1429" si="198">BT1366*0.06-1</f>
        <v>-0.94</v>
      </c>
      <c r="BV1366" s="11">
        <f t="shared" ref="BV1366:BV1429" si="199">BT1366*0.12-1</f>
        <v>-0.88</v>
      </c>
      <c r="BW1366" s="11">
        <f t="shared" ref="BW1366:BW1429" si="200">(BT1366-1)*0.84</f>
        <v>0</v>
      </c>
      <c r="BX1366" s="9">
        <f t="shared" ref="BX1366:BX1429" si="201">BU1366+I1366</f>
        <v>-0.94</v>
      </c>
      <c r="BY1366" s="9">
        <f t="shared" ref="BY1366:BY1429" si="202">BV1366+I1366</f>
        <v>-0.88</v>
      </c>
      <c r="BZ1366" s="9">
        <f t="shared" ref="BZ1366:BZ1429" si="203">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194"/>
        <v>0</v>
      </c>
      <c r="BD1367" s="55" t="str">
        <f t="shared" si="193"/>
        <v/>
      </c>
      <c r="BE1367" s="55" t="str">
        <f t="shared" si="193"/>
        <v/>
      </c>
      <c r="BF1367" s="55" t="str">
        <f t="shared" si="193"/>
        <v/>
      </c>
      <c r="BG1367" s="55" t="str">
        <f t="shared" si="193"/>
        <v/>
      </c>
      <c r="BH1367" s="55" t="str">
        <f t="shared" si="193"/>
        <v/>
      </c>
      <c r="BI1367" s="55" t="str">
        <f t="shared" si="193"/>
        <v/>
      </c>
      <c r="BJ1367" s="55" t="str">
        <f t="shared" si="193"/>
        <v/>
      </c>
      <c r="BK1367" s="55" t="str">
        <f t="shared" si="193"/>
        <v/>
      </c>
      <c r="BL1367" s="55" t="str">
        <f t="shared" si="193"/>
        <v/>
      </c>
      <c r="BM1367" s="55" t="str">
        <f t="shared" si="193"/>
        <v/>
      </c>
      <c r="BN1367" s="55" t="str">
        <f t="shared" si="193"/>
        <v/>
      </c>
      <c r="BO1367" s="55" t="str">
        <f t="shared" si="193"/>
        <v/>
      </c>
      <c r="BP1367" s="55" t="str">
        <f t="shared" si="193"/>
        <v/>
      </c>
      <c r="BQ1367" s="55" t="str">
        <f t="shared" si="193"/>
        <v/>
      </c>
      <c r="BR1367" s="1" t="str">
        <f t="shared" si="195"/>
        <v>Base</v>
      </c>
      <c r="BS1367" s="1" t="str">
        <f t="shared" si="196"/>
        <v/>
      </c>
      <c r="BT1367" s="3">
        <f t="shared" si="197"/>
        <v>1</v>
      </c>
      <c r="BU1367" s="11">
        <f t="shared" si="198"/>
        <v>-0.94</v>
      </c>
      <c r="BV1367" s="11">
        <f t="shared" si="199"/>
        <v>-0.88</v>
      </c>
      <c r="BW1367" s="11">
        <f t="shared" si="200"/>
        <v>0</v>
      </c>
      <c r="BX1367" s="9">
        <f t="shared" si="201"/>
        <v>-0.94</v>
      </c>
      <c r="BY1367" s="9">
        <f t="shared" si="202"/>
        <v>-0.88</v>
      </c>
      <c r="BZ1367" s="9">
        <f t="shared" si="203"/>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194"/>
        <v>0</v>
      </c>
      <c r="BD1368" s="55" t="str">
        <f t="shared" si="193"/>
        <v/>
      </c>
      <c r="BE1368" s="55" t="str">
        <f t="shared" si="193"/>
        <v/>
      </c>
      <c r="BF1368" s="55" t="str">
        <f t="shared" si="193"/>
        <v/>
      </c>
      <c r="BG1368" s="55" t="str">
        <f t="shared" si="193"/>
        <v/>
      </c>
      <c r="BH1368" s="55" t="str">
        <f t="shared" si="193"/>
        <v/>
      </c>
      <c r="BI1368" s="55" t="str">
        <f t="shared" si="193"/>
        <v/>
      </c>
      <c r="BJ1368" s="55" t="str">
        <f t="shared" si="193"/>
        <v/>
      </c>
      <c r="BK1368" s="55" t="str">
        <f t="shared" si="193"/>
        <v/>
      </c>
      <c r="BL1368" s="55" t="str">
        <f t="shared" si="193"/>
        <v/>
      </c>
      <c r="BM1368" s="55" t="str">
        <f t="shared" si="193"/>
        <v/>
      </c>
      <c r="BN1368" s="55" t="str">
        <f t="shared" si="193"/>
        <v/>
      </c>
      <c r="BO1368" s="55" t="str">
        <f t="shared" si="193"/>
        <v/>
      </c>
      <c r="BP1368" s="55" t="str">
        <f t="shared" si="193"/>
        <v/>
      </c>
      <c r="BQ1368" s="55" t="str">
        <f t="shared" si="193"/>
        <v/>
      </c>
      <c r="BR1368" s="1" t="str">
        <f t="shared" si="195"/>
        <v>Base</v>
      </c>
      <c r="BS1368" s="1" t="str">
        <f t="shared" si="196"/>
        <v/>
      </c>
      <c r="BT1368" s="3">
        <f t="shared" si="197"/>
        <v>1</v>
      </c>
      <c r="BU1368" s="11">
        <f t="shared" si="198"/>
        <v>-0.94</v>
      </c>
      <c r="BV1368" s="11">
        <f t="shared" si="199"/>
        <v>-0.88</v>
      </c>
      <c r="BW1368" s="11">
        <f t="shared" si="200"/>
        <v>0</v>
      </c>
      <c r="BX1368" s="9">
        <f t="shared" si="201"/>
        <v>-0.94</v>
      </c>
      <c r="BY1368" s="9">
        <f t="shared" si="202"/>
        <v>-0.88</v>
      </c>
      <c r="BZ1368" s="9">
        <f t="shared" si="203"/>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194"/>
        <v>0</v>
      </c>
      <c r="BD1369" s="55" t="str">
        <f t="shared" si="193"/>
        <v/>
      </c>
      <c r="BE1369" s="55" t="str">
        <f t="shared" si="193"/>
        <v/>
      </c>
      <c r="BF1369" s="55" t="str">
        <f t="shared" si="193"/>
        <v/>
      </c>
      <c r="BG1369" s="55" t="str">
        <f t="shared" si="193"/>
        <v/>
      </c>
      <c r="BH1369" s="55" t="str">
        <f t="shared" si="193"/>
        <v/>
      </c>
      <c r="BI1369" s="55" t="str">
        <f t="shared" si="193"/>
        <v/>
      </c>
      <c r="BJ1369" s="55" t="str">
        <f t="shared" si="193"/>
        <v/>
      </c>
      <c r="BK1369" s="55" t="str">
        <f t="shared" si="193"/>
        <v/>
      </c>
      <c r="BL1369" s="55" t="str">
        <f t="shared" si="193"/>
        <v/>
      </c>
      <c r="BM1369" s="55" t="str">
        <f t="shared" si="193"/>
        <v/>
      </c>
      <c r="BN1369" s="55" t="str">
        <f t="shared" si="193"/>
        <v/>
      </c>
      <c r="BO1369" s="55" t="str">
        <f t="shared" si="193"/>
        <v/>
      </c>
      <c r="BP1369" s="55" t="str">
        <f t="shared" si="193"/>
        <v/>
      </c>
      <c r="BQ1369" s="55" t="str">
        <f t="shared" si="193"/>
        <v/>
      </c>
      <c r="BR1369" s="1" t="str">
        <f t="shared" si="195"/>
        <v>Base</v>
      </c>
      <c r="BS1369" s="1" t="str">
        <f t="shared" si="196"/>
        <v/>
      </c>
      <c r="BT1369" s="3">
        <f t="shared" si="197"/>
        <v>1</v>
      </c>
      <c r="BU1369" s="11">
        <f t="shared" si="198"/>
        <v>-0.94</v>
      </c>
      <c r="BV1369" s="11">
        <f t="shared" si="199"/>
        <v>-0.88</v>
      </c>
      <c r="BW1369" s="11">
        <f t="shared" si="200"/>
        <v>0</v>
      </c>
      <c r="BX1369" s="9">
        <f t="shared" si="201"/>
        <v>-0.94</v>
      </c>
      <c r="BY1369" s="9">
        <f t="shared" si="202"/>
        <v>-0.88</v>
      </c>
      <c r="BZ1369" s="9">
        <f t="shared" si="203"/>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194"/>
        <v>0</v>
      </c>
      <c r="BD1370" s="55" t="str">
        <f t="shared" si="193"/>
        <v/>
      </c>
      <c r="BE1370" s="55" t="str">
        <f t="shared" si="193"/>
        <v/>
      </c>
      <c r="BF1370" s="55" t="str">
        <f t="shared" si="193"/>
        <v/>
      </c>
      <c r="BG1370" s="55" t="str">
        <f t="shared" si="193"/>
        <v/>
      </c>
      <c r="BH1370" s="55" t="str">
        <f t="shared" si="193"/>
        <v/>
      </c>
      <c r="BI1370" s="55" t="str">
        <f t="shared" si="193"/>
        <v/>
      </c>
      <c r="BJ1370" s="55" t="str">
        <f t="shared" si="193"/>
        <v/>
      </c>
      <c r="BK1370" s="55" t="str">
        <f t="shared" si="193"/>
        <v/>
      </c>
      <c r="BL1370" s="55" t="str">
        <f t="shared" si="193"/>
        <v/>
      </c>
      <c r="BM1370" s="55" t="str">
        <f t="shared" si="193"/>
        <v/>
      </c>
      <c r="BN1370" s="55" t="str">
        <f t="shared" si="193"/>
        <v/>
      </c>
      <c r="BO1370" s="55" t="str">
        <f t="shared" si="193"/>
        <v/>
      </c>
      <c r="BP1370" s="55" t="str">
        <f t="shared" si="193"/>
        <v/>
      </c>
      <c r="BQ1370" s="55" t="str">
        <f t="shared" si="193"/>
        <v/>
      </c>
      <c r="BR1370" s="1" t="str">
        <f t="shared" si="195"/>
        <v>Base</v>
      </c>
      <c r="BS1370" s="1" t="str">
        <f t="shared" si="196"/>
        <v/>
      </c>
      <c r="BT1370" s="3">
        <f t="shared" si="197"/>
        <v>1</v>
      </c>
      <c r="BU1370" s="11">
        <f t="shared" si="198"/>
        <v>-0.94</v>
      </c>
      <c r="BV1370" s="11">
        <f t="shared" si="199"/>
        <v>-0.88</v>
      </c>
      <c r="BW1370" s="11">
        <f t="shared" si="200"/>
        <v>0</v>
      </c>
      <c r="BX1370" s="9">
        <f t="shared" si="201"/>
        <v>-0.94</v>
      </c>
      <c r="BY1370" s="9">
        <f t="shared" si="202"/>
        <v>-0.88</v>
      </c>
      <c r="BZ1370" s="9">
        <f t="shared" si="203"/>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194"/>
        <v>0</v>
      </c>
      <c r="BD1371" s="55" t="str">
        <f t="shared" si="193"/>
        <v/>
      </c>
      <c r="BE1371" s="55" t="str">
        <f t="shared" si="193"/>
        <v/>
      </c>
      <c r="BF1371" s="55" t="str">
        <f t="shared" si="193"/>
        <v/>
      </c>
      <c r="BG1371" s="55" t="str">
        <f t="shared" si="193"/>
        <v/>
      </c>
      <c r="BH1371" s="55" t="str">
        <f t="shared" si="193"/>
        <v/>
      </c>
      <c r="BI1371" s="55" t="str">
        <f t="shared" si="193"/>
        <v/>
      </c>
      <c r="BJ1371" s="55" t="str">
        <f t="shared" si="193"/>
        <v/>
      </c>
      <c r="BK1371" s="55" t="str">
        <f t="shared" si="193"/>
        <v/>
      </c>
      <c r="BL1371" s="55" t="str">
        <f t="shared" si="193"/>
        <v/>
      </c>
      <c r="BM1371" s="55" t="str">
        <f t="shared" si="193"/>
        <v/>
      </c>
      <c r="BN1371" s="55" t="str">
        <f t="shared" si="193"/>
        <v/>
      </c>
      <c r="BO1371" s="55" t="str">
        <f t="shared" si="193"/>
        <v/>
      </c>
      <c r="BP1371" s="55" t="str">
        <f t="shared" si="193"/>
        <v/>
      </c>
      <c r="BQ1371" s="55" t="str">
        <f t="shared" si="193"/>
        <v/>
      </c>
      <c r="BR1371" s="1" t="str">
        <f t="shared" si="195"/>
        <v>Base</v>
      </c>
      <c r="BS1371" s="1" t="str">
        <f t="shared" si="196"/>
        <v/>
      </c>
      <c r="BT1371" s="3">
        <f t="shared" si="197"/>
        <v>1</v>
      </c>
      <c r="BU1371" s="11">
        <f t="shared" si="198"/>
        <v>-0.94</v>
      </c>
      <c r="BV1371" s="11">
        <f t="shared" si="199"/>
        <v>-0.88</v>
      </c>
      <c r="BW1371" s="11">
        <f t="shared" si="200"/>
        <v>0</v>
      </c>
      <c r="BX1371" s="9">
        <f t="shared" si="201"/>
        <v>-0.94</v>
      </c>
      <c r="BY1371" s="9">
        <f t="shared" si="202"/>
        <v>-0.88</v>
      </c>
      <c r="BZ1371" s="9">
        <f t="shared" si="203"/>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194"/>
        <v>0</v>
      </c>
      <c r="BD1372" s="55" t="str">
        <f t="shared" si="193"/>
        <v/>
      </c>
      <c r="BE1372" s="55" t="str">
        <f t="shared" si="193"/>
        <v/>
      </c>
      <c r="BF1372" s="55" t="str">
        <f t="shared" si="193"/>
        <v/>
      </c>
      <c r="BG1372" s="55" t="str">
        <f t="shared" si="193"/>
        <v/>
      </c>
      <c r="BH1372" s="55" t="str">
        <f t="shared" si="193"/>
        <v/>
      </c>
      <c r="BI1372" s="55" t="str">
        <f t="shared" si="193"/>
        <v/>
      </c>
      <c r="BJ1372" s="55" t="str">
        <f t="shared" si="193"/>
        <v/>
      </c>
      <c r="BK1372" s="55" t="str">
        <f t="shared" si="193"/>
        <v/>
      </c>
      <c r="BL1372" s="55" t="str">
        <f t="shared" si="193"/>
        <v/>
      </c>
      <c r="BM1372" s="55" t="str">
        <f t="shared" si="193"/>
        <v/>
      </c>
      <c r="BN1372" s="55" t="str">
        <f t="shared" si="193"/>
        <v/>
      </c>
      <c r="BO1372" s="55" t="str">
        <f t="shared" si="193"/>
        <v/>
      </c>
      <c r="BP1372" s="55" t="str">
        <f t="shared" si="193"/>
        <v/>
      </c>
      <c r="BQ1372" s="55" t="str">
        <f t="shared" si="193"/>
        <v/>
      </c>
      <c r="BR1372" s="1" t="str">
        <f t="shared" si="195"/>
        <v>Base</v>
      </c>
      <c r="BS1372" s="1" t="str">
        <f t="shared" si="196"/>
        <v/>
      </c>
      <c r="BT1372" s="3">
        <f t="shared" si="197"/>
        <v>1</v>
      </c>
      <c r="BU1372" s="11">
        <f t="shared" si="198"/>
        <v>-0.94</v>
      </c>
      <c r="BV1372" s="11">
        <f t="shared" si="199"/>
        <v>-0.88</v>
      </c>
      <c r="BW1372" s="11">
        <f t="shared" si="200"/>
        <v>0</v>
      </c>
      <c r="BX1372" s="9">
        <f t="shared" si="201"/>
        <v>-0.94</v>
      </c>
      <c r="BY1372" s="9">
        <f t="shared" si="202"/>
        <v>-0.88</v>
      </c>
      <c r="BZ1372" s="9">
        <f t="shared" si="203"/>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194"/>
        <v>0</v>
      </c>
      <c r="BD1373" s="55" t="str">
        <f t="shared" si="193"/>
        <v/>
      </c>
      <c r="BE1373" s="55" t="str">
        <f t="shared" si="193"/>
        <v/>
      </c>
      <c r="BF1373" s="55" t="str">
        <f t="shared" si="193"/>
        <v/>
      </c>
      <c r="BG1373" s="55" t="str">
        <f t="shared" si="193"/>
        <v/>
      </c>
      <c r="BH1373" s="55" t="str">
        <f t="shared" si="193"/>
        <v/>
      </c>
      <c r="BI1373" s="55" t="str">
        <f t="shared" si="193"/>
        <v/>
      </c>
      <c r="BJ1373" s="55" t="str">
        <f t="shared" si="193"/>
        <v/>
      </c>
      <c r="BK1373" s="55" t="str">
        <f t="shared" si="193"/>
        <v/>
      </c>
      <c r="BL1373" s="55" t="str">
        <f t="shared" si="193"/>
        <v/>
      </c>
      <c r="BM1373" s="55" t="str">
        <f t="shared" si="193"/>
        <v/>
      </c>
      <c r="BN1373" s="55" t="str">
        <f t="shared" si="193"/>
        <v/>
      </c>
      <c r="BO1373" s="55" t="str">
        <f t="shared" si="193"/>
        <v/>
      </c>
      <c r="BP1373" s="55" t="str">
        <f t="shared" si="193"/>
        <v/>
      </c>
      <c r="BQ1373" s="55" t="str">
        <f t="shared" si="193"/>
        <v/>
      </c>
      <c r="BR1373" s="1" t="str">
        <f t="shared" si="195"/>
        <v>Base</v>
      </c>
      <c r="BS1373" s="1" t="str">
        <f t="shared" si="196"/>
        <v/>
      </c>
      <c r="BT1373" s="3">
        <f t="shared" si="197"/>
        <v>1</v>
      </c>
      <c r="BU1373" s="11">
        <f t="shared" si="198"/>
        <v>-0.94</v>
      </c>
      <c r="BV1373" s="11">
        <f t="shared" si="199"/>
        <v>-0.88</v>
      </c>
      <c r="BW1373" s="11">
        <f t="shared" si="200"/>
        <v>0</v>
      </c>
      <c r="BX1373" s="9">
        <f t="shared" si="201"/>
        <v>-0.94</v>
      </c>
      <c r="BY1373" s="9">
        <f t="shared" si="202"/>
        <v>-0.88</v>
      </c>
      <c r="BZ1373" s="9">
        <f t="shared" si="203"/>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194"/>
        <v>0</v>
      </c>
      <c r="BD1374" s="55" t="str">
        <f t="shared" si="193"/>
        <v/>
      </c>
      <c r="BE1374" s="55" t="str">
        <f t="shared" si="193"/>
        <v/>
      </c>
      <c r="BF1374" s="55" t="str">
        <f t="shared" si="193"/>
        <v/>
      </c>
      <c r="BG1374" s="55" t="str">
        <f t="shared" si="193"/>
        <v/>
      </c>
      <c r="BH1374" s="55" t="str">
        <f t="shared" si="193"/>
        <v/>
      </c>
      <c r="BI1374" s="55" t="str">
        <f t="shared" si="193"/>
        <v/>
      </c>
      <c r="BJ1374" s="55" t="str">
        <f t="shared" si="193"/>
        <v/>
      </c>
      <c r="BK1374" s="55" t="str">
        <f t="shared" si="193"/>
        <v/>
      </c>
      <c r="BL1374" s="55" t="str">
        <f t="shared" si="193"/>
        <v/>
      </c>
      <c r="BM1374" s="55" t="str">
        <f t="shared" si="193"/>
        <v/>
      </c>
      <c r="BN1374" s="55" t="str">
        <f t="shared" si="193"/>
        <v/>
      </c>
      <c r="BO1374" s="55" t="str">
        <f t="shared" si="193"/>
        <v/>
      </c>
      <c r="BP1374" s="55" t="str">
        <f t="shared" si="193"/>
        <v/>
      </c>
      <c r="BQ1374" s="55" t="str">
        <f t="shared" si="193"/>
        <v/>
      </c>
      <c r="BR1374" s="1" t="str">
        <f t="shared" si="195"/>
        <v>Base</v>
      </c>
      <c r="BS1374" s="1" t="str">
        <f t="shared" si="196"/>
        <v/>
      </c>
      <c r="BT1374" s="3">
        <f t="shared" si="197"/>
        <v>1</v>
      </c>
      <c r="BU1374" s="11">
        <f t="shared" si="198"/>
        <v>-0.94</v>
      </c>
      <c r="BV1374" s="11">
        <f t="shared" si="199"/>
        <v>-0.88</v>
      </c>
      <c r="BW1374" s="11">
        <f t="shared" si="200"/>
        <v>0</v>
      </c>
      <c r="BX1374" s="9">
        <f t="shared" si="201"/>
        <v>-0.94</v>
      </c>
      <c r="BY1374" s="9">
        <f t="shared" si="202"/>
        <v>-0.88</v>
      </c>
      <c r="BZ1374" s="9">
        <f t="shared" si="203"/>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194"/>
        <v>0</v>
      </c>
      <c r="BD1375" s="55" t="str">
        <f t="shared" si="193"/>
        <v/>
      </c>
      <c r="BE1375" s="55" t="str">
        <f t="shared" si="193"/>
        <v/>
      </c>
      <c r="BF1375" s="55" t="str">
        <f t="shared" si="193"/>
        <v/>
      </c>
      <c r="BG1375" s="55" t="str">
        <f t="shared" si="193"/>
        <v/>
      </c>
      <c r="BH1375" s="55" t="str">
        <f t="shared" si="193"/>
        <v/>
      </c>
      <c r="BI1375" s="55" t="str">
        <f t="shared" si="193"/>
        <v/>
      </c>
      <c r="BJ1375" s="55" t="str">
        <f t="shared" si="193"/>
        <v/>
      </c>
      <c r="BK1375" s="55" t="str">
        <f t="shared" si="193"/>
        <v/>
      </c>
      <c r="BL1375" s="55" t="str">
        <f t="shared" si="193"/>
        <v/>
      </c>
      <c r="BM1375" s="55" t="str">
        <f t="shared" si="193"/>
        <v/>
      </c>
      <c r="BN1375" s="55" t="str">
        <f t="shared" si="193"/>
        <v/>
      </c>
      <c r="BO1375" s="55" t="str">
        <f t="shared" si="193"/>
        <v/>
      </c>
      <c r="BP1375" s="55" t="str">
        <f t="shared" si="193"/>
        <v/>
      </c>
      <c r="BQ1375" s="55" t="str">
        <f t="shared" si="193"/>
        <v/>
      </c>
      <c r="BR1375" s="1" t="str">
        <f t="shared" si="195"/>
        <v>Base</v>
      </c>
      <c r="BS1375" s="1" t="str">
        <f t="shared" si="196"/>
        <v/>
      </c>
      <c r="BT1375" s="3">
        <f t="shared" si="197"/>
        <v>1</v>
      </c>
      <c r="BU1375" s="11">
        <f t="shared" si="198"/>
        <v>-0.94</v>
      </c>
      <c r="BV1375" s="11">
        <f t="shared" si="199"/>
        <v>-0.88</v>
      </c>
      <c r="BW1375" s="11">
        <f t="shared" si="200"/>
        <v>0</v>
      </c>
      <c r="BX1375" s="9">
        <f t="shared" si="201"/>
        <v>-0.94</v>
      </c>
      <c r="BY1375" s="9">
        <f t="shared" si="202"/>
        <v>-0.88</v>
      </c>
      <c r="BZ1375" s="9">
        <f t="shared" si="203"/>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194"/>
        <v>0</v>
      </c>
      <c r="BD1376" s="55" t="str">
        <f t="shared" si="193"/>
        <v/>
      </c>
      <c r="BE1376" s="55" t="str">
        <f t="shared" si="193"/>
        <v/>
      </c>
      <c r="BF1376" s="55" t="str">
        <f t="shared" si="193"/>
        <v/>
      </c>
      <c r="BG1376" s="55" t="str">
        <f t="shared" si="193"/>
        <v/>
      </c>
      <c r="BH1376" s="55" t="str">
        <f t="shared" si="193"/>
        <v/>
      </c>
      <c r="BI1376" s="55" t="str">
        <f t="shared" si="193"/>
        <v/>
      </c>
      <c r="BJ1376" s="55" t="str">
        <f t="shared" si="193"/>
        <v/>
      </c>
      <c r="BK1376" s="55" t="str">
        <f t="shared" si="193"/>
        <v/>
      </c>
      <c r="BL1376" s="55" t="str">
        <f t="shared" si="193"/>
        <v/>
      </c>
      <c r="BM1376" s="55" t="str">
        <f t="shared" si="193"/>
        <v/>
      </c>
      <c r="BN1376" s="55" t="str">
        <f t="shared" si="193"/>
        <v/>
      </c>
      <c r="BO1376" s="55" t="str">
        <f t="shared" si="193"/>
        <v/>
      </c>
      <c r="BP1376" s="55" t="str">
        <f t="shared" si="193"/>
        <v/>
      </c>
      <c r="BQ1376" s="55" t="str">
        <f t="shared" si="193"/>
        <v/>
      </c>
      <c r="BR1376" s="1" t="str">
        <f t="shared" si="195"/>
        <v>Base</v>
      </c>
      <c r="BS1376" s="1" t="str">
        <f t="shared" si="196"/>
        <v/>
      </c>
      <c r="BT1376" s="3">
        <f t="shared" si="197"/>
        <v>1</v>
      </c>
      <c r="BU1376" s="11">
        <f t="shared" si="198"/>
        <v>-0.94</v>
      </c>
      <c r="BV1376" s="11">
        <f t="shared" si="199"/>
        <v>-0.88</v>
      </c>
      <c r="BW1376" s="11">
        <f t="shared" si="200"/>
        <v>0</v>
      </c>
      <c r="BX1376" s="9">
        <f t="shared" si="201"/>
        <v>-0.94</v>
      </c>
      <c r="BY1376" s="9">
        <f t="shared" si="202"/>
        <v>-0.88</v>
      </c>
      <c r="BZ1376" s="9">
        <f t="shared" si="203"/>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194"/>
        <v>0</v>
      </c>
      <c r="BD1377" s="55" t="str">
        <f t="shared" si="193"/>
        <v/>
      </c>
      <c r="BE1377" s="55" t="str">
        <f t="shared" si="193"/>
        <v/>
      </c>
      <c r="BF1377" s="55" t="str">
        <f t="shared" si="193"/>
        <v/>
      </c>
      <c r="BG1377" s="55" t="str">
        <f t="shared" si="193"/>
        <v/>
      </c>
      <c r="BH1377" s="55" t="str">
        <f t="shared" si="193"/>
        <v/>
      </c>
      <c r="BI1377" s="55" t="str">
        <f t="shared" si="193"/>
        <v/>
      </c>
      <c r="BJ1377" s="55" t="str">
        <f t="shared" si="193"/>
        <v/>
      </c>
      <c r="BK1377" s="55" t="str">
        <f t="shared" si="193"/>
        <v/>
      </c>
      <c r="BL1377" s="55" t="str">
        <f t="shared" si="193"/>
        <v/>
      </c>
      <c r="BM1377" s="55" t="str">
        <f t="shared" si="193"/>
        <v/>
      </c>
      <c r="BN1377" s="55" t="str">
        <f t="shared" si="193"/>
        <v/>
      </c>
      <c r="BO1377" s="55" t="str">
        <f t="shared" si="193"/>
        <v/>
      </c>
      <c r="BP1377" s="55" t="str">
        <f t="shared" si="193"/>
        <v/>
      </c>
      <c r="BQ1377" s="55" t="str">
        <f t="shared" si="193"/>
        <v/>
      </c>
      <c r="BR1377" s="1" t="str">
        <f t="shared" si="195"/>
        <v>Base</v>
      </c>
      <c r="BS1377" s="1" t="str">
        <f t="shared" si="196"/>
        <v/>
      </c>
      <c r="BT1377" s="3">
        <f t="shared" si="197"/>
        <v>1</v>
      </c>
      <c r="BU1377" s="11">
        <f t="shared" si="198"/>
        <v>-0.94</v>
      </c>
      <c r="BV1377" s="11">
        <f t="shared" si="199"/>
        <v>-0.88</v>
      </c>
      <c r="BW1377" s="11">
        <f t="shared" si="200"/>
        <v>0</v>
      </c>
      <c r="BX1377" s="9">
        <f t="shared" si="201"/>
        <v>-0.94</v>
      </c>
      <c r="BY1377" s="9">
        <f t="shared" si="202"/>
        <v>-0.88</v>
      </c>
      <c r="BZ1377" s="9">
        <f t="shared" si="203"/>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194"/>
        <v>0</v>
      </c>
      <c r="BD1378" s="55" t="str">
        <f t="shared" si="193"/>
        <v/>
      </c>
      <c r="BE1378" s="55" t="str">
        <f t="shared" si="193"/>
        <v/>
      </c>
      <c r="BF1378" s="55" t="str">
        <f t="shared" si="193"/>
        <v/>
      </c>
      <c r="BG1378" s="55" t="str">
        <f t="shared" si="193"/>
        <v/>
      </c>
      <c r="BH1378" s="55" t="str">
        <f t="shared" si="193"/>
        <v/>
      </c>
      <c r="BI1378" s="55" t="str">
        <f t="shared" si="193"/>
        <v/>
      </c>
      <c r="BJ1378" s="55" t="str">
        <f t="shared" si="193"/>
        <v/>
      </c>
      <c r="BK1378" s="55" t="str">
        <f t="shared" si="193"/>
        <v/>
      </c>
      <c r="BL1378" s="55" t="str">
        <f t="shared" si="193"/>
        <v/>
      </c>
      <c r="BM1378" s="55" t="str">
        <f t="shared" si="193"/>
        <v/>
      </c>
      <c r="BN1378" s="55" t="str">
        <f t="shared" si="193"/>
        <v/>
      </c>
      <c r="BO1378" s="55" t="str">
        <f t="shared" si="193"/>
        <v/>
      </c>
      <c r="BP1378" s="55" t="str">
        <f t="shared" si="193"/>
        <v/>
      </c>
      <c r="BQ1378" s="55" t="str">
        <f t="shared" si="193"/>
        <v/>
      </c>
      <c r="BR1378" s="1" t="str">
        <f t="shared" si="195"/>
        <v>Base</v>
      </c>
      <c r="BS1378" s="1" t="str">
        <f t="shared" si="196"/>
        <v/>
      </c>
      <c r="BT1378" s="3">
        <f t="shared" si="197"/>
        <v>1</v>
      </c>
      <c r="BU1378" s="11">
        <f t="shared" si="198"/>
        <v>-0.94</v>
      </c>
      <c r="BV1378" s="11">
        <f t="shared" si="199"/>
        <v>-0.88</v>
      </c>
      <c r="BW1378" s="11">
        <f t="shared" si="200"/>
        <v>0</v>
      </c>
      <c r="BX1378" s="9">
        <f t="shared" si="201"/>
        <v>-0.94</v>
      </c>
      <c r="BY1378" s="9">
        <f t="shared" si="202"/>
        <v>-0.88</v>
      </c>
      <c r="BZ1378" s="9">
        <f t="shared" si="203"/>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194"/>
        <v>0</v>
      </c>
      <c r="BD1379" s="55" t="str">
        <f t="shared" si="193"/>
        <v/>
      </c>
      <c r="BE1379" s="55" t="str">
        <f t="shared" si="193"/>
        <v/>
      </c>
      <c r="BF1379" s="55" t="str">
        <f t="shared" si="193"/>
        <v/>
      </c>
      <c r="BG1379" s="55" t="str">
        <f t="shared" si="193"/>
        <v/>
      </c>
      <c r="BH1379" s="55" t="str">
        <f t="shared" si="193"/>
        <v/>
      </c>
      <c r="BI1379" s="55" t="str">
        <f t="shared" si="193"/>
        <v/>
      </c>
      <c r="BJ1379" s="55" t="str">
        <f t="shared" si="193"/>
        <v/>
      </c>
      <c r="BK1379" s="55" t="str">
        <f t="shared" si="193"/>
        <v/>
      </c>
      <c r="BL1379" s="55" t="str">
        <f t="shared" si="193"/>
        <v/>
      </c>
      <c r="BM1379" s="55" t="str">
        <f t="shared" si="193"/>
        <v/>
      </c>
      <c r="BN1379" s="55" t="str">
        <f t="shared" si="193"/>
        <v/>
      </c>
      <c r="BO1379" s="55" t="str">
        <f t="shared" si="193"/>
        <v/>
      </c>
      <c r="BP1379" s="55" t="str">
        <f t="shared" si="193"/>
        <v/>
      </c>
      <c r="BQ1379" s="55" t="str">
        <f t="shared" si="193"/>
        <v/>
      </c>
      <c r="BR1379" s="1" t="str">
        <f t="shared" si="195"/>
        <v>Base</v>
      </c>
      <c r="BS1379" s="1" t="str">
        <f t="shared" si="196"/>
        <v/>
      </c>
      <c r="BT1379" s="3">
        <f t="shared" si="197"/>
        <v>1</v>
      </c>
      <c r="BU1379" s="11">
        <f t="shared" si="198"/>
        <v>-0.94</v>
      </c>
      <c r="BV1379" s="11">
        <f t="shared" si="199"/>
        <v>-0.88</v>
      </c>
      <c r="BW1379" s="11">
        <f t="shared" si="200"/>
        <v>0</v>
      </c>
      <c r="BX1379" s="9">
        <f t="shared" si="201"/>
        <v>-0.94</v>
      </c>
      <c r="BY1379" s="9">
        <f t="shared" si="202"/>
        <v>-0.88</v>
      </c>
      <c r="BZ1379" s="9">
        <f t="shared" si="203"/>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194"/>
        <v>0</v>
      </c>
      <c r="BD1380" s="55" t="str">
        <f t="shared" si="193"/>
        <v/>
      </c>
      <c r="BE1380" s="55" t="str">
        <f t="shared" si="193"/>
        <v/>
      </c>
      <c r="BF1380" s="55" t="str">
        <f t="shared" si="193"/>
        <v/>
      </c>
      <c r="BG1380" s="55" t="str">
        <f t="shared" si="193"/>
        <v/>
      </c>
      <c r="BH1380" s="55" t="str">
        <f t="shared" si="193"/>
        <v/>
      </c>
      <c r="BI1380" s="55" t="str">
        <f t="shared" si="193"/>
        <v/>
      </c>
      <c r="BJ1380" s="55" t="str">
        <f t="shared" si="193"/>
        <v/>
      </c>
      <c r="BK1380" s="55" t="str">
        <f t="shared" ref="BD1380:BQ1398" si="204">IF(ISERROR(SEARCHB(" "&amp;BK$1&amp;" "," "&amp;$L1380&amp;" "))=TRUE,"",BK$1)</f>
        <v/>
      </c>
      <c r="BL1380" s="55" t="str">
        <f t="shared" si="204"/>
        <v/>
      </c>
      <c r="BM1380" s="55" t="str">
        <f t="shared" si="204"/>
        <v/>
      </c>
      <c r="BN1380" s="55" t="str">
        <f t="shared" si="204"/>
        <v/>
      </c>
      <c r="BO1380" s="55" t="str">
        <f t="shared" si="204"/>
        <v/>
      </c>
      <c r="BP1380" s="55" t="str">
        <f t="shared" si="204"/>
        <v/>
      </c>
      <c r="BQ1380" s="55" t="str">
        <f t="shared" si="204"/>
        <v/>
      </c>
      <c r="BR1380" s="1" t="str">
        <f t="shared" si="195"/>
        <v>Base</v>
      </c>
      <c r="BS1380" s="1" t="str">
        <f t="shared" si="196"/>
        <v/>
      </c>
      <c r="BT1380" s="3">
        <f t="shared" si="197"/>
        <v>1</v>
      </c>
      <c r="BU1380" s="11">
        <f t="shared" si="198"/>
        <v>-0.94</v>
      </c>
      <c r="BV1380" s="11">
        <f t="shared" si="199"/>
        <v>-0.88</v>
      </c>
      <c r="BW1380" s="11">
        <f t="shared" si="200"/>
        <v>0</v>
      </c>
      <c r="BX1380" s="9">
        <f t="shared" si="201"/>
        <v>-0.94</v>
      </c>
      <c r="BY1380" s="9">
        <f t="shared" si="202"/>
        <v>-0.88</v>
      </c>
      <c r="BZ1380" s="9">
        <f t="shared" si="203"/>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194"/>
        <v>0</v>
      </c>
      <c r="BD1381" s="55" t="str">
        <f t="shared" si="204"/>
        <v/>
      </c>
      <c r="BE1381" s="55" t="str">
        <f t="shared" si="204"/>
        <v/>
      </c>
      <c r="BF1381" s="55" t="str">
        <f t="shared" si="204"/>
        <v/>
      </c>
      <c r="BG1381" s="55" t="str">
        <f t="shared" si="204"/>
        <v/>
      </c>
      <c r="BH1381" s="55" t="str">
        <f t="shared" si="204"/>
        <v/>
      </c>
      <c r="BI1381" s="55" t="str">
        <f t="shared" si="204"/>
        <v/>
      </c>
      <c r="BJ1381" s="55" t="str">
        <f t="shared" si="204"/>
        <v/>
      </c>
      <c r="BK1381" s="55" t="str">
        <f t="shared" si="204"/>
        <v/>
      </c>
      <c r="BL1381" s="55" t="str">
        <f t="shared" si="204"/>
        <v/>
      </c>
      <c r="BM1381" s="55" t="str">
        <f t="shared" si="204"/>
        <v/>
      </c>
      <c r="BN1381" s="55" t="str">
        <f t="shared" si="204"/>
        <v/>
      </c>
      <c r="BO1381" s="55" t="str">
        <f t="shared" si="204"/>
        <v/>
      </c>
      <c r="BP1381" s="55" t="str">
        <f t="shared" si="204"/>
        <v/>
      </c>
      <c r="BQ1381" s="55" t="str">
        <f t="shared" si="204"/>
        <v/>
      </c>
      <c r="BR1381" s="1" t="str">
        <f t="shared" si="195"/>
        <v>Base</v>
      </c>
      <c r="BS1381" s="1" t="str">
        <f t="shared" si="196"/>
        <v/>
      </c>
      <c r="BT1381" s="3">
        <f t="shared" si="197"/>
        <v>1</v>
      </c>
      <c r="BU1381" s="11">
        <f t="shared" si="198"/>
        <v>-0.94</v>
      </c>
      <c r="BV1381" s="11">
        <f t="shared" si="199"/>
        <v>-0.88</v>
      </c>
      <c r="BW1381" s="11">
        <f t="shared" si="200"/>
        <v>0</v>
      </c>
      <c r="BX1381" s="9">
        <f t="shared" si="201"/>
        <v>-0.94</v>
      </c>
      <c r="BY1381" s="9">
        <f t="shared" si="202"/>
        <v>-0.88</v>
      </c>
      <c r="BZ1381" s="9">
        <f t="shared" si="203"/>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194"/>
        <v>0</v>
      </c>
      <c r="BD1382" s="55" t="str">
        <f t="shared" si="204"/>
        <v/>
      </c>
      <c r="BE1382" s="55" t="str">
        <f t="shared" si="204"/>
        <v/>
      </c>
      <c r="BF1382" s="55" t="str">
        <f t="shared" si="204"/>
        <v/>
      </c>
      <c r="BG1382" s="55" t="str">
        <f t="shared" si="204"/>
        <v/>
      </c>
      <c r="BH1382" s="55" t="str">
        <f t="shared" si="204"/>
        <v/>
      </c>
      <c r="BI1382" s="55" t="str">
        <f t="shared" si="204"/>
        <v/>
      </c>
      <c r="BJ1382" s="55" t="str">
        <f t="shared" si="204"/>
        <v/>
      </c>
      <c r="BK1382" s="55" t="str">
        <f t="shared" si="204"/>
        <v/>
      </c>
      <c r="BL1382" s="55" t="str">
        <f t="shared" si="204"/>
        <v/>
      </c>
      <c r="BM1382" s="55" t="str">
        <f t="shared" si="204"/>
        <v/>
      </c>
      <c r="BN1382" s="55" t="str">
        <f t="shared" si="204"/>
        <v/>
      </c>
      <c r="BO1382" s="55" t="str">
        <f t="shared" si="204"/>
        <v/>
      </c>
      <c r="BP1382" s="55" t="str">
        <f t="shared" si="204"/>
        <v/>
      </c>
      <c r="BQ1382" s="55" t="str">
        <f t="shared" si="204"/>
        <v/>
      </c>
      <c r="BR1382" s="1" t="str">
        <f t="shared" si="195"/>
        <v>Base</v>
      </c>
      <c r="BS1382" s="1" t="str">
        <f t="shared" si="196"/>
        <v/>
      </c>
      <c r="BT1382" s="3">
        <f t="shared" si="197"/>
        <v>1</v>
      </c>
      <c r="BU1382" s="11">
        <f t="shared" si="198"/>
        <v>-0.94</v>
      </c>
      <c r="BV1382" s="11">
        <f t="shared" si="199"/>
        <v>-0.88</v>
      </c>
      <c r="BW1382" s="11">
        <f t="shared" si="200"/>
        <v>0</v>
      </c>
      <c r="BX1382" s="9">
        <f t="shared" si="201"/>
        <v>-0.94</v>
      </c>
      <c r="BY1382" s="9">
        <f t="shared" si="202"/>
        <v>-0.88</v>
      </c>
      <c r="BZ1382" s="9">
        <f t="shared" si="203"/>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194"/>
        <v>0</v>
      </c>
      <c r="BD1383" s="55" t="str">
        <f t="shared" si="204"/>
        <v/>
      </c>
      <c r="BE1383" s="55" t="str">
        <f t="shared" si="204"/>
        <v/>
      </c>
      <c r="BF1383" s="55" t="str">
        <f t="shared" si="204"/>
        <v/>
      </c>
      <c r="BG1383" s="55" t="str">
        <f t="shared" si="204"/>
        <v/>
      </c>
      <c r="BH1383" s="55" t="str">
        <f t="shared" si="204"/>
        <v/>
      </c>
      <c r="BI1383" s="55" t="str">
        <f t="shared" si="204"/>
        <v/>
      </c>
      <c r="BJ1383" s="55" t="str">
        <f t="shared" si="204"/>
        <v/>
      </c>
      <c r="BK1383" s="55" t="str">
        <f t="shared" si="204"/>
        <v/>
      </c>
      <c r="BL1383" s="55" t="str">
        <f t="shared" si="204"/>
        <v/>
      </c>
      <c r="BM1383" s="55" t="str">
        <f t="shared" si="204"/>
        <v/>
      </c>
      <c r="BN1383" s="55" t="str">
        <f t="shared" si="204"/>
        <v/>
      </c>
      <c r="BO1383" s="55" t="str">
        <f t="shared" si="204"/>
        <v/>
      </c>
      <c r="BP1383" s="55" t="str">
        <f t="shared" si="204"/>
        <v/>
      </c>
      <c r="BQ1383" s="55" t="str">
        <f t="shared" si="204"/>
        <v/>
      </c>
      <c r="BR1383" s="1" t="str">
        <f t="shared" si="195"/>
        <v>Base</v>
      </c>
      <c r="BS1383" s="1" t="str">
        <f t="shared" si="196"/>
        <v/>
      </c>
      <c r="BT1383" s="3">
        <f t="shared" si="197"/>
        <v>1</v>
      </c>
      <c r="BU1383" s="11">
        <f t="shared" si="198"/>
        <v>-0.94</v>
      </c>
      <c r="BV1383" s="11">
        <f t="shared" si="199"/>
        <v>-0.88</v>
      </c>
      <c r="BW1383" s="11">
        <f t="shared" si="200"/>
        <v>0</v>
      </c>
      <c r="BX1383" s="9">
        <f t="shared" si="201"/>
        <v>-0.94</v>
      </c>
      <c r="BY1383" s="9">
        <f t="shared" si="202"/>
        <v>-0.88</v>
      </c>
      <c r="BZ1383" s="9">
        <f t="shared" si="203"/>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194"/>
        <v>0</v>
      </c>
      <c r="BD1384" s="55" t="str">
        <f t="shared" si="204"/>
        <v/>
      </c>
      <c r="BE1384" s="55" t="str">
        <f t="shared" si="204"/>
        <v/>
      </c>
      <c r="BF1384" s="55" t="str">
        <f t="shared" si="204"/>
        <v/>
      </c>
      <c r="BG1384" s="55" t="str">
        <f t="shared" si="204"/>
        <v/>
      </c>
      <c r="BH1384" s="55" t="str">
        <f t="shared" si="204"/>
        <v/>
      </c>
      <c r="BI1384" s="55" t="str">
        <f t="shared" si="204"/>
        <v/>
      </c>
      <c r="BJ1384" s="55" t="str">
        <f t="shared" si="204"/>
        <v/>
      </c>
      <c r="BK1384" s="55" t="str">
        <f t="shared" si="204"/>
        <v/>
      </c>
      <c r="BL1384" s="55" t="str">
        <f t="shared" si="204"/>
        <v/>
      </c>
      <c r="BM1384" s="55" t="str">
        <f t="shared" si="204"/>
        <v/>
      </c>
      <c r="BN1384" s="55" t="str">
        <f t="shared" si="204"/>
        <v/>
      </c>
      <c r="BO1384" s="55" t="str">
        <f t="shared" si="204"/>
        <v/>
      </c>
      <c r="BP1384" s="55" t="str">
        <f t="shared" si="204"/>
        <v/>
      </c>
      <c r="BQ1384" s="55" t="str">
        <f t="shared" si="204"/>
        <v/>
      </c>
      <c r="BR1384" s="1" t="str">
        <f t="shared" si="195"/>
        <v>Base</v>
      </c>
      <c r="BS1384" s="1" t="str">
        <f t="shared" si="196"/>
        <v/>
      </c>
      <c r="BT1384" s="3">
        <f t="shared" si="197"/>
        <v>1</v>
      </c>
      <c r="BU1384" s="11">
        <f t="shared" si="198"/>
        <v>-0.94</v>
      </c>
      <c r="BV1384" s="11">
        <f t="shared" si="199"/>
        <v>-0.88</v>
      </c>
      <c r="BW1384" s="11">
        <f t="shared" si="200"/>
        <v>0</v>
      </c>
      <c r="BX1384" s="9">
        <f t="shared" si="201"/>
        <v>-0.94</v>
      </c>
      <c r="BY1384" s="9">
        <f t="shared" si="202"/>
        <v>-0.88</v>
      </c>
      <c r="BZ1384" s="9">
        <f t="shared" si="203"/>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194"/>
        <v>0</v>
      </c>
      <c r="BD1385" s="55" t="str">
        <f t="shared" si="204"/>
        <v/>
      </c>
      <c r="BE1385" s="55" t="str">
        <f t="shared" si="204"/>
        <v/>
      </c>
      <c r="BF1385" s="55" t="str">
        <f t="shared" si="204"/>
        <v/>
      </c>
      <c r="BG1385" s="55" t="str">
        <f t="shared" si="204"/>
        <v/>
      </c>
      <c r="BH1385" s="55" t="str">
        <f t="shared" si="204"/>
        <v/>
      </c>
      <c r="BI1385" s="55" t="str">
        <f t="shared" si="204"/>
        <v/>
      </c>
      <c r="BJ1385" s="55" t="str">
        <f t="shared" si="204"/>
        <v/>
      </c>
      <c r="BK1385" s="55" t="str">
        <f t="shared" si="204"/>
        <v/>
      </c>
      <c r="BL1385" s="55" t="str">
        <f t="shared" si="204"/>
        <v/>
      </c>
      <c r="BM1385" s="55" t="str">
        <f t="shared" si="204"/>
        <v/>
      </c>
      <c r="BN1385" s="55" t="str">
        <f t="shared" si="204"/>
        <v/>
      </c>
      <c r="BO1385" s="55" t="str">
        <f t="shared" si="204"/>
        <v/>
      </c>
      <c r="BP1385" s="55" t="str">
        <f t="shared" si="204"/>
        <v/>
      </c>
      <c r="BQ1385" s="55" t="str">
        <f t="shared" si="204"/>
        <v/>
      </c>
      <c r="BR1385" s="1" t="str">
        <f t="shared" si="195"/>
        <v>Base</v>
      </c>
      <c r="BS1385" s="1" t="str">
        <f t="shared" si="196"/>
        <v/>
      </c>
      <c r="BT1385" s="3">
        <f t="shared" si="197"/>
        <v>1</v>
      </c>
      <c r="BU1385" s="11">
        <f t="shared" si="198"/>
        <v>-0.94</v>
      </c>
      <c r="BV1385" s="11">
        <f t="shared" si="199"/>
        <v>-0.88</v>
      </c>
      <c r="BW1385" s="11">
        <f t="shared" si="200"/>
        <v>0</v>
      </c>
      <c r="BX1385" s="9">
        <f t="shared" si="201"/>
        <v>-0.94</v>
      </c>
      <c r="BY1385" s="9">
        <f t="shared" si="202"/>
        <v>-0.88</v>
      </c>
      <c r="BZ1385" s="9">
        <f t="shared" si="203"/>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194"/>
        <v>0</v>
      </c>
      <c r="BD1386" s="55" t="str">
        <f t="shared" si="204"/>
        <v/>
      </c>
      <c r="BE1386" s="55" t="str">
        <f t="shared" si="204"/>
        <v/>
      </c>
      <c r="BF1386" s="55" t="str">
        <f t="shared" si="204"/>
        <v/>
      </c>
      <c r="BG1386" s="55" t="str">
        <f t="shared" si="204"/>
        <v/>
      </c>
      <c r="BH1386" s="55" t="str">
        <f t="shared" si="204"/>
        <v/>
      </c>
      <c r="BI1386" s="55" t="str">
        <f t="shared" si="204"/>
        <v/>
      </c>
      <c r="BJ1386" s="55" t="str">
        <f t="shared" si="204"/>
        <v/>
      </c>
      <c r="BK1386" s="55" t="str">
        <f t="shared" si="204"/>
        <v/>
      </c>
      <c r="BL1386" s="55" t="str">
        <f t="shared" si="204"/>
        <v/>
      </c>
      <c r="BM1386" s="55" t="str">
        <f t="shared" si="204"/>
        <v/>
      </c>
      <c r="BN1386" s="55" t="str">
        <f t="shared" si="204"/>
        <v/>
      </c>
      <c r="BO1386" s="55" t="str">
        <f t="shared" si="204"/>
        <v/>
      </c>
      <c r="BP1386" s="55" t="str">
        <f t="shared" si="204"/>
        <v/>
      </c>
      <c r="BQ1386" s="55" t="str">
        <f t="shared" si="204"/>
        <v/>
      </c>
      <c r="BR1386" s="1" t="str">
        <f t="shared" si="195"/>
        <v>Base</v>
      </c>
      <c r="BS1386" s="1" t="str">
        <f t="shared" si="196"/>
        <v/>
      </c>
      <c r="BT1386" s="3">
        <f t="shared" si="197"/>
        <v>1</v>
      </c>
      <c r="BU1386" s="11">
        <f t="shared" si="198"/>
        <v>-0.94</v>
      </c>
      <c r="BV1386" s="11">
        <f t="shared" si="199"/>
        <v>-0.88</v>
      </c>
      <c r="BW1386" s="11">
        <f t="shared" si="200"/>
        <v>0</v>
      </c>
      <c r="BX1386" s="9">
        <f t="shared" si="201"/>
        <v>-0.94</v>
      </c>
      <c r="BY1386" s="9">
        <f t="shared" si="202"/>
        <v>-0.88</v>
      </c>
      <c r="BZ1386" s="9">
        <f t="shared" si="203"/>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194"/>
        <v>0</v>
      </c>
      <c r="BD1387" s="55" t="str">
        <f t="shared" si="204"/>
        <v/>
      </c>
      <c r="BE1387" s="55" t="str">
        <f t="shared" si="204"/>
        <v/>
      </c>
      <c r="BF1387" s="55" t="str">
        <f t="shared" si="204"/>
        <v/>
      </c>
      <c r="BG1387" s="55" t="str">
        <f t="shared" si="204"/>
        <v/>
      </c>
      <c r="BH1387" s="55" t="str">
        <f t="shared" si="204"/>
        <v/>
      </c>
      <c r="BI1387" s="55" t="str">
        <f t="shared" si="204"/>
        <v/>
      </c>
      <c r="BJ1387" s="55" t="str">
        <f t="shared" si="204"/>
        <v/>
      </c>
      <c r="BK1387" s="55" t="str">
        <f t="shared" si="204"/>
        <v/>
      </c>
      <c r="BL1387" s="55" t="str">
        <f t="shared" si="204"/>
        <v/>
      </c>
      <c r="BM1387" s="55" t="str">
        <f t="shared" si="204"/>
        <v/>
      </c>
      <c r="BN1387" s="55" t="str">
        <f t="shared" si="204"/>
        <v/>
      </c>
      <c r="BO1387" s="55" t="str">
        <f t="shared" si="204"/>
        <v/>
      </c>
      <c r="BP1387" s="55" t="str">
        <f t="shared" si="204"/>
        <v/>
      </c>
      <c r="BQ1387" s="55" t="str">
        <f t="shared" si="204"/>
        <v/>
      </c>
      <c r="BR1387" s="1" t="str">
        <f t="shared" si="195"/>
        <v>Base</v>
      </c>
      <c r="BS1387" s="1" t="str">
        <f t="shared" si="196"/>
        <v/>
      </c>
      <c r="BT1387" s="3">
        <f t="shared" si="197"/>
        <v>1</v>
      </c>
      <c r="BU1387" s="11">
        <f t="shared" si="198"/>
        <v>-0.94</v>
      </c>
      <c r="BV1387" s="11">
        <f t="shared" si="199"/>
        <v>-0.88</v>
      </c>
      <c r="BW1387" s="11">
        <f t="shared" si="200"/>
        <v>0</v>
      </c>
      <c r="BX1387" s="9">
        <f t="shared" si="201"/>
        <v>-0.94</v>
      </c>
      <c r="BY1387" s="9">
        <f t="shared" si="202"/>
        <v>-0.88</v>
      </c>
      <c r="BZ1387" s="9">
        <f t="shared" si="203"/>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194"/>
        <v>0</v>
      </c>
      <c r="BD1388" s="55" t="str">
        <f t="shared" si="204"/>
        <v/>
      </c>
      <c r="BE1388" s="55" t="str">
        <f t="shared" si="204"/>
        <v/>
      </c>
      <c r="BF1388" s="55" t="str">
        <f t="shared" si="204"/>
        <v/>
      </c>
      <c r="BG1388" s="55" t="str">
        <f t="shared" si="204"/>
        <v/>
      </c>
      <c r="BH1388" s="55" t="str">
        <f t="shared" si="204"/>
        <v/>
      </c>
      <c r="BI1388" s="55" t="str">
        <f t="shared" si="204"/>
        <v/>
      </c>
      <c r="BJ1388" s="55" t="str">
        <f t="shared" si="204"/>
        <v/>
      </c>
      <c r="BK1388" s="55" t="str">
        <f t="shared" si="204"/>
        <v/>
      </c>
      <c r="BL1388" s="55" t="str">
        <f t="shared" si="204"/>
        <v/>
      </c>
      <c r="BM1388" s="55" t="str">
        <f t="shared" si="204"/>
        <v/>
      </c>
      <c r="BN1388" s="55" t="str">
        <f t="shared" si="204"/>
        <v/>
      </c>
      <c r="BO1388" s="55" t="str">
        <f t="shared" si="204"/>
        <v/>
      </c>
      <c r="BP1388" s="55" t="str">
        <f t="shared" si="204"/>
        <v/>
      </c>
      <c r="BQ1388" s="55" t="str">
        <f t="shared" si="204"/>
        <v/>
      </c>
      <c r="BR1388" s="1" t="str">
        <f t="shared" si="195"/>
        <v>Base</v>
      </c>
      <c r="BS1388" s="1" t="str">
        <f t="shared" si="196"/>
        <v/>
      </c>
      <c r="BT1388" s="3">
        <f t="shared" si="197"/>
        <v>1</v>
      </c>
      <c r="BU1388" s="11">
        <f t="shared" si="198"/>
        <v>-0.94</v>
      </c>
      <c r="BV1388" s="11">
        <f t="shared" si="199"/>
        <v>-0.88</v>
      </c>
      <c r="BW1388" s="11">
        <f t="shared" si="200"/>
        <v>0</v>
      </c>
      <c r="BX1388" s="9">
        <f t="shared" si="201"/>
        <v>-0.94</v>
      </c>
      <c r="BY1388" s="9">
        <f t="shared" si="202"/>
        <v>-0.88</v>
      </c>
      <c r="BZ1388" s="9">
        <f t="shared" si="203"/>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194"/>
        <v>0</v>
      </c>
      <c r="BD1389" s="55" t="str">
        <f t="shared" si="204"/>
        <v/>
      </c>
      <c r="BE1389" s="55" t="str">
        <f t="shared" si="204"/>
        <v/>
      </c>
      <c r="BF1389" s="55" t="str">
        <f t="shared" si="204"/>
        <v/>
      </c>
      <c r="BG1389" s="55" t="str">
        <f t="shared" si="204"/>
        <v/>
      </c>
      <c r="BH1389" s="55" t="str">
        <f t="shared" si="204"/>
        <v/>
      </c>
      <c r="BI1389" s="55" t="str">
        <f t="shared" si="204"/>
        <v/>
      </c>
      <c r="BJ1389" s="55" t="str">
        <f t="shared" si="204"/>
        <v/>
      </c>
      <c r="BK1389" s="55" t="str">
        <f t="shared" si="204"/>
        <v/>
      </c>
      <c r="BL1389" s="55" t="str">
        <f t="shared" si="204"/>
        <v/>
      </c>
      <c r="BM1389" s="55" t="str">
        <f t="shared" si="204"/>
        <v/>
      </c>
      <c r="BN1389" s="55" t="str">
        <f t="shared" si="204"/>
        <v/>
      </c>
      <c r="BO1389" s="55" t="str">
        <f t="shared" si="204"/>
        <v/>
      </c>
      <c r="BP1389" s="55" t="str">
        <f t="shared" si="204"/>
        <v/>
      </c>
      <c r="BQ1389" s="55" t="str">
        <f t="shared" si="204"/>
        <v/>
      </c>
      <c r="BR1389" s="1" t="str">
        <f t="shared" si="195"/>
        <v>Base</v>
      </c>
      <c r="BS1389" s="1" t="str">
        <f t="shared" si="196"/>
        <v/>
      </c>
      <c r="BT1389" s="3">
        <f t="shared" si="197"/>
        <v>1</v>
      </c>
      <c r="BU1389" s="11">
        <f t="shared" si="198"/>
        <v>-0.94</v>
      </c>
      <c r="BV1389" s="11">
        <f t="shared" si="199"/>
        <v>-0.88</v>
      </c>
      <c r="BW1389" s="11">
        <f t="shared" si="200"/>
        <v>0</v>
      </c>
      <c r="BX1389" s="9">
        <f t="shared" si="201"/>
        <v>-0.94</v>
      </c>
      <c r="BY1389" s="9">
        <f t="shared" si="202"/>
        <v>-0.88</v>
      </c>
      <c r="BZ1389" s="9">
        <f t="shared" si="203"/>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194"/>
        <v>0</v>
      </c>
      <c r="BD1390" s="55" t="str">
        <f t="shared" si="204"/>
        <v/>
      </c>
      <c r="BE1390" s="55" t="str">
        <f t="shared" si="204"/>
        <v/>
      </c>
      <c r="BF1390" s="55" t="str">
        <f t="shared" si="204"/>
        <v/>
      </c>
      <c r="BG1390" s="55" t="str">
        <f t="shared" si="204"/>
        <v/>
      </c>
      <c r="BH1390" s="55" t="str">
        <f t="shared" si="204"/>
        <v/>
      </c>
      <c r="BI1390" s="55" t="str">
        <f t="shared" si="204"/>
        <v/>
      </c>
      <c r="BJ1390" s="55" t="str">
        <f t="shared" si="204"/>
        <v/>
      </c>
      <c r="BK1390" s="55" t="str">
        <f t="shared" si="204"/>
        <v/>
      </c>
      <c r="BL1390" s="55" t="str">
        <f t="shared" si="204"/>
        <v/>
      </c>
      <c r="BM1390" s="55" t="str">
        <f t="shared" si="204"/>
        <v/>
      </c>
      <c r="BN1390" s="55" t="str">
        <f t="shared" si="204"/>
        <v/>
      </c>
      <c r="BO1390" s="55" t="str">
        <f t="shared" si="204"/>
        <v/>
      </c>
      <c r="BP1390" s="55" t="str">
        <f t="shared" si="204"/>
        <v/>
      </c>
      <c r="BQ1390" s="55" t="str">
        <f t="shared" si="204"/>
        <v/>
      </c>
      <c r="BR1390" s="1" t="str">
        <f t="shared" si="195"/>
        <v>Base</v>
      </c>
      <c r="BS1390" s="1" t="str">
        <f t="shared" si="196"/>
        <v/>
      </c>
      <c r="BT1390" s="3">
        <f t="shared" si="197"/>
        <v>1</v>
      </c>
      <c r="BU1390" s="11">
        <f t="shared" si="198"/>
        <v>-0.94</v>
      </c>
      <c r="BV1390" s="11">
        <f t="shared" si="199"/>
        <v>-0.88</v>
      </c>
      <c r="BW1390" s="11">
        <f t="shared" si="200"/>
        <v>0</v>
      </c>
      <c r="BX1390" s="9">
        <f t="shared" si="201"/>
        <v>-0.94</v>
      </c>
      <c r="BY1390" s="9">
        <f t="shared" si="202"/>
        <v>-0.88</v>
      </c>
      <c r="BZ1390" s="9">
        <f t="shared" si="203"/>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194"/>
        <v>0</v>
      </c>
      <c r="BD1391" s="55" t="str">
        <f t="shared" si="204"/>
        <v/>
      </c>
      <c r="BE1391" s="55" t="str">
        <f t="shared" si="204"/>
        <v/>
      </c>
      <c r="BF1391" s="55" t="str">
        <f t="shared" si="204"/>
        <v/>
      </c>
      <c r="BG1391" s="55" t="str">
        <f t="shared" si="204"/>
        <v/>
      </c>
      <c r="BH1391" s="55" t="str">
        <f t="shared" si="204"/>
        <v/>
      </c>
      <c r="BI1391" s="55" t="str">
        <f t="shared" si="204"/>
        <v/>
      </c>
      <c r="BJ1391" s="55" t="str">
        <f t="shared" si="204"/>
        <v/>
      </c>
      <c r="BK1391" s="55" t="str">
        <f t="shared" si="204"/>
        <v/>
      </c>
      <c r="BL1391" s="55" t="str">
        <f t="shared" si="204"/>
        <v/>
      </c>
      <c r="BM1391" s="55" t="str">
        <f t="shared" si="204"/>
        <v/>
      </c>
      <c r="BN1391" s="55" t="str">
        <f t="shared" si="204"/>
        <v/>
      </c>
      <c r="BO1391" s="55" t="str">
        <f t="shared" si="204"/>
        <v/>
      </c>
      <c r="BP1391" s="55" t="str">
        <f t="shared" si="204"/>
        <v/>
      </c>
      <c r="BQ1391" s="55" t="str">
        <f t="shared" si="204"/>
        <v/>
      </c>
      <c r="BR1391" s="1" t="str">
        <f t="shared" si="195"/>
        <v>Base</v>
      </c>
      <c r="BS1391" s="1" t="str">
        <f t="shared" si="196"/>
        <v/>
      </c>
      <c r="BT1391" s="3">
        <f t="shared" si="197"/>
        <v>1</v>
      </c>
      <c r="BU1391" s="11">
        <f t="shared" si="198"/>
        <v>-0.94</v>
      </c>
      <c r="BV1391" s="11">
        <f t="shared" si="199"/>
        <v>-0.88</v>
      </c>
      <c r="BW1391" s="11">
        <f t="shared" si="200"/>
        <v>0</v>
      </c>
      <c r="BX1391" s="9">
        <f t="shared" si="201"/>
        <v>-0.94</v>
      </c>
      <c r="BY1391" s="9">
        <f t="shared" si="202"/>
        <v>-0.88</v>
      </c>
      <c r="BZ1391" s="9">
        <f t="shared" si="203"/>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194"/>
        <v>0</v>
      </c>
      <c r="BD1392" s="55" t="str">
        <f t="shared" si="204"/>
        <v/>
      </c>
      <c r="BE1392" s="55" t="str">
        <f t="shared" si="204"/>
        <v/>
      </c>
      <c r="BF1392" s="55" t="str">
        <f t="shared" si="204"/>
        <v/>
      </c>
      <c r="BG1392" s="55" t="str">
        <f t="shared" si="204"/>
        <v/>
      </c>
      <c r="BH1392" s="55" t="str">
        <f t="shared" si="204"/>
        <v/>
      </c>
      <c r="BI1392" s="55" t="str">
        <f t="shared" si="204"/>
        <v/>
      </c>
      <c r="BJ1392" s="55" t="str">
        <f t="shared" si="204"/>
        <v/>
      </c>
      <c r="BK1392" s="55" t="str">
        <f t="shared" si="204"/>
        <v/>
      </c>
      <c r="BL1392" s="55" t="str">
        <f t="shared" si="204"/>
        <v/>
      </c>
      <c r="BM1392" s="55" t="str">
        <f t="shared" si="204"/>
        <v/>
      </c>
      <c r="BN1392" s="55" t="str">
        <f t="shared" si="204"/>
        <v/>
      </c>
      <c r="BO1392" s="55" t="str">
        <f t="shared" si="204"/>
        <v/>
      </c>
      <c r="BP1392" s="55" t="str">
        <f t="shared" si="204"/>
        <v/>
      </c>
      <c r="BQ1392" s="55" t="str">
        <f t="shared" si="204"/>
        <v/>
      </c>
      <c r="BR1392" s="1" t="str">
        <f t="shared" si="195"/>
        <v>Base</v>
      </c>
      <c r="BS1392" s="1" t="str">
        <f t="shared" si="196"/>
        <v/>
      </c>
      <c r="BT1392" s="3">
        <f t="shared" si="197"/>
        <v>1</v>
      </c>
      <c r="BU1392" s="11">
        <f t="shared" si="198"/>
        <v>-0.94</v>
      </c>
      <c r="BV1392" s="11">
        <f t="shared" si="199"/>
        <v>-0.88</v>
      </c>
      <c r="BW1392" s="11">
        <f t="shared" si="200"/>
        <v>0</v>
      </c>
      <c r="BX1392" s="9">
        <f t="shared" si="201"/>
        <v>-0.94</v>
      </c>
      <c r="BY1392" s="9">
        <f t="shared" si="202"/>
        <v>-0.88</v>
      </c>
      <c r="BZ1392" s="9">
        <f t="shared" si="203"/>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194"/>
        <v>0</v>
      </c>
      <c r="BD1393" s="55" t="str">
        <f t="shared" si="204"/>
        <v/>
      </c>
      <c r="BE1393" s="55" t="str">
        <f t="shared" si="204"/>
        <v/>
      </c>
      <c r="BF1393" s="55" t="str">
        <f t="shared" si="204"/>
        <v/>
      </c>
      <c r="BG1393" s="55" t="str">
        <f t="shared" si="204"/>
        <v/>
      </c>
      <c r="BH1393" s="55" t="str">
        <f t="shared" si="204"/>
        <v/>
      </c>
      <c r="BI1393" s="55" t="str">
        <f t="shared" si="204"/>
        <v/>
      </c>
      <c r="BJ1393" s="55" t="str">
        <f t="shared" si="204"/>
        <v/>
      </c>
      <c r="BK1393" s="55" t="str">
        <f t="shared" si="204"/>
        <v/>
      </c>
      <c r="BL1393" s="55" t="str">
        <f t="shared" si="204"/>
        <v/>
      </c>
      <c r="BM1393" s="55" t="str">
        <f t="shared" si="204"/>
        <v/>
      </c>
      <c r="BN1393" s="55" t="str">
        <f t="shared" si="204"/>
        <v/>
      </c>
      <c r="BO1393" s="55" t="str">
        <f t="shared" si="204"/>
        <v/>
      </c>
      <c r="BP1393" s="55" t="str">
        <f t="shared" si="204"/>
        <v/>
      </c>
      <c r="BQ1393" s="55" t="str">
        <f t="shared" si="204"/>
        <v/>
      </c>
      <c r="BR1393" s="1" t="str">
        <f t="shared" si="195"/>
        <v>Base</v>
      </c>
      <c r="BS1393" s="1" t="str">
        <f t="shared" si="196"/>
        <v/>
      </c>
      <c r="BT1393" s="3">
        <f t="shared" si="197"/>
        <v>1</v>
      </c>
      <c r="BU1393" s="11">
        <f t="shared" si="198"/>
        <v>-0.94</v>
      </c>
      <c r="BV1393" s="11">
        <f t="shared" si="199"/>
        <v>-0.88</v>
      </c>
      <c r="BW1393" s="11">
        <f t="shared" si="200"/>
        <v>0</v>
      </c>
      <c r="BX1393" s="9">
        <f t="shared" si="201"/>
        <v>-0.94</v>
      </c>
      <c r="BY1393" s="9">
        <f t="shared" si="202"/>
        <v>-0.88</v>
      </c>
      <c r="BZ1393" s="9">
        <f t="shared" si="203"/>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194"/>
        <v>0</v>
      </c>
      <c r="BD1394" s="55" t="str">
        <f t="shared" si="204"/>
        <v/>
      </c>
      <c r="BE1394" s="55" t="str">
        <f t="shared" si="204"/>
        <v/>
      </c>
      <c r="BF1394" s="55" t="str">
        <f t="shared" si="204"/>
        <v/>
      </c>
      <c r="BG1394" s="55" t="str">
        <f t="shared" si="204"/>
        <v/>
      </c>
      <c r="BH1394" s="55" t="str">
        <f t="shared" si="204"/>
        <v/>
      </c>
      <c r="BI1394" s="55" t="str">
        <f t="shared" si="204"/>
        <v/>
      </c>
      <c r="BJ1394" s="55" t="str">
        <f t="shared" si="204"/>
        <v/>
      </c>
      <c r="BK1394" s="55" t="str">
        <f t="shared" si="204"/>
        <v/>
      </c>
      <c r="BL1394" s="55" t="str">
        <f t="shared" si="204"/>
        <v/>
      </c>
      <c r="BM1394" s="55" t="str">
        <f t="shared" si="204"/>
        <v/>
      </c>
      <c r="BN1394" s="55" t="str">
        <f t="shared" si="204"/>
        <v/>
      </c>
      <c r="BO1394" s="55" t="str">
        <f t="shared" si="204"/>
        <v/>
      </c>
      <c r="BP1394" s="55" t="str">
        <f t="shared" si="204"/>
        <v/>
      </c>
      <c r="BQ1394" s="55" t="str">
        <f t="shared" si="204"/>
        <v/>
      </c>
      <c r="BR1394" s="1" t="str">
        <f t="shared" si="195"/>
        <v>Base</v>
      </c>
      <c r="BS1394" s="1" t="str">
        <f t="shared" si="196"/>
        <v/>
      </c>
      <c r="BT1394" s="3">
        <f t="shared" si="197"/>
        <v>1</v>
      </c>
      <c r="BU1394" s="11">
        <f t="shared" si="198"/>
        <v>-0.94</v>
      </c>
      <c r="BV1394" s="11">
        <f t="shared" si="199"/>
        <v>-0.88</v>
      </c>
      <c r="BW1394" s="11">
        <f t="shared" si="200"/>
        <v>0</v>
      </c>
      <c r="BX1394" s="9">
        <f t="shared" si="201"/>
        <v>-0.94</v>
      </c>
      <c r="BY1394" s="9">
        <f t="shared" si="202"/>
        <v>-0.88</v>
      </c>
      <c r="BZ1394" s="9">
        <f t="shared" si="203"/>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194"/>
        <v>0</v>
      </c>
      <c r="BD1395" s="55" t="str">
        <f t="shared" si="204"/>
        <v/>
      </c>
      <c r="BE1395" s="55" t="str">
        <f t="shared" si="204"/>
        <v/>
      </c>
      <c r="BF1395" s="55" t="str">
        <f t="shared" si="204"/>
        <v/>
      </c>
      <c r="BG1395" s="55" t="str">
        <f t="shared" si="204"/>
        <v/>
      </c>
      <c r="BH1395" s="55" t="str">
        <f t="shared" si="204"/>
        <v/>
      </c>
      <c r="BI1395" s="55" t="str">
        <f t="shared" si="204"/>
        <v/>
      </c>
      <c r="BJ1395" s="55" t="str">
        <f t="shared" si="204"/>
        <v/>
      </c>
      <c r="BK1395" s="55" t="str">
        <f t="shared" si="204"/>
        <v/>
      </c>
      <c r="BL1395" s="55" t="str">
        <f t="shared" si="204"/>
        <v/>
      </c>
      <c r="BM1395" s="55" t="str">
        <f t="shared" si="204"/>
        <v/>
      </c>
      <c r="BN1395" s="55" t="str">
        <f t="shared" si="204"/>
        <v/>
      </c>
      <c r="BO1395" s="55" t="str">
        <f t="shared" si="204"/>
        <v/>
      </c>
      <c r="BP1395" s="55" t="str">
        <f t="shared" si="204"/>
        <v/>
      </c>
      <c r="BQ1395" s="55" t="str">
        <f t="shared" si="204"/>
        <v/>
      </c>
      <c r="BR1395" s="1" t="str">
        <f t="shared" si="195"/>
        <v>Base</v>
      </c>
      <c r="BS1395" s="1" t="str">
        <f t="shared" si="196"/>
        <v/>
      </c>
      <c r="BT1395" s="3">
        <f t="shared" si="197"/>
        <v>1</v>
      </c>
      <c r="BU1395" s="11">
        <f t="shared" si="198"/>
        <v>-0.94</v>
      </c>
      <c r="BV1395" s="11">
        <f t="shared" si="199"/>
        <v>-0.88</v>
      </c>
      <c r="BW1395" s="11">
        <f t="shared" si="200"/>
        <v>0</v>
      </c>
      <c r="BX1395" s="9">
        <f t="shared" si="201"/>
        <v>-0.94</v>
      </c>
      <c r="BY1395" s="9">
        <f t="shared" si="202"/>
        <v>-0.88</v>
      </c>
      <c r="BZ1395" s="9">
        <f t="shared" si="203"/>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194"/>
        <v>0</v>
      </c>
      <c r="BD1396" s="55" t="str">
        <f t="shared" si="204"/>
        <v/>
      </c>
      <c r="BE1396" s="55" t="str">
        <f t="shared" si="204"/>
        <v/>
      </c>
      <c r="BF1396" s="55" t="str">
        <f t="shared" si="204"/>
        <v/>
      </c>
      <c r="BG1396" s="55" t="str">
        <f t="shared" si="204"/>
        <v/>
      </c>
      <c r="BH1396" s="55" t="str">
        <f t="shared" si="204"/>
        <v/>
      </c>
      <c r="BI1396" s="55" t="str">
        <f t="shared" si="204"/>
        <v/>
      </c>
      <c r="BJ1396" s="55" t="str">
        <f t="shared" si="204"/>
        <v/>
      </c>
      <c r="BK1396" s="55" t="str">
        <f t="shared" si="204"/>
        <v/>
      </c>
      <c r="BL1396" s="55" t="str">
        <f t="shared" si="204"/>
        <v/>
      </c>
      <c r="BM1396" s="55" t="str">
        <f t="shared" si="204"/>
        <v/>
      </c>
      <c r="BN1396" s="55" t="str">
        <f t="shared" si="204"/>
        <v/>
      </c>
      <c r="BO1396" s="55" t="str">
        <f t="shared" si="204"/>
        <v/>
      </c>
      <c r="BP1396" s="55" t="str">
        <f t="shared" si="204"/>
        <v/>
      </c>
      <c r="BQ1396" s="55" t="str">
        <f t="shared" si="204"/>
        <v/>
      </c>
      <c r="BR1396" s="1" t="str">
        <f t="shared" si="195"/>
        <v>Base</v>
      </c>
      <c r="BS1396" s="1" t="str">
        <f t="shared" si="196"/>
        <v/>
      </c>
      <c r="BT1396" s="3">
        <f t="shared" si="197"/>
        <v>1</v>
      </c>
      <c r="BU1396" s="11">
        <f t="shared" si="198"/>
        <v>-0.94</v>
      </c>
      <c r="BV1396" s="11">
        <f t="shared" si="199"/>
        <v>-0.88</v>
      </c>
      <c r="BW1396" s="11">
        <f t="shared" si="200"/>
        <v>0</v>
      </c>
      <c r="BX1396" s="9">
        <f t="shared" si="201"/>
        <v>-0.94</v>
      </c>
      <c r="BY1396" s="9">
        <f t="shared" si="202"/>
        <v>-0.88</v>
      </c>
      <c r="BZ1396" s="9">
        <f t="shared" si="203"/>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194"/>
        <v>0</v>
      </c>
      <c r="BD1397" s="55" t="str">
        <f t="shared" si="204"/>
        <v/>
      </c>
      <c r="BE1397" s="55" t="str">
        <f t="shared" si="204"/>
        <v/>
      </c>
      <c r="BF1397" s="55" t="str">
        <f t="shared" si="204"/>
        <v/>
      </c>
      <c r="BG1397" s="55" t="str">
        <f t="shared" si="204"/>
        <v/>
      </c>
      <c r="BH1397" s="55" t="str">
        <f t="shared" si="204"/>
        <v/>
      </c>
      <c r="BI1397" s="55" t="str">
        <f t="shared" si="204"/>
        <v/>
      </c>
      <c r="BJ1397" s="55" t="str">
        <f t="shared" si="204"/>
        <v/>
      </c>
      <c r="BK1397" s="55" t="str">
        <f t="shared" si="204"/>
        <v/>
      </c>
      <c r="BL1397" s="55" t="str">
        <f t="shared" si="204"/>
        <v/>
      </c>
      <c r="BM1397" s="55" t="str">
        <f t="shared" si="204"/>
        <v/>
      </c>
      <c r="BN1397" s="55" t="str">
        <f t="shared" si="204"/>
        <v/>
      </c>
      <c r="BO1397" s="55" t="str">
        <f t="shared" si="204"/>
        <v/>
      </c>
      <c r="BP1397" s="55" t="str">
        <f t="shared" si="204"/>
        <v/>
      </c>
      <c r="BQ1397" s="55" t="str">
        <f t="shared" si="204"/>
        <v/>
      </c>
      <c r="BR1397" s="1" t="str">
        <f t="shared" si="195"/>
        <v>Base</v>
      </c>
      <c r="BS1397" s="1" t="str">
        <f t="shared" si="196"/>
        <v/>
      </c>
      <c r="BT1397" s="3">
        <f t="shared" si="197"/>
        <v>1</v>
      </c>
      <c r="BU1397" s="11">
        <f t="shared" si="198"/>
        <v>-0.94</v>
      </c>
      <c r="BV1397" s="11">
        <f t="shared" si="199"/>
        <v>-0.88</v>
      </c>
      <c r="BW1397" s="11">
        <f t="shared" si="200"/>
        <v>0</v>
      </c>
      <c r="BX1397" s="9">
        <f t="shared" si="201"/>
        <v>-0.94</v>
      </c>
      <c r="BY1397" s="9">
        <f t="shared" si="202"/>
        <v>-0.88</v>
      </c>
      <c r="BZ1397" s="9">
        <f t="shared" si="203"/>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194"/>
        <v>0</v>
      </c>
      <c r="BD1398" s="55" t="str">
        <f t="shared" si="204"/>
        <v/>
      </c>
      <c r="BE1398" s="55" t="str">
        <f t="shared" si="204"/>
        <v/>
      </c>
      <c r="BF1398" s="55" t="str">
        <f t="shared" si="204"/>
        <v/>
      </c>
      <c r="BG1398" s="55" t="str">
        <f t="shared" si="204"/>
        <v/>
      </c>
      <c r="BH1398" s="55" t="str">
        <f t="shared" si="204"/>
        <v/>
      </c>
      <c r="BI1398" s="55" t="str">
        <f t="shared" si="204"/>
        <v/>
      </c>
      <c r="BJ1398" s="55" t="str">
        <f t="shared" si="204"/>
        <v/>
      </c>
      <c r="BK1398" s="55" t="str">
        <f t="shared" si="204"/>
        <v/>
      </c>
      <c r="BL1398" s="55" t="str">
        <f t="shared" si="204"/>
        <v/>
      </c>
      <c r="BM1398" s="55" t="str">
        <f t="shared" si="204"/>
        <v/>
      </c>
      <c r="BN1398" s="55" t="str">
        <f t="shared" ref="BD1398:BQ1416" si="205">IF(ISERROR(SEARCHB(" "&amp;BN$1&amp;" "," "&amp;$L1398&amp;" "))=TRUE,"",BN$1)</f>
        <v/>
      </c>
      <c r="BO1398" s="55" t="str">
        <f t="shared" si="205"/>
        <v/>
      </c>
      <c r="BP1398" s="55" t="str">
        <f t="shared" si="205"/>
        <v/>
      </c>
      <c r="BQ1398" s="55" t="str">
        <f t="shared" si="205"/>
        <v/>
      </c>
      <c r="BR1398" s="1" t="str">
        <f t="shared" si="195"/>
        <v>Base</v>
      </c>
      <c r="BS1398" s="1" t="str">
        <f t="shared" si="196"/>
        <v/>
      </c>
      <c r="BT1398" s="3">
        <f t="shared" si="197"/>
        <v>1</v>
      </c>
      <c r="BU1398" s="11">
        <f t="shared" si="198"/>
        <v>-0.94</v>
      </c>
      <c r="BV1398" s="11">
        <f t="shared" si="199"/>
        <v>-0.88</v>
      </c>
      <c r="BW1398" s="11">
        <f t="shared" si="200"/>
        <v>0</v>
      </c>
      <c r="BX1398" s="9">
        <f t="shared" si="201"/>
        <v>-0.94</v>
      </c>
      <c r="BY1398" s="9">
        <f t="shared" si="202"/>
        <v>-0.88</v>
      </c>
      <c r="BZ1398" s="9">
        <f t="shared" si="203"/>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194"/>
        <v>0</v>
      </c>
      <c r="BD1399" s="55" t="str">
        <f t="shared" si="205"/>
        <v/>
      </c>
      <c r="BE1399" s="55" t="str">
        <f t="shared" si="205"/>
        <v/>
      </c>
      <c r="BF1399" s="55" t="str">
        <f t="shared" si="205"/>
        <v/>
      </c>
      <c r="BG1399" s="55" t="str">
        <f t="shared" si="205"/>
        <v/>
      </c>
      <c r="BH1399" s="55" t="str">
        <f t="shared" si="205"/>
        <v/>
      </c>
      <c r="BI1399" s="55" t="str">
        <f t="shared" si="205"/>
        <v/>
      </c>
      <c r="BJ1399" s="55" t="str">
        <f t="shared" si="205"/>
        <v/>
      </c>
      <c r="BK1399" s="55" t="str">
        <f t="shared" si="205"/>
        <v/>
      </c>
      <c r="BL1399" s="55" t="str">
        <f t="shared" si="205"/>
        <v/>
      </c>
      <c r="BM1399" s="55" t="str">
        <f t="shared" si="205"/>
        <v/>
      </c>
      <c r="BN1399" s="55" t="str">
        <f t="shared" si="205"/>
        <v/>
      </c>
      <c r="BO1399" s="55" t="str">
        <f t="shared" si="205"/>
        <v/>
      </c>
      <c r="BP1399" s="55" t="str">
        <f t="shared" si="205"/>
        <v/>
      </c>
      <c r="BQ1399" s="55" t="str">
        <f t="shared" si="205"/>
        <v/>
      </c>
      <c r="BR1399" s="1" t="str">
        <f t="shared" si="195"/>
        <v>Base</v>
      </c>
      <c r="BS1399" s="1" t="str">
        <f t="shared" si="196"/>
        <v/>
      </c>
      <c r="BT1399" s="3">
        <f t="shared" si="197"/>
        <v>1</v>
      </c>
      <c r="BU1399" s="11">
        <f t="shared" si="198"/>
        <v>-0.94</v>
      </c>
      <c r="BV1399" s="11">
        <f t="shared" si="199"/>
        <v>-0.88</v>
      </c>
      <c r="BW1399" s="11">
        <f t="shared" si="200"/>
        <v>0</v>
      </c>
      <c r="BX1399" s="9">
        <f t="shared" si="201"/>
        <v>-0.94</v>
      </c>
      <c r="BY1399" s="9">
        <f t="shared" si="202"/>
        <v>-0.88</v>
      </c>
      <c r="BZ1399" s="9">
        <f t="shared" si="203"/>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194"/>
        <v>0</v>
      </c>
      <c r="BD1400" s="55" t="str">
        <f t="shared" si="205"/>
        <v/>
      </c>
      <c r="BE1400" s="55" t="str">
        <f t="shared" si="205"/>
        <v/>
      </c>
      <c r="BF1400" s="55" t="str">
        <f t="shared" si="205"/>
        <v/>
      </c>
      <c r="BG1400" s="55" t="str">
        <f t="shared" si="205"/>
        <v/>
      </c>
      <c r="BH1400" s="55" t="str">
        <f t="shared" si="205"/>
        <v/>
      </c>
      <c r="BI1400" s="55" t="str">
        <f t="shared" si="205"/>
        <v/>
      </c>
      <c r="BJ1400" s="55" t="str">
        <f t="shared" si="205"/>
        <v/>
      </c>
      <c r="BK1400" s="55" t="str">
        <f t="shared" si="205"/>
        <v/>
      </c>
      <c r="BL1400" s="55" t="str">
        <f t="shared" si="205"/>
        <v/>
      </c>
      <c r="BM1400" s="55" t="str">
        <f t="shared" si="205"/>
        <v/>
      </c>
      <c r="BN1400" s="55" t="str">
        <f t="shared" si="205"/>
        <v/>
      </c>
      <c r="BO1400" s="55" t="str">
        <f t="shared" si="205"/>
        <v/>
      </c>
      <c r="BP1400" s="55" t="str">
        <f t="shared" si="205"/>
        <v/>
      </c>
      <c r="BQ1400" s="55" t="str">
        <f t="shared" si="205"/>
        <v/>
      </c>
      <c r="BR1400" s="1" t="str">
        <f t="shared" si="195"/>
        <v>Base</v>
      </c>
      <c r="BS1400" s="1" t="str">
        <f t="shared" si="196"/>
        <v/>
      </c>
      <c r="BT1400" s="3">
        <f t="shared" si="197"/>
        <v>1</v>
      </c>
      <c r="BU1400" s="11">
        <f t="shared" si="198"/>
        <v>-0.94</v>
      </c>
      <c r="BV1400" s="11">
        <f t="shared" si="199"/>
        <v>-0.88</v>
      </c>
      <c r="BW1400" s="11">
        <f t="shared" si="200"/>
        <v>0</v>
      </c>
      <c r="BX1400" s="9">
        <f t="shared" si="201"/>
        <v>-0.94</v>
      </c>
      <c r="BY1400" s="9">
        <f t="shared" si="202"/>
        <v>-0.88</v>
      </c>
      <c r="BZ1400" s="9">
        <f t="shared" si="203"/>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194"/>
        <v>0</v>
      </c>
      <c r="BD1401" s="55" t="str">
        <f t="shared" si="205"/>
        <v/>
      </c>
      <c r="BE1401" s="55" t="str">
        <f t="shared" si="205"/>
        <v/>
      </c>
      <c r="BF1401" s="55" t="str">
        <f t="shared" si="205"/>
        <v/>
      </c>
      <c r="BG1401" s="55" t="str">
        <f t="shared" si="205"/>
        <v/>
      </c>
      <c r="BH1401" s="55" t="str">
        <f t="shared" si="205"/>
        <v/>
      </c>
      <c r="BI1401" s="55" t="str">
        <f t="shared" si="205"/>
        <v/>
      </c>
      <c r="BJ1401" s="55" t="str">
        <f t="shared" si="205"/>
        <v/>
      </c>
      <c r="BK1401" s="55" t="str">
        <f t="shared" si="205"/>
        <v/>
      </c>
      <c r="BL1401" s="55" t="str">
        <f t="shared" si="205"/>
        <v/>
      </c>
      <c r="BM1401" s="55" t="str">
        <f t="shared" si="205"/>
        <v/>
      </c>
      <c r="BN1401" s="55" t="str">
        <f t="shared" si="205"/>
        <v/>
      </c>
      <c r="BO1401" s="55" t="str">
        <f t="shared" si="205"/>
        <v/>
      </c>
      <c r="BP1401" s="55" t="str">
        <f t="shared" si="205"/>
        <v/>
      </c>
      <c r="BQ1401" s="55" t="str">
        <f t="shared" si="205"/>
        <v/>
      </c>
      <c r="BR1401" s="1" t="str">
        <f t="shared" si="195"/>
        <v>Base</v>
      </c>
      <c r="BS1401" s="1" t="str">
        <f t="shared" si="196"/>
        <v/>
      </c>
      <c r="BT1401" s="3">
        <f t="shared" si="197"/>
        <v>1</v>
      </c>
      <c r="BU1401" s="11">
        <f t="shared" si="198"/>
        <v>-0.94</v>
      </c>
      <c r="BV1401" s="11">
        <f t="shared" si="199"/>
        <v>-0.88</v>
      </c>
      <c r="BW1401" s="11">
        <f t="shared" si="200"/>
        <v>0</v>
      </c>
      <c r="BX1401" s="9">
        <f t="shared" si="201"/>
        <v>-0.94</v>
      </c>
      <c r="BY1401" s="9">
        <f t="shared" si="202"/>
        <v>-0.88</v>
      </c>
      <c r="BZ1401" s="9">
        <f t="shared" si="203"/>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194"/>
        <v>0</v>
      </c>
      <c r="BD1402" s="55" t="str">
        <f t="shared" si="205"/>
        <v/>
      </c>
      <c r="BE1402" s="55" t="str">
        <f t="shared" si="205"/>
        <v/>
      </c>
      <c r="BF1402" s="55" t="str">
        <f t="shared" si="205"/>
        <v/>
      </c>
      <c r="BG1402" s="55" t="str">
        <f t="shared" si="205"/>
        <v/>
      </c>
      <c r="BH1402" s="55" t="str">
        <f t="shared" si="205"/>
        <v/>
      </c>
      <c r="BI1402" s="55" t="str">
        <f t="shared" si="205"/>
        <v/>
      </c>
      <c r="BJ1402" s="55" t="str">
        <f t="shared" si="205"/>
        <v/>
      </c>
      <c r="BK1402" s="55" t="str">
        <f t="shared" si="205"/>
        <v/>
      </c>
      <c r="BL1402" s="55" t="str">
        <f t="shared" si="205"/>
        <v/>
      </c>
      <c r="BM1402" s="55" t="str">
        <f t="shared" si="205"/>
        <v/>
      </c>
      <c r="BN1402" s="55" t="str">
        <f t="shared" si="205"/>
        <v/>
      </c>
      <c r="BO1402" s="55" t="str">
        <f t="shared" si="205"/>
        <v/>
      </c>
      <c r="BP1402" s="55" t="str">
        <f t="shared" si="205"/>
        <v/>
      </c>
      <c r="BQ1402" s="55" t="str">
        <f t="shared" si="205"/>
        <v/>
      </c>
      <c r="BR1402" s="1" t="str">
        <f t="shared" si="195"/>
        <v>Base</v>
      </c>
      <c r="BS1402" s="1" t="str">
        <f t="shared" si="196"/>
        <v/>
      </c>
      <c r="BT1402" s="3">
        <f t="shared" si="197"/>
        <v>1</v>
      </c>
      <c r="BU1402" s="11">
        <f t="shared" si="198"/>
        <v>-0.94</v>
      </c>
      <c r="BV1402" s="11">
        <f t="shared" si="199"/>
        <v>-0.88</v>
      </c>
      <c r="BW1402" s="11">
        <f t="shared" si="200"/>
        <v>0</v>
      </c>
      <c r="BX1402" s="9">
        <f t="shared" si="201"/>
        <v>-0.94</v>
      </c>
      <c r="BY1402" s="9">
        <f t="shared" si="202"/>
        <v>-0.88</v>
      </c>
      <c r="BZ1402" s="9">
        <f t="shared" si="203"/>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194"/>
        <v>0</v>
      </c>
      <c r="BD1403" s="55" t="str">
        <f t="shared" si="205"/>
        <v/>
      </c>
      <c r="BE1403" s="55" t="str">
        <f t="shared" si="205"/>
        <v/>
      </c>
      <c r="BF1403" s="55" t="str">
        <f t="shared" si="205"/>
        <v/>
      </c>
      <c r="BG1403" s="55" t="str">
        <f t="shared" si="205"/>
        <v/>
      </c>
      <c r="BH1403" s="55" t="str">
        <f t="shared" si="205"/>
        <v/>
      </c>
      <c r="BI1403" s="55" t="str">
        <f t="shared" si="205"/>
        <v/>
      </c>
      <c r="BJ1403" s="55" t="str">
        <f t="shared" si="205"/>
        <v/>
      </c>
      <c r="BK1403" s="55" t="str">
        <f t="shared" si="205"/>
        <v/>
      </c>
      <c r="BL1403" s="55" t="str">
        <f t="shared" si="205"/>
        <v/>
      </c>
      <c r="BM1403" s="55" t="str">
        <f t="shared" si="205"/>
        <v/>
      </c>
      <c r="BN1403" s="55" t="str">
        <f t="shared" si="205"/>
        <v/>
      </c>
      <c r="BO1403" s="55" t="str">
        <f t="shared" si="205"/>
        <v/>
      </c>
      <c r="BP1403" s="55" t="str">
        <f t="shared" si="205"/>
        <v/>
      </c>
      <c r="BQ1403" s="55" t="str">
        <f t="shared" si="205"/>
        <v/>
      </c>
      <c r="BR1403" s="1" t="str">
        <f t="shared" si="195"/>
        <v>Base</v>
      </c>
      <c r="BS1403" s="1" t="str">
        <f t="shared" si="196"/>
        <v/>
      </c>
      <c r="BT1403" s="3">
        <f t="shared" si="197"/>
        <v>1</v>
      </c>
      <c r="BU1403" s="11">
        <f t="shared" si="198"/>
        <v>-0.94</v>
      </c>
      <c r="BV1403" s="11">
        <f t="shared" si="199"/>
        <v>-0.88</v>
      </c>
      <c r="BW1403" s="11">
        <f t="shared" si="200"/>
        <v>0</v>
      </c>
      <c r="BX1403" s="9">
        <f t="shared" si="201"/>
        <v>-0.94</v>
      </c>
      <c r="BY1403" s="9">
        <f t="shared" si="202"/>
        <v>-0.88</v>
      </c>
      <c r="BZ1403" s="9">
        <f t="shared" si="203"/>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194"/>
        <v>0</v>
      </c>
      <c r="BD1404" s="55" t="str">
        <f t="shared" si="205"/>
        <v/>
      </c>
      <c r="BE1404" s="55" t="str">
        <f t="shared" si="205"/>
        <v/>
      </c>
      <c r="BF1404" s="55" t="str">
        <f t="shared" si="205"/>
        <v/>
      </c>
      <c r="BG1404" s="55" t="str">
        <f t="shared" si="205"/>
        <v/>
      </c>
      <c r="BH1404" s="55" t="str">
        <f t="shared" si="205"/>
        <v/>
      </c>
      <c r="BI1404" s="55" t="str">
        <f t="shared" si="205"/>
        <v/>
      </c>
      <c r="BJ1404" s="55" t="str">
        <f t="shared" si="205"/>
        <v/>
      </c>
      <c r="BK1404" s="55" t="str">
        <f t="shared" si="205"/>
        <v/>
      </c>
      <c r="BL1404" s="55" t="str">
        <f t="shared" si="205"/>
        <v/>
      </c>
      <c r="BM1404" s="55" t="str">
        <f t="shared" si="205"/>
        <v/>
      </c>
      <c r="BN1404" s="55" t="str">
        <f t="shared" si="205"/>
        <v/>
      </c>
      <c r="BO1404" s="55" t="str">
        <f t="shared" si="205"/>
        <v/>
      </c>
      <c r="BP1404" s="55" t="str">
        <f t="shared" si="205"/>
        <v/>
      </c>
      <c r="BQ1404" s="55" t="str">
        <f t="shared" si="205"/>
        <v/>
      </c>
      <c r="BR1404" s="1" t="str">
        <f t="shared" si="195"/>
        <v>Base</v>
      </c>
      <c r="BS1404" s="1" t="str">
        <f t="shared" si="196"/>
        <v/>
      </c>
      <c r="BT1404" s="3">
        <f t="shared" si="197"/>
        <v>1</v>
      </c>
      <c r="BU1404" s="11">
        <f t="shared" si="198"/>
        <v>-0.94</v>
      </c>
      <c r="BV1404" s="11">
        <f t="shared" si="199"/>
        <v>-0.88</v>
      </c>
      <c r="BW1404" s="11">
        <f t="shared" si="200"/>
        <v>0</v>
      </c>
      <c r="BX1404" s="9">
        <f t="shared" si="201"/>
        <v>-0.94</v>
      </c>
      <c r="BY1404" s="9">
        <f t="shared" si="202"/>
        <v>-0.88</v>
      </c>
      <c r="BZ1404" s="9">
        <f t="shared" si="203"/>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194"/>
        <v>0</v>
      </c>
      <c r="BD1405" s="55" t="str">
        <f t="shared" si="205"/>
        <v/>
      </c>
      <c r="BE1405" s="55" t="str">
        <f t="shared" si="205"/>
        <v/>
      </c>
      <c r="BF1405" s="55" t="str">
        <f t="shared" si="205"/>
        <v/>
      </c>
      <c r="BG1405" s="55" t="str">
        <f t="shared" si="205"/>
        <v/>
      </c>
      <c r="BH1405" s="55" t="str">
        <f t="shared" si="205"/>
        <v/>
      </c>
      <c r="BI1405" s="55" t="str">
        <f t="shared" si="205"/>
        <v/>
      </c>
      <c r="BJ1405" s="55" t="str">
        <f t="shared" si="205"/>
        <v/>
      </c>
      <c r="BK1405" s="55" t="str">
        <f t="shared" si="205"/>
        <v/>
      </c>
      <c r="BL1405" s="55" t="str">
        <f t="shared" si="205"/>
        <v/>
      </c>
      <c r="BM1405" s="55" t="str">
        <f t="shared" si="205"/>
        <v/>
      </c>
      <c r="BN1405" s="55" t="str">
        <f t="shared" si="205"/>
        <v/>
      </c>
      <c r="BO1405" s="55" t="str">
        <f t="shared" si="205"/>
        <v/>
      </c>
      <c r="BP1405" s="55" t="str">
        <f t="shared" si="205"/>
        <v/>
      </c>
      <c r="BQ1405" s="55" t="str">
        <f t="shared" si="205"/>
        <v/>
      </c>
      <c r="BR1405" s="1" t="str">
        <f t="shared" si="195"/>
        <v>Base</v>
      </c>
      <c r="BS1405" s="1" t="str">
        <f t="shared" si="196"/>
        <v/>
      </c>
      <c r="BT1405" s="3">
        <f t="shared" si="197"/>
        <v>1</v>
      </c>
      <c r="BU1405" s="11">
        <f t="shared" si="198"/>
        <v>-0.94</v>
      </c>
      <c r="BV1405" s="11">
        <f t="shared" si="199"/>
        <v>-0.88</v>
      </c>
      <c r="BW1405" s="11">
        <f t="shared" si="200"/>
        <v>0</v>
      </c>
      <c r="BX1405" s="9">
        <f t="shared" si="201"/>
        <v>-0.94</v>
      </c>
      <c r="BY1405" s="9">
        <f t="shared" si="202"/>
        <v>-0.88</v>
      </c>
      <c r="BZ1405" s="9">
        <f t="shared" si="203"/>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194"/>
        <v>0</v>
      </c>
      <c r="BD1406" s="55" t="str">
        <f t="shared" si="205"/>
        <v/>
      </c>
      <c r="BE1406" s="55" t="str">
        <f t="shared" si="205"/>
        <v/>
      </c>
      <c r="BF1406" s="55" t="str">
        <f t="shared" si="205"/>
        <v/>
      </c>
      <c r="BG1406" s="55" t="str">
        <f t="shared" si="205"/>
        <v/>
      </c>
      <c r="BH1406" s="55" t="str">
        <f t="shared" si="205"/>
        <v/>
      </c>
      <c r="BI1406" s="55" t="str">
        <f t="shared" si="205"/>
        <v/>
      </c>
      <c r="BJ1406" s="55" t="str">
        <f t="shared" si="205"/>
        <v/>
      </c>
      <c r="BK1406" s="55" t="str">
        <f t="shared" si="205"/>
        <v/>
      </c>
      <c r="BL1406" s="55" t="str">
        <f t="shared" si="205"/>
        <v/>
      </c>
      <c r="BM1406" s="55" t="str">
        <f t="shared" si="205"/>
        <v/>
      </c>
      <c r="BN1406" s="55" t="str">
        <f t="shared" si="205"/>
        <v/>
      </c>
      <c r="BO1406" s="55" t="str">
        <f t="shared" si="205"/>
        <v/>
      </c>
      <c r="BP1406" s="55" t="str">
        <f t="shared" si="205"/>
        <v/>
      </c>
      <c r="BQ1406" s="55" t="str">
        <f t="shared" si="205"/>
        <v/>
      </c>
      <c r="BR1406" s="1" t="str">
        <f t="shared" si="195"/>
        <v>Base</v>
      </c>
      <c r="BS1406" s="1" t="str">
        <f t="shared" si="196"/>
        <v/>
      </c>
      <c r="BT1406" s="3">
        <f t="shared" si="197"/>
        <v>1</v>
      </c>
      <c r="BU1406" s="11">
        <f t="shared" si="198"/>
        <v>-0.94</v>
      </c>
      <c r="BV1406" s="11">
        <f t="shared" si="199"/>
        <v>-0.88</v>
      </c>
      <c r="BW1406" s="11">
        <f t="shared" si="200"/>
        <v>0</v>
      </c>
      <c r="BX1406" s="9">
        <f t="shared" si="201"/>
        <v>-0.94</v>
      </c>
      <c r="BY1406" s="9">
        <f t="shared" si="202"/>
        <v>-0.88</v>
      </c>
      <c r="BZ1406" s="9">
        <f t="shared" si="203"/>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194"/>
        <v>0</v>
      </c>
      <c r="BD1407" s="55" t="str">
        <f t="shared" si="205"/>
        <v/>
      </c>
      <c r="BE1407" s="55" t="str">
        <f t="shared" si="205"/>
        <v/>
      </c>
      <c r="BF1407" s="55" t="str">
        <f t="shared" si="205"/>
        <v/>
      </c>
      <c r="BG1407" s="55" t="str">
        <f t="shared" si="205"/>
        <v/>
      </c>
      <c r="BH1407" s="55" t="str">
        <f t="shared" si="205"/>
        <v/>
      </c>
      <c r="BI1407" s="55" t="str">
        <f t="shared" si="205"/>
        <v/>
      </c>
      <c r="BJ1407" s="55" t="str">
        <f t="shared" si="205"/>
        <v/>
      </c>
      <c r="BK1407" s="55" t="str">
        <f t="shared" si="205"/>
        <v/>
      </c>
      <c r="BL1407" s="55" t="str">
        <f t="shared" si="205"/>
        <v/>
      </c>
      <c r="BM1407" s="55" t="str">
        <f t="shared" si="205"/>
        <v/>
      </c>
      <c r="BN1407" s="55" t="str">
        <f t="shared" si="205"/>
        <v/>
      </c>
      <c r="BO1407" s="55" t="str">
        <f t="shared" si="205"/>
        <v/>
      </c>
      <c r="BP1407" s="55" t="str">
        <f t="shared" si="205"/>
        <v/>
      </c>
      <c r="BQ1407" s="55" t="str">
        <f t="shared" si="205"/>
        <v/>
      </c>
      <c r="BR1407" s="1" t="str">
        <f t="shared" si="195"/>
        <v>Base</v>
      </c>
      <c r="BS1407" s="1" t="str">
        <f t="shared" si="196"/>
        <v/>
      </c>
      <c r="BT1407" s="3">
        <f t="shared" si="197"/>
        <v>1</v>
      </c>
      <c r="BU1407" s="11">
        <f t="shared" si="198"/>
        <v>-0.94</v>
      </c>
      <c r="BV1407" s="11">
        <f t="shared" si="199"/>
        <v>-0.88</v>
      </c>
      <c r="BW1407" s="11">
        <f t="shared" si="200"/>
        <v>0</v>
      </c>
      <c r="BX1407" s="9">
        <f t="shared" si="201"/>
        <v>-0.94</v>
      </c>
      <c r="BY1407" s="9">
        <f t="shared" si="202"/>
        <v>-0.88</v>
      </c>
      <c r="BZ1407" s="9">
        <f t="shared" si="203"/>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194"/>
        <v>0</v>
      </c>
      <c r="BD1408" s="55" t="str">
        <f t="shared" si="205"/>
        <v/>
      </c>
      <c r="BE1408" s="55" t="str">
        <f t="shared" si="205"/>
        <v/>
      </c>
      <c r="BF1408" s="55" t="str">
        <f t="shared" si="205"/>
        <v/>
      </c>
      <c r="BG1408" s="55" t="str">
        <f t="shared" si="205"/>
        <v/>
      </c>
      <c r="BH1408" s="55" t="str">
        <f t="shared" si="205"/>
        <v/>
      </c>
      <c r="BI1408" s="55" t="str">
        <f t="shared" si="205"/>
        <v/>
      </c>
      <c r="BJ1408" s="55" t="str">
        <f t="shared" si="205"/>
        <v/>
      </c>
      <c r="BK1408" s="55" t="str">
        <f t="shared" si="205"/>
        <v/>
      </c>
      <c r="BL1408" s="55" t="str">
        <f t="shared" si="205"/>
        <v/>
      </c>
      <c r="BM1408" s="55" t="str">
        <f t="shared" si="205"/>
        <v/>
      </c>
      <c r="BN1408" s="55" t="str">
        <f t="shared" si="205"/>
        <v/>
      </c>
      <c r="BO1408" s="55" t="str">
        <f t="shared" si="205"/>
        <v/>
      </c>
      <c r="BP1408" s="55" t="str">
        <f t="shared" si="205"/>
        <v/>
      </c>
      <c r="BQ1408" s="55" t="str">
        <f t="shared" si="205"/>
        <v/>
      </c>
      <c r="BR1408" s="1" t="str">
        <f t="shared" si="195"/>
        <v>Base</v>
      </c>
      <c r="BS1408" s="1" t="str">
        <f t="shared" si="196"/>
        <v/>
      </c>
      <c r="BT1408" s="3">
        <f t="shared" si="197"/>
        <v>1</v>
      </c>
      <c r="BU1408" s="11">
        <f t="shared" si="198"/>
        <v>-0.94</v>
      </c>
      <c r="BV1408" s="11">
        <f t="shared" si="199"/>
        <v>-0.88</v>
      </c>
      <c r="BW1408" s="11">
        <f t="shared" si="200"/>
        <v>0</v>
      </c>
      <c r="BX1408" s="9">
        <f t="shared" si="201"/>
        <v>-0.94</v>
      </c>
      <c r="BY1408" s="9">
        <f t="shared" si="202"/>
        <v>-0.88</v>
      </c>
      <c r="BZ1408" s="9">
        <f t="shared" si="203"/>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194"/>
        <v>0</v>
      </c>
      <c r="BD1409" s="55" t="str">
        <f t="shared" si="205"/>
        <v/>
      </c>
      <c r="BE1409" s="55" t="str">
        <f t="shared" si="205"/>
        <v/>
      </c>
      <c r="BF1409" s="55" t="str">
        <f t="shared" si="205"/>
        <v/>
      </c>
      <c r="BG1409" s="55" t="str">
        <f t="shared" si="205"/>
        <v/>
      </c>
      <c r="BH1409" s="55" t="str">
        <f t="shared" si="205"/>
        <v/>
      </c>
      <c r="BI1409" s="55" t="str">
        <f t="shared" si="205"/>
        <v/>
      </c>
      <c r="BJ1409" s="55" t="str">
        <f t="shared" si="205"/>
        <v/>
      </c>
      <c r="BK1409" s="55" t="str">
        <f t="shared" si="205"/>
        <v/>
      </c>
      <c r="BL1409" s="55" t="str">
        <f t="shared" si="205"/>
        <v/>
      </c>
      <c r="BM1409" s="55" t="str">
        <f t="shared" si="205"/>
        <v/>
      </c>
      <c r="BN1409" s="55" t="str">
        <f t="shared" si="205"/>
        <v/>
      </c>
      <c r="BO1409" s="55" t="str">
        <f t="shared" si="205"/>
        <v/>
      </c>
      <c r="BP1409" s="55" t="str">
        <f t="shared" si="205"/>
        <v/>
      </c>
      <c r="BQ1409" s="55" t="str">
        <f t="shared" si="205"/>
        <v/>
      </c>
      <c r="BR1409" s="1" t="str">
        <f t="shared" si="195"/>
        <v>Base</v>
      </c>
      <c r="BS1409" s="1" t="str">
        <f t="shared" si="196"/>
        <v/>
      </c>
      <c r="BT1409" s="3">
        <f t="shared" si="197"/>
        <v>1</v>
      </c>
      <c r="BU1409" s="11">
        <f t="shared" si="198"/>
        <v>-0.94</v>
      </c>
      <c r="BV1409" s="11">
        <f t="shared" si="199"/>
        <v>-0.88</v>
      </c>
      <c r="BW1409" s="11">
        <f t="shared" si="200"/>
        <v>0</v>
      </c>
      <c r="BX1409" s="9">
        <f t="shared" si="201"/>
        <v>-0.94</v>
      </c>
      <c r="BY1409" s="9">
        <f t="shared" si="202"/>
        <v>-0.88</v>
      </c>
      <c r="BZ1409" s="9">
        <f t="shared" si="203"/>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194"/>
        <v>0</v>
      </c>
      <c r="BD1410" s="55" t="str">
        <f t="shared" si="205"/>
        <v/>
      </c>
      <c r="BE1410" s="55" t="str">
        <f t="shared" si="205"/>
        <v/>
      </c>
      <c r="BF1410" s="55" t="str">
        <f t="shared" si="205"/>
        <v/>
      </c>
      <c r="BG1410" s="55" t="str">
        <f t="shared" si="205"/>
        <v/>
      </c>
      <c r="BH1410" s="55" t="str">
        <f t="shared" si="205"/>
        <v/>
      </c>
      <c r="BI1410" s="55" t="str">
        <f t="shared" si="205"/>
        <v/>
      </c>
      <c r="BJ1410" s="55" t="str">
        <f t="shared" si="205"/>
        <v/>
      </c>
      <c r="BK1410" s="55" t="str">
        <f t="shared" si="205"/>
        <v/>
      </c>
      <c r="BL1410" s="55" t="str">
        <f t="shared" si="205"/>
        <v/>
      </c>
      <c r="BM1410" s="55" t="str">
        <f t="shared" si="205"/>
        <v/>
      </c>
      <c r="BN1410" s="55" t="str">
        <f t="shared" si="205"/>
        <v/>
      </c>
      <c r="BO1410" s="55" t="str">
        <f t="shared" si="205"/>
        <v/>
      </c>
      <c r="BP1410" s="55" t="str">
        <f t="shared" si="205"/>
        <v/>
      </c>
      <c r="BQ1410" s="55" t="str">
        <f t="shared" si="205"/>
        <v/>
      </c>
      <c r="BR1410" s="1" t="str">
        <f t="shared" si="195"/>
        <v>Base</v>
      </c>
      <c r="BS1410" s="1" t="str">
        <f t="shared" si="196"/>
        <v/>
      </c>
      <c r="BT1410" s="3">
        <f t="shared" si="197"/>
        <v>1</v>
      </c>
      <c r="BU1410" s="11">
        <f t="shared" si="198"/>
        <v>-0.94</v>
      </c>
      <c r="BV1410" s="11">
        <f t="shared" si="199"/>
        <v>-0.88</v>
      </c>
      <c r="BW1410" s="11">
        <f t="shared" si="200"/>
        <v>0</v>
      </c>
      <c r="BX1410" s="9">
        <f t="shared" si="201"/>
        <v>-0.94</v>
      </c>
      <c r="BY1410" s="9">
        <f t="shared" si="202"/>
        <v>-0.88</v>
      </c>
      <c r="BZ1410" s="9">
        <f t="shared" si="203"/>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194"/>
        <v>0</v>
      </c>
      <c r="BD1411" s="55" t="str">
        <f t="shared" si="205"/>
        <v/>
      </c>
      <c r="BE1411" s="55" t="str">
        <f t="shared" si="205"/>
        <v/>
      </c>
      <c r="BF1411" s="55" t="str">
        <f t="shared" si="205"/>
        <v/>
      </c>
      <c r="BG1411" s="55" t="str">
        <f t="shared" si="205"/>
        <v/>
      </c>
      <c r="BH1411" s="55" t="str">
        <f t="shared" si="205"/>
        <v/>
      </c>
      <c r="BI1411" s="55" t="str">
        <f t="shared" si="205"/>
        <v/>
      </c>
      <c r="BJ1411" s="55" t="str">
        <f t="shared" si="205"/>
        <v/>
      </c>
      <c r="BK1411" s="55" t="str">
        <f t="shared" si="205"/>
        <v/>
      </c>
      <c r="BL1411" s="55" t="str">
        <f t="shared" si="205"/>
        <v/>
      </c>
      <c r="BM1411" s="55" t="str">
        <f t="shared" si="205"/>
        <v/>
      </c>
      <c r="BN1411" s="55" t="str">
        <f t="shared" si="205"/>
        <v/>
      </c>
      <c r="BO1411" s="55" t="str">
        <f t="shared" si="205"/>
        <v/>
      </c>
      <c r="BP1411" s="55" t="str">
        <f t="shared" si="205"/>
        <v/>
      </c>
      <c r="BQ1411" s="55" t="str">
        <f t="shared" si="205"/>
        <v/>
      </c>
      <c r="BR1411" s="1" t="str">
        <f t="shared" si="195"/>
        <v>Base</v>
      </c>
      <c r="BS1411" s="1" t="str">
        <f t="shared" si="196"/>
        <v/>
      </c>
      <c r="BT1411" s="3">
        <f t="shared" si="197"/>
        <v>1</v>
      </c>
      <c r="BU1411" s="11">
        <f t="shared" si="198"/>
        <v>-0.94</v>
      </c>
      <c r="BV1411" s="11">
        <f t="shared" si="199"/>
        <v>-0.88</v>
      </c>
      <c r="BW1411" s="11">
        <f t="shared" si="200"/>
        <v>0</v>
      </c>
      <c r="BX1411" s="9">
        <f t="shared" si="201"/>
        <v>-0.94</v>
      </c>
      <c r="BY1411" s="9">
        <f t="shared" si="202"/>
        <v>-0.88</v>
      </c>
      <c r="BZ1411" s="9">
        <f t="shared" si="203"/>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194"/>
        <v>0</v>
      </c>
      <c r="BD1412" s="55" t="str">
        <f t="shared" si="205"/>
        <v/>
      </c>
      <c r="BE1412" s="55" t="str">
        <f t="shared" si="205"/>
        <v/>
      </c>
      <c r="BF1412" s="55" t="str">
        <f t="shared" si="205"/>
        <v/>
      </c>
      <c r="BG1412" s="55" t="str">
        <f t="shared" si="205"/>
        <v/>
      </c>
      <c r="BH1412" s="55" t="str">
        <f t="shared" si="205"/>
        <v/>
      </c>
      <c r="BI1412" s="55" t="str">
        <f t="shared" si="205"/>
        <v/>
      </c>
      <c r="BJ1412" s="55" t="str">
        <f t="shared" si="205"/>
        <v/>
      </c>
      <c r="BK1412" s="55" t="str">
        <f t="shared" si="205"/>
        <v/>
      </c>
      <c r="BL1412" s="55" t="str">
        <f t="shared" si="205"/>
        <v/>
      </c>
      <c r="BM1412" s="55" t="str">
        <f t="shared" si="205"/>
        <v/>
      </c>
      <c r="BN1412" s="55" t="str">
        <f t="shared" si="205"/>
        <v/>
      </c>
      <c r="BO1412" s="55" t="str">
        <f t="shared" si="205"/>
        <v/>
      </c>
      <c r="BP1412" s="55" t="str">
        <f t="shared" si="205"/>
        <v/>
      </c>
      <c r="BQ1412" s="55" t="str">
        <f t="shared" si="205"/>
        <v/>
      </c>
      <c r="BR1412" s="1" t="str">
        <f t="shared" si="195"/>
        <v>Base</v>
      </c>
      <c r="BS1412" s="1" t="str">
        <f t="shared" si="196"/>
        <v/>
      </c>
      <c r="BT1412" s="3">
        <f t="shared" si="197"/>
        <v>1</v>
      </c>
      <c r="BU1412" s="11">
        <f t="shared" si="198"/>
        <v>-0.94</v>
      </c>
      <c r="BV1412" s="11">
        <f t="shared" si="199"/>
        <v>-0.88</v>
      </c>
      <c r="BW1412" s="11">
        <f t="shared" si="200"/>
        <v>0</v>
      </c>
      <c r="BX1412" s="9">
        <f t="shared" si="201"/>
        <v>-0.94</v>
      </c>
      <c r="BY1412" s="9">
        <f t="shared" si="202"/>
        <v>-0.88</v>
      </c>
      <c r="BZ1412" s="9">
        <f t="shared" si="203"/>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194"/>
        <v>0</v>
      </c>
      <c r="BD1413" s="55" t="str">
        <f t="shared" si="205"/>
        <v/>
      </c>
      <c r="BE1413" s="55" t="str">
        <f t="shared" si="205"/>
        <v/>
      </c>
      <c r="BF1413" s="55" t="str">
        <f t="shared" si="205"/>
        <v/>
      </c>
      <c r="BG1413" s="55" t="str">
        <f t="shared" si="205"/>
        <v/>
      </c>
      <c r="BH1413" s="55" t="str">
        <f t="shared" si="205"/>
        <v/>
      </c>
      <c r="BI1413" s="55" t="str">
        <f t="shared" si="205"/>
        <v/>
      </c>
      <c r="BJ1413" s="55" t="str">
        <f t="shared" si="205"/>
        <v/>
      </c>
      <c r="BK1413" s="55" t="str">
        <f t="shared" si="205"/>
        <v/>
      </c>
      <c r="BL1413" s="55" t="str">
        <f t="shared" si="205"/>
        <v/>
      </c>
      <c r="BM1413" s="55" t="str">
        <f t="shared" si="205"/>
        <v/>
      </c>
      <c r="BN1413" s="55" t="str">
        <f t="shared" si="205"/>
        <v/>
      </c>
      <c r="BO1413" s="55" t="str">
        <f t="shared" si="205"/>
        <v/>
      </c>
      <c r="BP1413" s="55" t="str">
        <f t="shared" si="205"/>
        <v/>
      </c>
      <c r="BQ1413" s="55" t="str">
        <f t="shared" si="205"/>
        <v/>
      </c>
      <c r="BR1413" s="1" t="str">
        <f t="shared" si="195"/>
        <v>Base</v>
      </c>
      <c r="BS1413" s="1" t="str">
        <f t="shared" si="196"/>
        <v/>
      </c>
      <c r="BT1413" s="3">
        <f t="shared" si="197"/>
        <v>1</v>
      </c>
      <c r="BU1413" s="11">
        <f t="shared" si="198"/>
        <v>-0.94</v>
      </c>
      <c r="BV1413" s="11">
        <f t="shared" si="199"/>
        <v>-0.88</v>
      </c>
      <c r="BW1413" s="11">
        <f t="shared" si="200"/>
        <v>0</v>
      </c>
      <c r="BX1413" s="9">
        <f t="shared" si="201"/>
        <v>-0.94</v>
      </c>
      <c r="BY1413" s="9">
        <f t="shared" si="202"/>
        <v>-0.88</v>
      </c>
      <c r="BZ1413" s="9">
        <f t="shared" si="203"/>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194"/>
        <v>0</v>
      </c>
      <c r="BD1414" s="55" t="str">
        <f t="shared" si="205"/>
        <v/>
      </c>
      <c r="BE1414" s="55" t="str">
        <f t="shared" si="205"/>
        <v/>
      </c>
      <c r="BF1414" s="55" t="str">
        <f t="shared" si="205"/>
        <v/>
      </c>
      <c r="BG1414" s="55" t="str">
        <f t="shared" si="205"/>
        <v/>
      </c>
      <c r="BH1414" s="55" t="str">
        <f t="shared" si="205"/>
        <v/>
      </c>
      <c r="BI1414" s="55" t="str">
        <f t="shared" si="205"/>
        <v/>
      </c>
      <c r="BJ1414" s="55" t="str">
        <f t="shared" si="205"/>
        <v/>
      </c>
      <c r="BK1414" s="55" t="str">
        <f t="shared" si="205"/>
        <v/>
      </c>
      <c r="BL1414" s="55" t="str">
        <f t="shared" si="205"/>
        <v/>
      </c>
      <c r="BM1414" s="55" t="str">
        <f t="shared" si="205"/>
        <v/>
      </c>
      <c r="BN1414" s="55" t="str">
        <f t="shared" si="205"/>
        <v/>
      </c>
      <c r="BO1414" s="55" t="str">
        <f t="shared" si="205"/>
        <v/>
      </c>
      <c r="BP1414" s="55" t="str">
        <f t="shared" si="205"/>
        <v/>
      </c>
      <c r="BQ1414" s="55" t="str">
        <f t="shared" si="205"/>
        <v/>
      </c>
      <c r="BR1414" s="1" t="str">
        <f t="shared" si="195"/>
        <v>Base</v>
      </c>
      <c r="BS1414" s="1" t="str">
        <f t="shared" si="196"/>
        <v/>
      </c>
      <c r="BT1414" s="3">
        <f t="shared" si="197"/>
        <v>1</v>
      </c>
      <c r="BU1414" s="11">
        <f t="shared" si="198"/>
        <v>-0.94</v>
      </c>
      <c r="BV1414" s="11">
        <f t="shared" si="199"/>
        <v>-0.88</v>
      </c>
      <c r="BW1414" s="11">
        <f t="shared" si="200"/>
        <v>0</v>
      </c>
      <c r="BX1414" s="9">
        <f t="shared" si="201"/>
        <v>-0.94</v>
      </c>
      <c r="BY1414" s="9">
        <f t="shared" si="202"/>
        <v>-0.88</v>
      </c>
      <c r="BZ1414" s="9">
        <f t="shared" si="203"/>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194"/>
        <v>0</v>
      </c>
      <c r="BD1415" s="55" t="str">
        <f t="shared" si="205"/>
        <v/>
      </c>
      <c r="BE1415" s="55" t="str">
        <f t="shared" si="205"/>
        <v/>
      </c>
      <c r="BF1415" s="55" t="str">
        <f t="shared" si="205"/>
        <v/>
      </c>
      <c r="BG1415" s="55" t="str">
        <f t="shared" si="205"/>
        <v/>
      </c>
      <c r="BH1415" s="55" t="str">
        <f t="shared" si="205"/>
        <v/>
      </c>
      <c r="BI1415" s="55" t="str">
        <f t="shared" si="205"/>
        <v/>
      </c>
      <c r="BJ1415" s="55" t="str">
        <f t="shared" si="205"/>
        <v/>
      </c>
      <c r="BK1415" s="55" t="str">
        <f t="shared" si="205"/>
        <v/>
      </c>
      <c r="BL1415" s="55" t="str">
        <f t="shared" si="205"/>
        <v/>
      </c>
      <c r="BM1415" s="55" t="str">
        <f t="shared" si="205"/>
        <v/>
      </c>
      <c r="BN1415" s="55" t="str">
        <f t="shared" si="205"/>
        <v/>
      </c>
      <c r="BO1415" s="55" t="str">
        <f t="shared" si="205"/>
        <v/>
      </c>
      <c r="BP1415" s="55" t="str">
        <f t="shared" si="205"/>
        <v/>
      </c>
      <c r="BQ1415" s="55" t="str">
        <f t="shared" si="205"/>
        <v/>
      </c>
      <c r="BR1415" s="1" t="str">
        <f t="shared" si="195"/>
        <v>Base</v>
      </c>
      <c r="BS1415" s="1" t="str">
        <f t="shared" si="196"/>
        <v/>
      </c>
      <c r="BT1415" s="3">
        <f t="shared" si="197"/>
        <v>1</v>
      </c>
      <c r="BU1415" s="11">
        <f t="shared" si="198"/>
        <v>-0.94</v>
      </c>
      <c r="BV1415" s="11">
        <f t="shared" si="199"/>
        <v>-0.88</v>
      </c>
      <c r="BW1415" s="11">
        <f t="shared" si="200"/>
        <v>0</v>
      </c>
      <c r="BX1415" s="9">
        <f t="shared" si="201"/>
        <v>-0.94</v>
      </c>
      <c r="BY1415" s="9">
        <f t="shared" si="202"/>
        <v>-0.88</v>
      </c>
      <c r="BZ1415" s="9">
        <f t="shared" si="203"/>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194"/>
        <v>0</v>
      </c>
      <c r="BD1416" s="55" t="str">
        <f t="shared" si="205"/>
        <v/>
      </c>
      <c r="BE1416" s="55" t="str">
        <f t="shared" si="205"/>
        <v/>
      </c>
      <c r="BF1416" s="55" t="str">
        <f t="shared" si="205"/>
        <v/>
      </c>
      <c r="BG1416" s="55" t="str">
        <f t="shared" si="205"/>
        <v/>
      </c>
      <c r="BH1416" s="55" t="str">
        <f t="shared" si="205"/>
        <v/>
      </c>
      <c r="BI1416" s="55" t="str">
        <f t="shared" si="205"/>
        <v/>
      </c>
      <c r="BJ1416" s="55" t="str">
        <f t="shared" si="205"/>
        <v/>
      </c>
      <c r="BK1416" s="55" t="str">
        <f t="shared" si="205"/>
        <v/>
      </c>
      <c r="BL1416" s="55" t="str">
        <f t="shared" si="205"/>
        <v/>
      </c>
      <c r="BM1416" s="55" t="str">
        <f t="shared" si="205"/>
        <v/>
      </c>
      <c r="BN1416" s="55" t="str">
        <f t="shared" si="205"/>
        <v/>
      </c>
      <c r="BO1416" s="55" t="str">
        <f t="shared" si="205"/>
        <v/>
      </c>
      <c r="BP1416" s="55" t="str">
        <f t="shared" si="205"/>
        <v/>
      </c>
      <c r="BQ1416" s="55" t="str">
        <f t="shared" ref="BD1416:BQ1435" si="206">IF(ISERROR(SEARCHB(" "&amp;BQ$1&amp;" "," "&amp;$L1416&amp;" "))=TRUE,"",BQ$1)</f>
        <v/>
      </c>
      <c r="BR1416" s="1" t="str">
        <f t="shared" si="195"/>
        <v>Base</v>
      </c>
      <c r="BS1416" s="1" t="str">
        <f t="shared" si="196"/>
        <v/>
      </c>
      <c r="BT1416" s="3">
        <f t="shared" si="197"/>
        <v>1</v>
      </c>
      <c r="BU1416" s="11">
        <f t="shared" si="198"/>
        <v>-0.94</v>
      </c>
      <c r="BV1416" s="11">
        <f t="shared" si="199"/>
        <v>-0.88</v>
      </c>
      <c r="BW1416" s="11">
        <f t="shared" si="200"/>
        <v>0</v>
      </c>
      <c r="BX1416" s="9">
        <f t="shared" si="201"/>
        <v>-0.94</v>
      </c>
      <c r="BY1416" s="9">
        <f t="shared" si="202"/>
        <v>-0.88</v>
      </c>
      <c r="BZ1416" s="9">
        <f t="shared" si="203"/>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194"/>
        <v>0</v>
      </c>
      <c r="BD1417" s="55" t="str">
        <f t="shared" si="206"/>
        <v/>
      </c>
      <c r="BE1417" s="55" t="str">
        <f t="shared" si="206"/>
        <v/>
      </c>
      <c r="BF1417" s="55" t="str">
        <f t="shared" si="206"/>
        <v/>
      </c>
      <c r="BG1417" s="55" t="str">
        <f t="shared" si="206"/>
        <v/>
      </c>
      <c r="BH1417" s="55" t="str">
        <f t="shared" si="206"/>
        <v/>
      </c>
      <c r="BI1417" s="55" t="str">
        <f t="shared" si="206"/>
        <v/>
      </c>
      <c r="BJ1417" s="55" t="str">
        <f t="shared" si="206"/>
        <v/>
      </c>
      <c r="BK1417" s="55" t="str">
        <f t="shared" si="206"/>
        <v/>
      </c>
      <c r="BL1417" s="55" t="str">
        <f t="shared" si="206"/>
        <v/>
      </c>
      <c r="BM1417" s="55" t="str">
        <f t="shared" si="206"/>
        <v/>
      </c>
      <c r="BN1417" s="55" t="str">
        <f t="shared" si="206"/>
        <v/>
      </c>
      <c r="BO1417" s="55" t="str">
        <f t="shared" si="206"/>
        <v/>
      </c>
      <c r="BP1417" s="55" t="str">
        <f t="shared" si="206"/>
        <v/>
      </c>
      <c r="BQ1417" s="55" t="str">
        <f t="shared" si="206"/>
        <v/>
      </c>
      <c r="BR1417" s="1" t="str">
        <f t="shared" si="195"/>
        <v>Base</v>
      </c>
      <c r="BS1417" s="1" t="str">
        <f t="shared" si="196"/>
        <v/>
      </c>
      <c r="BT1417" s="3">
        <f t="shared" si="197"/>
        <v>1</v>
      </c>
      <c r="BU1417" s="11">
        <f t="shared" si="198"/>
        <v>-0.94</v>
      </c>
      <c r="BV1417" s="11">
        <f t="shared" si="199"/>
        <v>-0.88</v>
      </c>
      <c r="BW1417" s="11">
        <f t="shared" si="200"/>
        <v>0</v>
      </c>
      <c r="BX1417" s="9">
        <f t="shared" si="201"/>
        <v>-0.94</v>
      </c>
      <c r="BY1417" s="9">
        <f t="shared" si="202"/>
        <v>-0.88</v>
      </c>
      <c r="BZ1417" s="9">
        <f t="shared" si="203"/>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194"/>
        <v>0</v>
      </c>
      <c r="BD1418" s="55" t="str">
        <f t="shared" si="206"/>
        <v/>
      </c>
      <c r="BE1418" s="55" t="str">
        <f t="shared" si="206"/>
        <v/>
      </c>
      <c r="BF1418" s="55" t="str">
        <f t="shared" si="206"/>
        <v/>
      </c>
      <c r="BG1418" s="55" t="str">
        <f t="shared" si="206"/>
        <v/>
      </c>
      <c r="BH1418" s="55" t="str">
        <f t="shared" si="206"/>
        <v/>
      </c>
      <c r="BI1418" s="55" t="str">
        <f t="shared" si="206"/>
        <v/>
      </c>
      <c r="BJ1418" s="55" t="str">
        <f t="shared" si="206"/>
        <v/>
      </c>
      <c r="BK1418" s="55" t="str">
        <f t="shared" si="206"/>
        <v/>
      </c>
      <c r="BL1418" s="55" t="str">
        <f t="shared" si="206"/>
        <v/>
      </c>
      <c r="BM1418" s="55" t="str">
        <f t="shared" si="206"/>
        <v/>
      </c>
      <c r="BN1418" s="55" t="str">
        <f t="shared" si="206"/>
        <v/>
      </c>
      <c r="BO1418" s="55" t="str">
        <f t="shared" si="206"/>
        <v/>
      </c>
      <c r="BP1418" s="55" t="str">
        <f t="shared" si="206"/>
        <v/>
      </c>
      <c r="BQ1418" s="55" t="str">
        <f t="shared" si="206"/>
        <v/>
      </c>
      <c r="BR1418" s="1" t="str">
        <f t="shared" si="195"/>
        <v>Base</v>
      </c>
      <c r="BS1418" s="1" t="str">
        <f t="shared" si="196"/>
        <v/>
      </c>
      <c r="BT1418" s="3">
        <f t="shared" si="197"/>
        <v>1</v>
      </c>
      <c r="BU1418" s="11">
        <f t="shared" si="198"/>
        <v>-0.94</v>
      </c>
      <c r="BV1418" s="11">
        <f t="shared" si="199"/>
        <v>-0.88</v>
      </c>
      <c r="BW1418" s="11">
        <f t="shared" si="200"/>
        <v>0</v>
      </c>
      <c r="BX1418" s="9">
        <f t="shared" si="201"/>
        <v>-0.94</v>
      </c>
      <c r="BY1418" s="9">
        <f t="shared" si="202"/>
        <v>-0.88</v>
      </c>
      <c r="BZ1418" s="9">
        <f t="shared" si="203"/>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194"/>
        <v>0</v>
      </c>
      <c r="BD1419" s="55" t="str">
        <f t="shared" si="206"/>
        <v/>
      </c>
      <c r="BE1419" s="55" t="str">
        <f t="shared" si="206"/>
        <v/>
      </c>
      <c r="BF1419" s="55" t="str">
        <f t="shared" si="206"/>
        <v/>
      </c>
      <c r="BG1419" s="55" t="str">
        <f t="shared" si="206"/>
        <v/>
      </c>
      <c r="BH1419" s="55" t="str">
        <f t="shared" si="206"/>
        <v/>
      </c>
      <c r="BI1419" s="55" t="str">
        <f t="shared" si="206"/>
        <v/>
      </c>
      <c r="BJ1419" s="55" t="str">
        <f t="shared" si="206"/>
        <v/>
      </c>
      <c r="BK1419" s="55" t="str">
        <f t="shared" si="206"/>
        <v/>
      </c>
      <c r="BL1419" s="55" t="str">
        <f t="shared" si="206"/>
        <v/>
      </c>
      <c r="BM1419" s="55" t="str">
        <f t="shared" si="206"/>
        <v/>
      </c>
      <c r="BN1419" s="55" t="str">
        <f t="shared" si="206"/>
        <v/>
      </c>
      <c r="BO1419" s="55" t="str">
        <f t="shared" si="206"/>
        <v/>
      </c>
      <c r="BP1419" s="55" t="str">
        <f t="shared" si="206"/>
        <v/>
      </c>
      <c r="BQ1419" s="55" t="str">
        <f t="shared" si="206"/>
        <v/>
      </c>
      <c r="BR1419" s="1" t="str">
        <f t="shared" si="195"/>
        <v>Base</v>
      </c>
      <c r="BS1419" s="1" t="str">
        <f t="shared" si="196"/>
        <v/>
      </c>
      <c r="BT1419" s="3">
        <f t="shared" si="197"/>
        <v>1</v>
      </c>
      <c r="BU1419" s="11">
        <f t="shared" si="198"/>
        <v>-0.94</v>
      </c>
      <c r="BV1419" s="11">
        <f t="shared" si="199"/>
        <v>-0.88</v>
      </c>
      <c r="BW1419" s="11">
        <f t="shared" si="200"/>
        <v>0</v>
      </c>
      <c r="BX1419" s="9">
        <f t="shared" si="201"/>
        <v>-0.94</v>
      </c>
      <c r="BY1419" s="9">
        <f t="shared" si="202"/>
        <v>-0.88</v>
      </c>
      <c r="BZ1419" s="9">
        <f t="shared" si="203"/>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194"/>
        <v>0</v>
      </c>
      <c r="BD1420" s="55" t="str">
        <f t="shared" si="206"/>
        <v/>
      </c>
      <c r="BE1420" s="55" t="str">
        <f t="shared" si="206"/>
        <v/>
      </c>
      <c r="BF1420" s="55" t="str">
        <f t="shared" si="206"/>
        <v/>
      </c>
      <c r="BG1420" s="55" t="str">
        <f t="shared" si="206"/>
        <v/>
      </c>
      <c r="BH1420" s="55" t="str">
        <f t="shared" si="206"/>
        <v/>
      </c>
      <c r="BI1420" s="55" t="str">
        <f t="shared" si="206"/>
        <v/>
      </c>
      <c r="BJ1420" s="55" t="str">
        <f t="shared" si="206"/>
        <v/>
      </c>
      <c r="BK1420" s="55" t="str">
        <f t="shared" si="206"/>
        <v/>
      </c>
      <c r="BL1420" s="55" t="str">
        <f t="shared" si="206"/>
        <v/>
      </c>
      <c r="BM1420" s="55" t="str">
        <f t="shared" si="206"/>
        <v/>
      </c>
      <c r="BN1420" s="55" t="str">
        <f t="shared" si="206"/>
        <v/>
      </c>
      <c r="BO1420" s="55" t="str">
        <f t="shared" si="206"/>
        <v/>
      </c>
      <c r="BP1420" s="55" t="str">
        <f t="shared" si="206"/>
        <v/>
      </c>
      <c r="BQ1420" s="55" t="str">
        <f t="shared" si="206"/>
        <v/>
      </c>
      <c r="BR1420" s="1" t="str">
        <f t="shared" si="195"/>
        <v>Base</v>
      </c>
      <c r="BS1420" s="1" t="str">
        <f t="shared" si="196"/>
        <v/>
      </c>
      <c r="BT1420" s="3">
        <f t="shared" si="197"/>
        <v>1</v>
      </c>
      <c r="BU1420" s="11">
        <f t="shared" si="198"/>
        <v>-0.94</v>
      </c>
      <c r="BV1420" s="11">
        <f t="shared" si="199"/>
        <v>-0.88</v>
      </c>
      <c r="BW1420" s="11">
        <f t="shared" si="200"/>
        <v>0</v>
      </c>
      <c r="BX1420" s="9">
        <f t="shared" si="201"/>
        <v>-0.94</v>
      </c>
      <c r="BY1420" s="9">
        <f t="shared" si="202"/>
        <v>-0.88</v>
      </c>
      <c r="BZ1420" s="9">
        <f t="shared" si="203"/>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194"/>
        <v>0</v>
      </c>
      <c r="BD1421" s="55" t="str">
        <f t="shared" si="206"/>
        <v/>
      </c>
      <c r="BE1421" s="55" t="str">
        <f t="shared" si="206"/>
        <v/>
      </c>
      <c r="BF1421" s="55" t="str">
        <f t="shared" si="206"/>
        <v/>
      </c>
      <c r="BG1421" s="55" t="str">
        <f t="shared" si="206"/>
        <v/>
      </c>
      <c r="BH1421" s="55" t="str">
        <f t="shared" si="206"/>
        <v/>
      </c>
      <c r="BI1421" s="55" t="str">
        <f t="shared" si="206"/>
        <v/>
      </c>
      <c r="BJ1421" s="55" t="str">
        <f t="shared" si="206"/>
        <v/>
      </c>
      <c r="BK1421" s="55" t="str">
        <f t="shared" si="206"/>
        <v/>
      </c>
      <c r="BL1421" s="55" t="str">
        <f t="shared" si="206"/>
        <v/>
      </c>
      <c r="BM1421" s="55" t="str">
        <f t="shared" si="206"/>
        <v/>
      </c>
      <c r="BN1421" s="55" t="str">
        <f t="shared" si="206"/>
        <v/>
      </c>
      <c r="BO1421" s="55" t="str">
        <f t="shared" si="206"/>
        <v/>
      </c>
      <c r="BP1421" s="55" t="str">
        <f t="shared" si="206"/>
        <v/>
      </c>
      <c r="BQ1421" s="55" t="str">
        <f t="shared" si="206"/>
        <v/>
      </c>
      <c r="BR1421" s="1" t="str">
        <f t="shared" si="195"/>
        <v>Base</v>
      </c>
      <c r="BS1421" s="1" t="str">
        <f t="shared" si="196"/>
        <v/>
      </c>
      <c r="BT1421" s="3">
        <f t="shared" si="197"/>
        <v>1</v>
      </c>
      <c r="BU1421" s="11">
        <f t="shared" si="198"/>
        <v>-0.94</v>
      </c>
      <c r="BV1421" s="11">
        <f t="shared" si="199"/>
        <v>-0.88</v>
      </c>
      <c r="BW1421" s="11">
        <f t="shared" si="200"/>
        <v>0</v>
      </c>
      <c r="BX1421" s="9">
        <f t="shared" si="201"/>
        <v>-0.94</v>
      </c>
      <c r="BY1421" s="9">
        <f t="shared" si="202"/>
        <v>-0.88</v>
      </c>
      <c r="BZ1421" s="9">
        <f t="shared" si="203"/>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194"/>
        <v>0</v>
      </c>
      <c r="BD1422" s="55" t="str">
        <f t="shared" si="206"/>
        <v/>
      </c>
      <c r="BE1422" s="55" t="str">
        <f t="shared" si="206"/>
        <v/>
      </c>
      <c r="BF1422" s="55" t="str">
        <f t="shared" si="206"/>
        <v/>
      </c>
      <c r="BG1422" s="55" t="str">
        <f t="shared" si="206"/>
        <v/>
      </c>
      <c r="BH1422" s="55" t="str">
        <f t="shared" si="206"/>
        <v/>
      </c>
      <c r="BI1422" s="55" t="str">
        <f t="shared" si="206"/>
        <v/>
      </c>
      <c r="BJ1422" s="55" t="str">
        <f t="shared" si="206"/>
        <v/>
      </c>
      <c r="BK1422" s="55" t="str">
        <f t="shared" si="206"/>
        <v/>
      </c>
      <c r="BL1422" s="55" t="str">
        <f t="shared" si="206"/>
        <v/>
      </c>
      <c r="BM1422" s="55" t="str">
        <f t="shared" si="206"/>
        <v/>
      </c>
      <c r="BN1422" s="55" t="str">
        <f t="shared" si="206"/>
        <v/>
      </c>
      <c r="BO1422" s="55" t="str">
        <f t="shared" si="206"/>
        <v/>
      </c>
      <c r="BP1422" s="55" t="str">
        <f t="shared" si="206"/>
        <v/>
      </c>
      <c r="BQ1422" s="55" t="str">
        <f t="shared" si="206"/>
        <v/>
      </c>
      <c r="BR1422" s="1" t="str">
        <f t="shared" si="195"/>
        <v>Base</v>
      </c>
      <c r="BS1422" s="1" t="str">
        <f t="shared" si="196"/>
        <v/>
      </c>
      <c r="BT1422" s="3">
        <f t="shared" si="197"/>
        <v>1</v>
      </c>
      <c r="BU1422" s="11">
        <f t="shared" si="198"/>
        <v>-0.94</v>
      </c>
      <c r="BV1422" s="11">
        <f t="shared" si="199"/>
        <v>-0.88</v>
      </c>
      <c r="BW1422" s="11">
        <f t="shared" si="200"/>
        <v>0</v>
      </c>
      <c r="BX1422" s="9">
        <f t="shared" si="201"/>
        <v>-0.94</v>
      </c>
      <c r="BY1422" s="9">
        <f t="shared" si="202"/>
        <v>-0.88</v>
      </c>
      <c r="BZ1422" s="9">
        <f t="shared" si="203"/>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194"/>
        <v>0</v>
      </c>
      <c r="BD1423" s="55" t="str">
        <f t="shared" si="206"/>
        <v/>
      </c>
      <c r="BE1423" s="55" t="str">
        <f t="shared" si="206"/>
        <v/>
      </c>
      <c r="BF1423" s="55" t="str">
        <f t="shared" si="206"/>
        <v/>
      </c>
      <c r="BG1423" s="55" t="str">
        <f t="shared" si="206"/>
        <v/>
      </c>
      <c r="BH1423" s="55" t="str">
        <f t="shared" si="206"/>
        <v/>
      </c>
      <c r="BI1423" s="55" t="str">
        <f t="shared" si="206"/>
        <v/>
      </c>
      <c r="BJ1423" s="55" t="str">
        <f t="shared" si="206"/>
        <v/>
      </c>
      <c r="BK1423" s="55" t="str">
        <f t="shared" si="206"/>
        <v/>
      </c>
      <c r="BL1423" s="55" t="str">
        <f t="shared" si="206"/>
        <v/>
      </c>
      <c r="BM1423" s="55" t="str">
        <f t="shared" si="206"/>
        <v/>
      </c>
      <c r="BN1423" s="55" t="str">
        <f t="shared" si="206"/>
        <v/>
      </c>
      <c r="BO1423" s="55" t="str">
        <f t="shared" si="206"/>
        <v/>
      </c>
      <c r="BP1423" s="55" t="str">
        <f t="shared" si="206"/>
        <v/>
      </c>
      <c r="BQ1423" s="55" t="str">
        <f t="shared" si="206"/>
        <v/>
      </c>
      <c r="BR1423" s="1" t="str">
        <f t="shared" si="195"/>
        <v>Base</v>
      </c>
      <c r="BS1423" s="1" t="str">
        <f t="shared" si="196"/>
        <v/>
      </c>
      <c r="BT1423" s="3">
        <f t="shared" si="197"/>
        <v>1</v>
      </c>
      <c r="BU1423" s="11">
        <f t="shared" si="198"/>
        <v>-0.94</v>
      </c>
      <c r="BV1423" s="11">
        <f t="shared" si="199"/>
        <v>-0.88</v>
      </c>
      <c r="BW1423" s="11">
        <f t="shared" si="200"/>
        <v>0</v>
      </c>
      <c r="BX1423" s="9">
        <f t="shared" si="201"/>
        <v>-0.94</v>
      </c>
      <c r="BY1423" s="9">
        <f t="shared" si="202"/>
        <v>-0.88</v>
      </c>
      <c r="BZ1423" s="9">
        <f t="shared" si="203"/>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194"/>
        <v>0</v>
      </c>
      <c r="BD1424" s="55" t="str">
        <f t="shared" si="206"/>
        <v/>
      </c>
      <c r="BE1424" s="55" t="str">
        <f t="shared" si="206"/>
        <v/>
      </c>
      <c r="BF1424" s="55" t="str">
        <f t="shared" si="206"/>
        <v/>
      </c>
      <c r="BG1424" s="55" t="str">
        <f t="shared" si="206"/>
        <v/>
      </c>
      <c r="BH1424" s="55" t="str">
        <f t="shared" si="206"/>
        <v/>
      </c>
      <c r="BI1424" s="55" t="str">
        <f t="shared" si="206"/>
        <v/>
      </c>
      <c r="BJ1424" s="55" t="str">
        <f t="shared" si="206"/>
        <v/>
      </c>
      <c r="BK1424" s="55" t="str">
        <f t="shared" si="206"/>
        <v/>
      </c>
      <c r="BL1424" s="55" t="str">
        <f t="shared" si="206"/>
        <v/>
      </c>
      <c r="BM1424" s="55" t="str">
        <f t="shared" si="206"/>
        <v/>
      </c>
      <c r="BN1424" s="55" t="str">
        <f t="shared" si="206"/>
        <v/>
      </c>
      <c r="BO1424" s="55" t="str">
        <f t="shared" si="206"/>
        <v/>
      </c>
      <c r="BP1424" s="55" t="str">
        <f t="shared" si="206"/>
        <v/>
      </c>
      <c r="BQ1424" s="55" t="str">
        <f t="shared" si="206"/>
        <v/>
      </c>
      <c r="BR1424" s="1" t="str">
        <f t="shared" si="195"/>
        <v>Base</v>
      </c>
      <c r="BS1424" s="1" t="str">
        <f t="shared" si="196"/>
        <v/>
      </c>
      <c r="BT1424" s="3">
        <f t="shared" si="197"/>
        <v>1</v>
      </c>
      <c r="BU1424" s="11">
        <f t="shared" si="198"/>
        <v>-0.94</v>
      </c>
      <c r="BV1424" s="11">
        <f t="shared" si="199"/>
        <v>-0.88</v>
      </c>
      <c r="BW1424" s="11">
        <f t="shared" si="200"/>
        <v>0</v>
      </c>
      <c r="BX1424" s="9">
        <f t="shared" si="201"/>
        <v>-0.94</v>
      </c>
      <c r="BY1424" s="9">
        <f t="shared" si="202"/>
        <v>-0.88</v>
      </c>
      <c r="BZ1424" s="9">
        <f t="shared" si="203"/>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194"/>
        <v>0</v>
      </c>
      <c r="BD1425" s="55" t="str">
        <f t="shared" si="206"/>
        <v/>
      </c>
      <c r="BE1425" s="55" t="str">
        <f t="shared" si="206"/>
        <v/>
      </c>
      <c r="BF1425" s="55" t="str">
        <f t="shared" si="206"/>
        <v/>
      </c>
      <c r="BG1425" s="55" t="str">
        <f t="shared" si="206"/>
        <v/>
      </c>
      <c r="BH1425" s="55" t="str">
        <f t="shared" si="206"/>
        <v/>
      </c>
      <c r="BI1425" s="55" t="str">
        <f t="shared" si="206"/>
        <v/>
      </c>
      <c r="BJ1425" s="55" t="str">
        <f t="shared" si="206"/>
        <v/>
      </c>
      <c r="BK1425" s="55" t="str">
        <f t="shared" si="206"/>
        <v/>
      </c>
      <c r="BL1425" s="55" t="str">
        <f t="shared" si="206"/>
        <v/>
      </c>
      <c r="BM1425" s="55" t="str">
        <f t="shared" si="206"/>
        <v/>
      </c>
      <c r="BN1425" s="55" t="str">
        <f t="shared" si="206"/>
        <v/>
      </c>
      <c r="BO1425" s="55" t="str">
        <f t="shared" si="206"/>
        <v/>
      </c>
      <c r="BP1425" s="55" t="str">
        <f t="shared" si="206"/>
        <v/>
      </c>
      <c r="BQ1425" s="55" t="str">
        <f t="shared" si="206"/>
        <v/>
      </c>
      <c r="BR1425" s="1" t="str">
        <f t="shared" si="195"/>
        <v>Base</v>
      </c>
      <c r="BS1425" s="1" t="str">
        <f t="shared" si="196"/>
        <v/>
      </c>
      <c r="BT1425" s="3">
        <f t="shared" si="197"/>
        <v>1</v>
      </c>
      <c r="BU1425" s="11">
        <f t="shared" si="198"/>
        <v>-0.94</v>
      </c>
      <c r="BV1425" s="11">
        <f t="shared" si="199"/>
        <v>-0.88</v>
      </c>
      <c r="BW1425" s="11">
        <f t="shared" si="200"/>
        <v>0</v>
      </c>
      <c r="BX1425" s="9">
        <f t="shared" si="201"/>
        <v>-0.94</v>
      </c>
      <c r="BY1425" s="9">
        <f t="shared" si="202"/>
        <v>-0.88</v>
      </c>
      <c r="BZ1425" s="9">
        <f t="shared" si="203"/>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194"/>
        <v>0</v>
      </c>
      <c r="BD1426" s="55" t="str">
        <f t="shared" si="206"/>
        <v/>
      </c>
      <c r="BE1426" s="55" t="str">
        <f t="shared" si="206"/>
        <v/>
      </c>
      <c r="BF1426" s="55" t="str">
        <f t="shared" si="206"/>
        <v/>
      </c>
      <c r="BG1426" s="55" t="str">
        <f t="shared" si="206"/>
        <v/>
      </c>
      <c r="BH1426" s="55" t="str">
        <f t="shared" si="206"/>
        <v/>
      </c>
      <c r="BI1426" s="55" t="str">
        <f t="shared" si="206"/>
        <v/>
      </c>
      <c r="BJ1426" s="55" t="str">
        <f t="shared" si="206"/>
        <v/>
      </c>
      <c r="BK1426" s="55" t="str">
        <f t="shared" si="206"/>
        <v/>
      </c>
      <c r="BL1426" s="55" t="str">
        <f t="shared" si="206"/>
        <v/>
      </c>
      <c r="BM1426" s="55" t="str">
        <f t="shared" si="206"/>
        <v/>
      </c>
      <c r="BN1426" s="55" t="str">
        <f t="shared" si="206"/>
        <v/>
      </c>
      <c r="BO1426" s="55" t="str">
        <f t="shared" si="206"/>
        <v/>
      </c>
      <c r="BP1426" s="55" t="str">
        <f t="shared" si="206"/>
        <v/>
      </c>
      <c r="BQ1426" s="55" t="str">
        <f t="shared" si="206"/>
        <v/>
      </c>
      <c r="BR1426" s="1" t="str">
        <f t="shared" si="195"/>
        <v>Base</v>
      </c>
      <c r="BS1426" s="1" t="str">
        <f t="shared" si="196"/>
        <v/>
      </c>
      <c r="BT1426" s="3">
        <f t="shared" si="197"/>
        <v>1</v>
      </c>
      <c r="BU1426" s="11">
        <f t="shared" si="198"/>
        <v>-0.94</v>
      </c>
      <c r="BV1426" s="11">
        <f t="shared" si="199"/>
        <v>-0.88</v>
      </c>
      <c r="BW1426" s="11">
        <f t="shared" si="200"/>
        <v>0</v>
      </c>
      <c r="BX1426" s="9">
        <f t="shared" si="201"/>
        <v>-0.94</v>
      </c>
      <c r="BY1426" s="9">
        <f t="shared" si="202"/>
        <v>-0.88</v>
      </c>
      <c r="BZ1426" s="9">
        <f t="shared" si="203"/>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194"/>
        <v>0</v>
      </c>
      <c r="BD1427" s="55" t="str">
        <f t="shared" si="206"/>
        <v/>
      </c>
      <c r="BE1427" s="55" t="str">
        <f t="shared" si="206"/>
        <v/>
      </c>
      <c r="BF1427" s="55" t="str">
        <f t="shared" si="206"/>
        <v/>
      </c>
      <c r="BG1427" s="55" t="str">
        <f t="shared" si="206"/>
        <v/>
      </c>
      <c r="BH1427" s="55" t="str">
        <f t="shared" si="206"/>
        <v/>
      </c>
      <c r="BI1427" s="55" t="str">
        <f t="shared" si="206"/>
        <v/>
      </c>
      <c r="BJ1427" s="55" t="str">
        <f t="shared" si="206"/>
        <v/>
      </c>
      <c r="BK1427" s="55" t="str">
        <f t="shared" si="206"/>
        <v/>
      </c>
      <c r="BL1427" s="55" t="str">
        <f t="shared" si="206"/>
        <v/>
      </c>
      <c r="BM1427" s="55" t="str">
        <f t="shared" si="206"/>
        <v/>
      </c>
      <c r="BN1427" s="55" t="str">
        <f t="shared" si="206"/>
        <v/>
      </c>
      <c r="BO1427" s="55" t="str">
        <f t="shared" si="206"/>
        <v/>
      </c>
      <c r="BP1427" s="55" t="str">
        <f t="shared" si="206"/>
        <v/>
      </c>
      <c r="BQ1427" s="55" t="str">
        <f t="shared" si="206"/>
        <v/>
      </c>
      <c r="BR1427" s="1" t="str">
        <f t="shared" si="195"/>
        <v>Base</v>
      </c>
      <c r="BS1427" s="1" t="str">
        <f t="shared" si="196"/>
        <v/>
      </c>
      <c r="BT1427" s="3">
        <f t="shared" si="197"/>
        <v>1</v>
      </c>
      <c r="BU1427" s="11">
        <f t="shared" si="198"/>
        <v>-0.94</v>
      </c>
      <c r="BV1427" s="11">
        <f t="shared" si="199"/>
        <v>-0.88</v>
      </c>
      <c r="BW1427" s="11">
        <f t="shared" si="200"/>
        <v>0</v>
      </c>
      <c r="BX1427" s="9">
        <f t="shared" si="201"/>
        <v>-0.94</v>
      </c>
      <c r="BY1427" s="9">
        <f t="shared" si="202"/>
        <v>-0.88</v>
      </c>
      <c r="BZ1427" s="9">
        <f t="shared" si="203"/>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194"/>
        <v>0</v>
      </c>
      <c r="BD1428" s="55" t="str">
        <f t="shared" si="206"/>
        <v/>
      </c>
      <c r="BE1428" s="55" t="str">
        <f t="shared" si="206"/>
        <v/>
      </c>
      <c r="BF1428" s="55" t="str">
        <f t="shared" si="206"/>
        <v/>
      </c>
      <c r="BG1428" s="55" t="str">
        <f t="shared" si="206"/>
        <v/>
      </c>
      <c r="BH1428" s="55" t="str">
        <f t="shared" si="206"/>
        <v/>
      </c>
      <c r="BI1428" s="55" t="str">
        <f t="shared" si="206"/>
        <v/>
      </c>
      <c r="BJ1428" s="55" t="str">
        <f t="shared" si="206"/>
        <v/>
      </c>
      <c r="BK1428" s="55" t="str">
        <f t="shared" si="206"/>
        <v/>
      </c>
      <c r="BL1428" s="55" t="str">
        <f t="shared" si="206"/>
        <v/>
      </c>
      <c r="BM1428" s="55" t="str">
        <f t="shared" si="206"/>
        <v/>
      </c>
      <c r="BN1428" s="55" t="str">
        <f t="shared" si="206"/>
        <v/>
      </c>
      <c r="BO1428" s="55" t="str">
        <f t="shared" si="206"/>
        <v/>
      </c>
      <c r="BP1428" s="55" t="str">
        <f t="shared" si="206"/>
        <v/>
      </c>
      <c r="BQ1428" s="55" t="str">
        <f t="shared" si="206"/>
        <v/>
      </c>
      <c r="BR1428" s="1" t="str">
        <f t="shared" si="195"/>
        <v>Base</v>
      </c>
      <c r="BS1428" s="1" t="str">
        <f t="shared" si="196"/>
        <v/>
      </c>
      <c r="BT1428" s="3">
        <f t="shared" si="197"/>
        <v>1</v>
      </c>
      <c r="BU1428" s="11">
        <f t="shared" si="198"/>
        <v>-0.94</v>
      </c>
      <c r="BV1428" s="11">
        <f t="shared" si="199"/>
        <v>-0.88</v>
      </c>
      <c r="BW1428" s="11">
        <f t="shared" si="200"/>
        <v>0</v>
      </c>
      <c r="BX1428" s="9">
        <f t="shared" si="201"/>
        <v>-0.94</v>
      </c>
      <c r="BY1428" s="9">
        <f t="shared" si="202"/>
        <v>-0.88</v>
      </c>
      <c r="BZ1428" s="9">
        <f t="shared" si="203"/>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194"/>
        <v>0</v>
      </c>
      <c r="BD1429" s="55" t="str">
        <f t="shared" si="206"/>
        <v/>
      </c>
      <c r="BE1429" s="55" t="str">
        <f t="shared" si="206"/>
        <v/>
      </c>
      <c r="BF1429" s="55" t="str">
        <f t="shared" si="206"/>
        <v/>
      </c>
      <c r="BG1429" s="55" t="str">
        <f t="shared" si="206"/>
        <v/>
      </c>
      <c r="BH1429" s="55" t="str">
        <f t="shared" si="206"/>
        <v/>
      </c>
      <c r="BI1429" s="55" t="str">
        <f t="shared" si="206"/>
        <v/>
      </c>
      <c r="BJ1429" s="55" t="str">
        <f t="shared" si="206"/>
        <v/>
      </c>
      <c r="BK1429" s="55" t="str">
        <f t="shared" si="206"/>
        <v/>
      </c>
      <c r="BL1429" s="55" t="str">
        <f t="shared" si="206"/>
        <v/>
      </c>
      <c r="BM1429" s="55" t="str">
        <f t="shared" si="206"/>
        <v/>
      </c>
      <c r="BN1429" s="55" t="str">
        <f t="shared" si="206"/>
        <v/>
      </c>
      <c r="BO1429" s="55" t="str">
        <f t="shared" si="206"/>
        <v/>
      </c>
      <c r="BP1429" s="55" t="str">
        <f t="shared" si="206"/>
        <v/>
      </c>
      <c r="BQ1429" s="55" t="str">
        <f t="shared" si="206"/>
        <v/>
      </c>
      <c r="BR1429" s="1" t="str">
        <f t="shared" si="195"/>
        <v>Base</v>
      </c>
      <c r="BS1429" s="1" t="str">
        <f t="shared" si="196"/>
        <v/>
      </c>
      <c r="BT1429" s="3">
        <f t="shared" si="197"/>
        <v>1</v>
      </c>
      <c r="BU1429" s="11">
        <f t="shared" si="198"/>
        <v>-0.94</v>
      </c>
      <c r="BV1429" s="11">
        <f t="shared" si="199"/>
        <v>-0.88</v>
      </c>
      <c r="BW1429" s="11">
        <f t="shared" si="200"/>
        <v>0</v>
      </c>
      <c r="BX1429" s="9">
        <f t="shared" si="201"/>
        <v>-0.94</v>
      </c>
      <c r="BY1429" s="9">
        <f t="shared" si="202"/>
        <v>-0.88</v>
      </c>
      <c r="BZ1429" s="9">
        <f t="shared" si="203"/>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207">SUM(AT1430:BB1430)</f>
        <v>0</v>
      </c>
      <c r="BD1430" s="55" t="str">
        <f t="shared" si="206"/>
        <v/>
      </c>
      <c r="BE1430" s="55" t="str">
        <f t="shared" si="206"/>
        <v/>
      </c>
      <c r="BF1430" s="55" t="str">
        <f t="shared" si="206"/>
        <v/>
      </c>
      <c r="BG1430" s="55" t="str">
        <f t="shared" si="206"/>
        <v/>
      </c>
      <c r="BH1430" s="55" t="str">
        <f t="shared" si="206"/>
        <v/>
      </c>
      <c r="BI1430" s="55" t="str">
        <f t="shared" si="206"/>
        <v/>
      </c>
      <c r="BJ1430" s="55" t="str">
        <f t="shared" si="206"/>
        <v/>
      </c>
      <c r="BK1430" s="55" t="str">
        <f t="shared" si="206"/>
        <v/>
      </c>
      <c r="BL1430" s="55" t="str">
        <f t="shared" si="206"/>
        <v/>
      </c>
      <c r="BM1430" s="55" t="str">
        <f t="shared" si="206"/>
        <v/>
      </c>
      <c r="BN1430" s="55" t="str">
        <f t="shared" si="206"/>
        <v/>
      </c>
      <c r="BO1430" s="55" t="str">
        <f t="shared" si="206"/>
        <v/>
      </c>
      <c r="BP1430" s="55" t="str">
        <f t="shared" si="206"/>
        <v/>
      </c>
      <c r="BQ1430" s="55" t="str">
        <f t="shared" si="206"/>
        <v/>
      </c>
      <c r="BR1430" s="1" t="str">
        <f t="shared" ref="BR1430:BR1493" si="208">IF(BD1430&amp;BE1430&amp;BF1430&amp;BG1430&amp;BH1430&amp;BI1430&amp;BJ1430&amp;BK1430&amp;BP1430&amp;BQ1430="","Base",BD1430&amp;BE1430&amp;BF1430&amp;BG1430&amp;BH1430&amp;BI1430&amp;BJ1430&amp;BK1430&amp;BP1430&amp;BQ1430)</f>
        <v>Base</v>
      </c>
      <c r="BS1430" s="1" t="str">
        <f t="shared" ref="BS1430:BS1493" si="209">IF(BL1430&amp;BM1430&amp;BN1430&amp;BO1430="","",BL1430&amp;BM1430&amp;BN1430&amp;BO1430)</f>
        <v/>
      </c>
      <c r="BT1430" s="3">
        <f t="shared" ref="BT1430:BT1493" si="210">J1430-I1430+1</f>
        <v>1</v>
      </c>
      <c r="BU1430" s="11">
        <f t="shared" ref="BU1430:BU1493" si="211">BT1430*0.06-1</f>
        <v>-0.94</v>
      </c>
      <c r="BV1430" s="11">
        <f t="shared" ref="BV1430:BV1493" si="212">BT1430*0.12-1</f>
        <v>-0.88</v>
      </c>
      <c r="BW1430" s="11">
        <f t="shared" ref="BW1430:BW1493" si="213">(BT1430-1)*0.84</f>
        <v>0</v>
      </c>
      <c r="BX1430" s="9">
        <f t="shared" ref="BX1430:BX1493" si="214">BU1430+I1430</f>
        <v>-0.94</v>
      </c>
      <c r="BY1430" s="9">
        <f t="shared" ref="BY1430:BY1493" si="215">BV1430+I1430</f>
        <v>-0.88</v>
      </c>
      <c r="BZ1430" s="9">
        <f t="shared" ref="BZ1430:BZ1493" si="216">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207"/>
        <v>0</v>
      </c>
      <c r="BD1431" s="55" t="str">
        <f t="shared" si="206"/>
        <v/>
      </c>
      <c r="BE1431" s="55" t="str">
        <f t="shared" si="206"/>
        <v/>
      </c>
      <c r="BF1431" s="55" t="str">
        <f t="shared" si="206"/>
        <v/>
      </c>
      <c r="BG1431" s="55" t="str">
        <f t="shared" si="206"/>
        <v/>
      </c>
      <c r="BH1431" s="55" t="str">
        <f t="shared" si="206"/>
        <v/>
      </c>
      <c r="BI1431" s="55" t="str">
        <f t="shared" si="206"/>
        <v/>
      </c>
      <c r="BJ1431" s="55" t="str">
        <f t="shared" si="206"/>
        <v/>
      </c>
      <c r="BK1431" s="55" t="str">
        <f t="shared" si="206"/>
        <v/>
      </c>
      <c r="BL1431" s="55" t="str">
        <f t="shared" si="206"/>
        <v/>
      </c>
      <c r="BM1431" s="55" t="str">
        <f t="shared" si="206"/>
        <v/>
      </c>
      <c r="BN1431" s="55" t="str">
        <f t="shared" si="206"/>
        <v/>
      </c>
      <c r="BO1431" s="55" t="str">
        <f t="shared" si="206"/>
        <v/>
      </c>
      <c r="BP1431" s="55" t="str">
        <f t="shared" si="206"/>
        <v/>
      </c>
      <c r="BQ1431" s="55" t="str">
        <f t="shared" si="206"/>
        <v/>
      </c>
      <c r="BR1431" s="1" t="str">
        <f t="shared" si="208"/>
        <v>Base</v>
      </c>
      <c r="BS1431" s="1" t="str">
        <f t="shared" si="209"/>
        <v/>
      </c>
      <c r="BT1431" s="3">
        <f t="shared" si="210"/>
        <v>1</v>
      </c>
      <c r="BU1431" s="11">
        <f t="shared" si="211"/>
        <v>-0.94</v>
      </c>
      <c r="BV1431" s="11">
        <f t="shared" si="212"/>
        <v>-0.88</v>
      </c>
      <c r="BW1431" s="11">
        <f t="shared" si="213"/>
        <v>0</v>
      </c>
      <c r="BX1431" s="9">
        <f t="shared" si="214"/>
        <v>-0.94</v>
      </c>
      <c r="BY1431" s="9">
        <f t="shared" si="215"/>
        <v>-0.88</v>
      </c>
      <c r="BZ1431" s="9">
        <f t="shared" si="216"/>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207"/>
        <v>0</v>
      </c>
      <c r="BD1432" s="55" t="str">
        <f t="shared" si="206"/>
        <v/>
      </c>
      <c r="BE1432" s="55" t="str">
        <f t="shared" si="206"/>
        <v/>
      </c>
      <c r="BF1432" s="55" t="str">
        <f t="shared" si="206"/>
        <v/>
      </c>
      <c r="BG1432" s="55" t="str">
        <f t="shared" si="206"/>
        <v/>
      </c>
      <c r="BH1432" s="55" t="str">
        <f t="shared" si="206"/>
        <v/>
      </c>
      <c r="BI1432" s="55" t="str">
        <f t="shared" si="206"/>
        <v/>
      </c>
      <c r="BJ1432" s="55" t="str">
        <f t="shared" si="206"/>
        <v/>
      </c>
      <c r="BK1432" s="55" t="str">
        <f t="shared" si="206"/>
        <v/>
      </c>
      <c r="BL1432" s="55" t="str">
        <f t="shared" si="206"/>
        <v/>
      </c>
      <c r="BM1432" s="55" t="str">
        <f t="shared" si="206"/>
        <v/>
      </c>
      <c r="BN1432" s="55" t="str">
        <f t="shared" si="206"/>
        <v/>
      </c>
      <c r="BO1432" s="55" t="str">
        <f t="shared" si="206"/>
        <v/>
      </c>
      <c r="BP1432" s="55" t="str">
        <f t="shared" si="206"/>
        <v/>
      </c>
      <c r="BQ1432" s="55" t="str">
        <f t="shared" si="206"/>
        <v/>
      </c>
      <c r="BR1432" s="1" t="str">
        <f t="shared" si="208"/>
        <v>Base</v>
      </c>
      <c r="BS1432" s="1" t="str">
        <f t="shared" si="209"/>
        <v/>
      </c>
      <c r="BT1432" s="3">
        <f t="shared" si="210"/>
        <v>1</v>
      </c>
      <c r="BU1432" s="11">
        <f t="shared" si="211"/>
        <v>-0.94</v>
      </c>
      <c r="BV1432" s="11">
        <f t="shared" si="212"/>
        <v>-0.88</v>
      </c>
      <c r="BW1432" s="11">
        <f t="shared" si="213"/>
        <v>0</v>
      </c>
      <c r="BX1432" s="9">
        <f t="shared" si="214"/>
        <v>-0.94</v>
      </c>
      <c r="BY1432" s="9">
        <f t="shared" si="215"/>
        <v>-0.88</v>
      </c>
      <c r="BZ1432" s="9">
        <f t="shared" si="216"/>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207"/>
        <v>0</v>
      </c>
      <c r="BD1433" s="55" t="str">
        <f t="shared" si="206"/>
        <v/>
      </c>
      <c r="BE1433" s="55" t="str">
        <f t="shared" si="206"/>
        <v/>
      </c>
      <c r="BF1433" s="55" t="str">
        <f t="shared" si="206"/>
        <v/>
      </c>
      <c r="BG1433" s="55" t="str">
        <f t="shared" si="206"/>
        <v/>
      </c>
      <c r="BH1433" s="55" t="str">
        <f t="shared" si="206"/>
        <v/>
      </c>
      <c r="BI1433" s="55" t="str">
        <f t="shared" si="206"/>
        <v/>
      </c>
      <c r="BJ1433" s="55" t="str">
        <f t="shared" si="206"/>
        <v/>
      </c>
      <c r="BK1433" s="55" t="str">
        <f t="shared" si="206"/>
        <v/>
      </c>
      <c r="BL1433" s="55" t="str">
        <f t="shared" si="206"/>
        <v/>
      </c>
      <c r="BM1433" s="55" t="str">
        <f t="shared" si="206"/>
        <v/>
      </c>
      <c r="BN1433" s="55" t="str">
        <f t="shared" si="206"/>
        <v/>
      </c>
      <c r="BO1433" s="55" t="str">
        <f t="shared" si="206"/>
        <v/>
      </c>
      <c r="BP1433" s="55" t="str">
        <f t="shared" si="206"/>
        <v/>
      </c>
      <c r="BQ1433" s="55" t="str">
        <f t="shared" si="206"/>
        <v/>
      </c>
      <c r="BR1433" s="1" t="str">
        <f t="shared" si="208"/>
        <v>Base</v>
      </c>
      <c r="BS1433" s="1" t="str">
        <f t="shared" si="209"/>
        <v/>
      </c>
      <c r="BT1433" s="3">
        <f t="shared" si="210"/>
        <v>1</v>
      </c>
      <c r="BU1433" s="11">
        <f t="shared" si="211"/>
        <v>-0.94</v>
      </c>
      <c r="BV1433" s="11">
        <f t="shared" si="212"/>
        <v>-0.88</v>
      </c>
      <c r="BW1433" s="11">
        <f t="shared" si="213"/>
        <v>0</v>
      </c>
      <c r="BX1433" s="9">
        <f t="shared" si="214"/>
        <v>-0.94</v>
      </c>
      <c r="BY1433" s="9">
        <f t="shared" si="215"/>
        <v>-0.88</v>
      </c>
      <c r="BZ1433" s="9">
        <f t="shared" si="216"/>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207"/>
        <v>0</v>
      </c>
      <c r="BD1434" s="55" t="str">
        <f t="shared" si="206"/>
        <v/>
      </c>
      <c r="BE1434" s="55" t="str">
        <f t="shared" si="206"/>
        <v/>
      </c>
      <c r="BF1434" s="55" t="str">
        <f t="shared" si="206"/>
        <v/>
      </c>
      <c r="BG1434" s="55" t="str">
        <f t="shared" si="206"/>
        <v/>
      </c>
      <c r="BH1434" s="55" t="str">
        <f t="shared" si="206"/>
        <v/>
      </c>
      <c r="BI1434" s="55" t="str">
        <f t="shared" si="206"/>
        <v/>
      </c>
      <c r="BJ1434" s="55" t="str">
        <f t="shared" si="206"/>
        <v/>
      </c>
      <c r="BK1434" s="55" t="str">
        <f t="shared" si="206"/>
        <v/>
      </c>
      <c r="BL1434" s="55" t="str">
        <f t="shared" si="206"/>
        <v/>
      </c>
      <c r="BM1434" s="55" t="str">
        <f t="shared" si="206"/>
        <v/>
      </c>
      <c r="BN1434" s="55" t="str">
        <f t="shared" si="206"/>
        <v/>
      </c>
      <c r="BO1434" s="55" t="str">
        <f t="shared" si="206"/>
        <v/>
      </c>
      <c r="BP1434" s="55" t="str">
        <f t="shared" si="206"/>
        <v/>
      </c>
      <c r="BQ1434" s="55" t="str">
        <f t="shared" si="206"/>
        <v/>
      </c>
      <c r="BR1434" s="1" t="str">
        <f t="shared" si="208"/>
        <v>Base</v>
      </c>
      <c r="BS1434" s="1" t="str">
        <f t="shared" si="209"/>
        <v/>
      </c>
      <c r="BT1434" s="3">
        <f t="shared" si="210"/>
        <v>1</v>
      </c>
      <c r="BU1434" s="11">
        <f t="shared" si="211"/>
        <v>-0.94</v>
      </c>
      <c r="BV1434" s="11">
        <f t="shared" si="212"/>
        <v>-0.88</v>
      </c>
      <c r="BW1434" s="11">
        <f t="shared" si="213"/>
        <v>0</v>
      </c>
      <c r="BX1434" s="9">
        <f t="shared" si="214"/>
        <v>-0.94</v>
      </c>
      <c r="BY1434" s="9">
        <f t="shared" si="215"/>
        <v>-0.88</v>
      </c>
      <c r="BZ1434" s="9">
        <f t="shared" si="216"/>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207"/>
        <v>0</v>
      </c>
      <c r="BD1435" s="55" t="str">
        <f t="shared" si="206"/>
        <v/>
      </c>
      <c r="BE1435" s="55" t="str">
        <f t="shared" si="206"/>
        <v/>
      </c>
      <c r="BF1435" s="55" t="str">
        <f t="shared" ref="BD1435:BQ1453" si="217">IF(ISERROR(SEARCHB(" "&amp;BF$1&amp;" "," "&amp;$L1435&amp;" "))=TRUE,"",BF$1)</f>
        <v/>
      </c>
      <c r="BG1435" s="55" t="str">
        <f t="shared" si="217"/>
        <v/>
      </c>
      <c r="BH1435" s="55" t="str">
        <f t="shared" si="217"/>
        <v/>
      </c>
      <c r="BI1435" s="55" t="str">
        <f t="shared" si="217"/>
        <v/>
      </c>
      <c r="BJ1435" s="55" t="str">
        <f t="shared" si="217"/>
        <v/>
      </c>
      <c r="BK1435" s="55" t="str">
        <f t="shared" si="217"/>
        <v/>
      </c>
      <c r="BL1435" s="55" t="str">
        <f t="shared" si="217"/>
        <v/>
      </c>
      <c r="BM1435" s="55" t="str">
        <f t="shared" si="217"/>
        <v/>
      </c>
      <c r="BN1435" s="55" t="str">
        <f t="shared" si="217"/>
        <v/>
      </c>
      <c r="BO1435" s="55" t="str">
        <f t="shared" si="217"/>
        <v/>
      </c>
      <c r="BP1435" s="55" t="str">
        <f t="shared" si="217"/>
        <v/>
      </c>
      <c r="BQ1435" s="55" t="str">
        <f t="shared" si="217"/>
        <v/>
      </c>
      <c r="BR1435" s="1" t="str">
        <f t="shared" si="208"/>
        <v>Base</v>
      </c>
      <c r="BS1435" s="1" t="str">
        <f t="shared" si="209"/>
        <v/>
      </c>
      <c r="BT1435" s="3">
        <f t="shared" si="210"/>
        <v>1</v>
      </c>
      <c r="BU1435" s="11">
        <f t="shared" si="211"/>
        <v>-0.94</v>
      </c>
      <c r="BV1435" s="11">
        <f t="shared" si="212"/>
        <v>-0.88</v>
      </c>
      <c r="BW1435" s="11">
        <f t="shared" si="213"/>
        <v>0</v>
      </c>
      <c r="BX1435" s="9">
        <f t="shared" si="214"/>
        <v>-0.94</v>
      </c>
      <c r="BY1435" s="9">
        <f t="shared" si="215"/>
        <v>-0.88</v>
      </c>
      <c r="BZ1435" s="9">
        <f t="shared" si="216"/>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207"/>
        <v>0</v>
      </c>
      <c r="BD1436" s="55" t="str">
        <f t="shared" si="217"/>
        <v/>
      </c>
      <c r="BE1436" s="55" t="str">
        <f t="shared" si="217"/>
        <v/>
      </c>
      <c r="BF1436" s="55" t="str">
        <f t="shared" si="217"/>
        <v/>
      </c>
      <c r="BG1436" s="55" t="str">
        <f t="shared" si="217"/>
        <v/>
      </c>
      <c r="BH1436" s="55" t="str">
        <f t="shared" si="217"/>
        <v/>
      </c>
      <c r="BI1436" s="55" t="str">
        <f t="shared" si="217"/>
        <v/>
      </c>
      <c r="BJ1436" s="55" t="str">
        <f t="shared" si="217"/>
        <v/>
      </c>
      <c r="BK1436" s="55" t="str">
        <f t="shared" si="217"/>
        <v/>
      </c>
      <c r="BL1436" s="55" t="str">
        <f t="shared" si="217"/>
        <v/>
      </c>
      <c r="BM1436" s="55" t="str">
        <f t="shared" si="217"/>
        <v/>
      </c>
      <c r="BN1436" s="55" t="str">
        <f t="shared" si="217"/>
        <v/>
      </c>
      <c r="BO1436" s="55" t="str">
        <f t="shared" si="217"/>
        <v/>
      </c>
      <c r="BP1436" s="55" t="str">
        <f t="shared" si="217"/>
        <v/>
      </c>
      <c r="BQ1436" s="55" t="str">
        <f t="shared" si="217"/>
        <v/>
      </c>
      <c r="BR1436" s="1" t="str">
        <f t="shared" si="208"/>
        <v>Base</v>
      </c>
      <c r="BS1436" s="1" t="str">
        <f t="shared" si="209"/>
        <v/>
      </c>
      <c r="BT1436" s="3">
        <f t="shared" si="210"/>
        <v>1</v>
      </c>
      <c r="BU1436" s="11">
        <f t="shared" si="211"/>
        <v>-0.94</v>
      </c>
      <c r="BV1436" s="11">
        <f t="shared" si="212"/>
        <v>-0.88</v>
      </c>
      <c r="BW1436" s="11">
        <f t="shared" si="213"/>
        <v>0</v>
      </c>
      <c r="BX1436" s="9">
        <f t="shared" si="214"/>
        <v>-0.94</v>
      </c>
      <c r="BY1436" s="9">
        <f t="shared" si="215"/>
        <v>-0.88</v>
      </c>
      <c r="BZ1436" s="9">
        <f t="shared" si="216"/>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207"/>
        <v>0</v>
      </c>
      <c r="BD1437" s="55" t="str">
        <f t="shared" si="217"/>
        <v/>
      </c>
      <c r="BE1437" s="55" t="str">
        <f t="shared" si="217"/>
        <v/>
      </c>
      <c r="BF1437" s="55" t="str">
        <f t="shared" si="217"/>
        <v/>
      </c>
      <c r="BG1437" s="55" t="str">
        <f t="shared" si="217"/>
        <v/>
      </c>
      <c r="BH1437" s="55" t="str">
        <f t="shared" si="217"/>
        <v/>
      </c>
      <c r="BI1437" s="55" t="str">
        <f t="shared" si="217"/>
        <v/>
      </c>
      <c r="BJ1437" s="55" t="str">
        <f t="shared" si="217"/>
        <v/>
      </c>
      <c r="BK1437" s="55" t="str">
        <f t="shared" si="217"/>
        <v/>
      </c>
      <c r="BL1437" s="55" t="str">
        <f t="shared" si="217"/>
        <v/>
      </c>
      <c r="BM1437" s="55" t="str">
        <f t="shared" si="217"/>
        <v/>
      </c>
      <c r="BN1437" s="55" t="str">
        <f t="shared" si="217"/>
        <v/>
      </c>
      <c r="BO1437" s="55" t="str">
        <f t="shared" si="217"/>
        <v/>
      </c>
      <c r="BP1437" s="55" t="str">
        <f t="shared" si="217"/>
        <v/>
      </c>
      <c r="BQ1437" s="55" t="str">
        <f t="shared" si="217"/>
        <v/>
      </c>
      <c r="BR1437" s="1" t="str">
        <f t="shared" si="208"/>
        <v>Base</v>
      </c>
      <c r="BS1437" s="1" t="str">
        <f t="shared" si="209"/>
        <v/>
      </c>
      <c r="BT1437" s="3">
        <f t="shared" si="210"/>
        <v>1</v>
      </c>
      <c r="BU1437" s="11">
        <f t="shared" si="211"/>
        <v>-0.94</v>
      </c>
      <c r="BV1437" s="11">
        <f t="shared" si="212"/>
        <v>-0.88</v>
      </c>
      <c r="BW1437" s="11">
        <f t="shared" si="213"/>
        <v>0</v>
      </c>
      <c r="BX1437" s="9">
        <f t="shared" si="214"/>
        <v>-0.94</v>
      </c>
      <c r="BY1437" s="9">
        <f t="shared" si="215"/>
        <v>-0.88</v>
      </c>
      <c r="BZ1437" s="9">
        <f t="shared" si="216"/>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207"/>
        <v>0</v>
      </c>
      <c r="BD1438" s="55" t="str">
        <f t="shared" si="217"/>
        <v/>
      </c>
      <c r="BE1438" s="55" t="str">
        <f t="shared" si="217"/>
        <v/>
      </c>
      <c r="BF1438" s="55" t="str">
        <f t="shared" si="217"/>
        <v/>
      </c>
      <c r="BG1438" s="55" t="str">
        <f t="shared" si="217"/>
        <v/>
      </c>
      <c r="BH1438" s="55" t="str">
        <f t="shared" si="217"/>
        <v/>
      </c>
      <c r="BI1438" s="55" t="str">
        <f t="shared" si="217"/>
        <v/>
      </c>
      <c r="BJ1438" s="55" t="str">
        <f t="shared" si="217"/>
        <v/>
      </c>
      <c r="BK1438" s="55" t="str">
        <f t="shared" si="217"/>
        <v/>
      </c>
      <c r="BL1438" s="55" t="str">
        <f t="shared" si="217"/>
        <v/>
      </c>
      <c r="BM1438" s="55" t="str">
        <f t="shared" si="217"/>
        <v/>
      </c>
      <c r="BN1438" s="55" t="str">
        <f t="shared" si="217"/>
        <v/>
      </c>
      <c r="BO1438" s="55" t="str">
        <f t="shared" si="217"/>
        <v/>
      </c>
      <c r="BP1438" s="55" t="str">
        <f t="shared" si="217"/>
        <v/>
      </c>
      <c r="BQ1438" s="55" t="str">
        <f t="shared" si="217"/>
        <v/>
      </c>
      <c r="BR1438" s="1" t="str">
        <f t="shared" si="208"/>
        <v>Base</v>
      </c>
      <c r="BS1438" s="1" t="str">
        <f t="shared" si="209"/>
        <v/>
      </c>
      <c r="BT1438" s="3">
        <f t="shared" si="210"/>
        <v>1</v>
      </c>
      <c r="BU1438" s="11">
        <f t="shared" si="211"/>
        <v>-0.94</v>
      </c>
      <c r="BV1438" s="11">
        <f t="shared" si="212"/>
        <v>-0.88</v>
      </c>
      <c r="BW1438" s="11">
        <f t="shared" si="213"/>
        <v>0</v>
      </c>
      <c r="BX1438" s="9">
        <f t="shared" si="214"/>
        <v>-0.94</v>
      </c>
      <c r="BY1438" s="9">
        <f t="shared" si="215"/>
        <v>-0.88</v>
      </c>
      <c r="BZ1438" s="9">
        <f t="shared" si="216"/>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207"/>
        <v>0</v>
      </c>
      <c r="BD1439" s="55" t="str">
        <f t="shared" si="217"/>
        <v/>
      </c>
      <c r="BE1439" s="55" t="str">
        <f t="shared" si="217"/>
        <v/>
      </c>
      <c r="BF1439" s="55" t="str">
        <f t="shared" si="217"/>
        <v/>
      </c>
      <c r="BG1439" s="55" t="str">
        <f t="shared" si="217"/>
        <v/>
      </c>
      <c r="BH1439" s="55" t="str">
        <f t="shared" si="217"/>
        <v/>
      </c>
      <c r="BI1439" s="55" t="str">
        <f t="shared" si="217"/>
        <v/>
      </c>
      <c r="BJ1439" s="55" t="str">
        <f t="shared" si="217"/>
        <v/>
      </c>
      <c r="BK1439" s="55" t="str">
        <f t="shared" si="217"/>
        <v/>
      </c>
      <c r="BL1439" s="55" t="str">
        <f t="shared" si="217"/>
        <v/>
      </c>
      <c r="BM1439" s="55" t="str">
        <f t="shared" si="217"/>
        <v/>
      </c>
      <c r="BN1439" s="55" t="str">
        <f t="shared" si="217"/>
        <v/>
      </c>
      <c r="BO1439" s="55" t="str">
        <f t="shared" si="217"/>
        <v/>
      </c>
      <c r="BP1439" s="55" t="str">
        <f t="shared" si="217"/>
        <v/>
      </c>
      <c r="BQ1439" s="55" t="str">
        <f t="shared" si="217"/>
        <v/>
      </c>
      <c r="BR1439" s="1" t="str">
        <f t="shared" si="208"/>
        <v>Base</v>
      </c>
      <c r="BS1439" s="1" t="str">
        <f t="shared" si="209"/>
        <v/>
      </c>
      <c r="BT1439" s="3">
        <f t="shared" si="210"/>
        <v>1</v>
      </c>
      <c r="BU1439" s="11">
        <f t="shared" si="211"/>
        <v>-0.94</v>
      </c>
      <c r="BV1439" s="11">
        <f t="shared" si="212"/>
        <v>-0.88</v>
      </c>
      <c r="BW1439" s="11">
        <f t="shared" si="213"/>
        <v>0</v>
      </c>
      <c r="BX1439" s="9">
        <f t="shared" si="214"/>
        <v>-0.94</v>
      </c>
      <c r="BY1439" s="9">
        <f t="shared" si="215"/>
        <v>-0.88</v>
      </c>
      <c r="BZ1439" s="9">
        <f t="shared" si="216"/>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207"/>
        <v>0</v>
      </c>
      <c r="BD1440" s="55" t="str">
        <f t="shared" si="217"/>
        <v/>
      </c>
      <c r="BE1440" s="55" t="str">
        <f t="shared" si="217"/>
        <v/>
      </c>
      <c r="BF1440" s="55" t="str">
        <f t="shared" si="217"/>
        <v/>
      </c>
      <c r="BG1440" s="55" t="str">
        <f t="shared" si="217"/>
        <v/>
      </c>
      <c r="BH1440" s="55" t="str">
        <f t="shared" si="217"/>
        <v/>
      </c>
      <c r="BI1440" s="55" t="str">
        <f t="shared" si="217"/>
        <v/>
      </c>
      <c r="BJ1440" s="55" t="str">
        <f t="shared" si="217"/>
        <v/>
      </c>
      <c r="BK1440" s="55" t="str">
        <f t="shared" si="217"/>
        <v/>
      </c>
      <c r="BL1440" s="55" t="str">
        <f t="shared" si="217"/>
        <v/>
      </c>
      <c r="BM1440" s="55" t="str">
        <f t="shared" si="217"/>
        <v/>
      </c>
      <c r="BN1440" s="55" t="str">
        <f t="shared" si="217"/>
        <v/>
      </c>
      <c r="BO1440" s="55" t="str">
        <f t="shared" si="217"/>
        <v/>
      </c>
      <c r="BP1440" s="55" t="str">
        <f t="shared" si="217"/>
        <v/>
      </c>
      <c r="BQ1440" s="55" t="str">
        <f t="shared" si="217"/>
        <v/>
      </c>
      <c r="BR1440" s="1" t="str">
        <f t="shared" si="208"/>
        <v>Base</v>
      </c>
      <c r="BS1440" s="1" t="str">
        <f t="shared" si="209"/>
        <v/>
      </c>
      <c r="BT1440" s="3">
        <f t="shared" si="210"/>
        <v>1</v>
      </c>
      <c r="BU1440" s="11">
        <f t="shared" si="211"/>
        <v>-0.94</v>
      </c>
      <c r="BV1440" s="11">
        <f t="shared" si="212"/>
        <v>-0.88</v>
      </c>
      <c r="BW1440" s="11">
        <f t="shared" si="213"/>
        <v>0</v>
      </c>
      <c r="BX1440" s="9">
        <f t="shared" si="214"/>
        <v>-0.94</v>
      </c>
      <c r="BY1440" s="9">
        <f t="shared" si="215"/>
        <v>-0.88</v>
      </c>
      <c r="BZ1440" s="9">
        <f t="shared" si="216"/>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207"/>
        <v>0</v>
      </c>
      <c r="BD1441" s="55" t="str">
        <f t="shared" si="217"/>
        <v/>
      </c>
      <c r="BE1441" s="55" t="str">
        <f t="shared" si="217"/>
        <v/>
      </c>
      <c r="BF1441" s="55" t="str">
        <f t="shared" si="217"/>
        <v/>
      </c>
      <c r="BG1441" s="55" t="str">
        <f t="shared" si="217"/>
        <v/>
      </c>
      <c r="BH1441" s="55" t="str">
        <f t="shared" si="217"/>
        <v/>
      </c>
      <c r="BI1441" s="55" t="str">
        <f t="shared" si="217"/>
        <v/>
      </c>
      <c r="BJ1441" s="55" t="str">
        <f t="shared" si="217"/>
        <v/>
      </c>
      <c r="BK1441" s="55" t="str">
        <f t="shared" si="217"/>
        <v/>
      </c>
      <c r="BL1441" s="55" t="str">
        <f t="shared" si="217"/>
        <v/>
      </c>
      <c r="BM1441" s="55" t="str">
        <f t="shared" si="217"/>
        <v/>
      </c>
      <c r="BN1441" s="55" t="str">
        <f t="shared" si="217"/>
        <v/>
      </c>
      <c r="BO1441" s="55" t="str">
        <f t="shared" si="217"/>
        <v/>
      </c>
      <c r="BP1441" s="55" t="str">
        <f t="shared" si="217"/>
        <v/>
      </c>
      <c r="BQ1441" s="55" t="str">
        <f t="shared" si="217"/>
        <v/>
      </c>
      <c r="BR1441" s="1" t="str">
        <f t="shared" si="208"/>
        <v>Base</v>
      </c>
      <c r="BS1441" s="1" t="str">
        <f t="shared" si="209"/>
        <v/>
      </c>
      <c r="BT1441" s="3">
        <f t="shared" si="210"/>
        <v>1</v>
      </c>
      <c r="BU1441" s="11">
        <f t="shared" si="211"/>
        <v>-0.94</v>
      </c>
      <c r="BV1441" s="11">
        <f t="shared" si="212"/>
        <v>-0.88</v>
      </c>
      <c r="BW1441" s="11">
        <f t="shared" si="213"/>
        <v>0</v>
      </c>
      <c r="BX1441" s="9">
        <f t="shared" si="214"/>
        <v>-0.94</v>
      </c>
      <c r="BY1441" s="9">
        <f t="shared" si="215"/>
        <v>-0.88</v>
      </c>
      <c r="BZ1441" s="9">
        <f t="shared" si="216"/>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207"/>
        <v>0</v>
      </c>
      <c r="BD1442" s="55" t="str">
        <f t="shared" si="217"/>
        <v/>
      </c>
      <c r="BE1442" s="55" t="str">
        <f t="shared" si="217"/>
        <v/>
      </c>
      <c r="BF1442" s="55" t="str">
        <f t="shared" si="217"/>
        <v/>
      </c>
      <c r="BG1442" s="55" t="str">
        <f t="shared" si="217"/>
        <v/>
      </c>
      <c r="BH1442" s="55" t="str">
        <f t="shared" si="217"/>
        <v/>
      </c>
      <c r="BI1442" s="55" t="str">
        <f t="shared" si="217"/>
        <v/>
      </c>
      <c r="BJ1442" s="55" t="str">
        <f t="shared" si="217"/>
        <v/>
      </c>
      <c r="BK1442" s="55" t="str">
        <f t="shared" si="217"/>
        <v/>
      </c>
      <c r="BL1442" s="55" t="str">
        <f t="shared" si="217"/>
        <v/>
      </c>
      <c r="BM1442" s="55" t="str">
        <f t="shared" si="217"/>
        <v/>
      </c>
      <c r="BN1442" s="55" t="str">
        <f t="shared" si="217"/>
        <v/>
      </c>
      <c r="BO1442" s="55" t="str">
        <f t="shared" si="217"/>
        <v/>
      </c>
      <c r="BP1442" s="55" t="str">
        <f t="shared" si="217"/>
        <v/>
      </c>
      <c r="BQ1442" s="55" t="str">
        <f t="shared" si="217"/>
        <v/>
      </c>
      <c r="BR1442" s="1" t="str">
        <f t="shared" si="208"/>
        <v>Base</v>
      </c>
      <c r="BS1442" s="1" t="str">
        <f t="shared" si="209"/>
        <v/>
      </c>
      <c r="BT1442" s="3">
        <f t="shared" si="210"/>
        <v>1</v>
      </c>
      <c r="BU1442" s="11">
        <f t="shared" si="211"/>
        <v>-0.94</v>
      </c>
      <c r="BV1442" s="11">
        <f t="shared" si="212"/>
        <v>-0.88</v>
      </c>
      <c r="BW1442" s="11">
        <f t="shared" si="213"/>
        <v>0</v>
      </c>
      <c r="BX1442" s="9">
        <f t="shared" si="214"/>
        <v>-0.94</v>
      </c>
      <c r="BY1442" s="9">
        <f t="shared" si="215"/>
        <v>-0.88</v>
      </c>
      <c r="BZ1442" s="9">
        <f t="shared" si="216"/>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207"/>
        <v>0</v>
      </c>
      <c r="BD1443" s="55" t="str">
        <f t="shared" si="217"/>
        <v/>
      </c>
      <c r="BE1443" s="55" t="str">
        <f t="shared" si="217"/>
        <v/>
      </c>
      <c r="BF1443" s="55" t="str">
        <f t="shared" si="217"/>
        <v/>
      </c>
      <c r="BG1443" s="55" t="str">
        <f t="shared" si="217"/>
        <v/>
      </c>
      <c r="BH1443" s="55" t="str">
        <f t="shared" si="217"/>
        <v/>
      </c>
      <c r="BI1443" s="55" t="str">
        <f t="shared" si="217"/>
        <v/>
      </c>
      <c r="BJ1443" s="55" t="str">
        <f t="shared" si="217"/>
        <v/>
      </c>
      <c r="BK1443" s="55" t="str">
        <f t="shared" si="217"/>
        <v/>
      </c>
      <c r="BL1443" s="55" t="str">
        <f t="shared" si="217"/>
        <v/>
      </c>
      <c r="BM1443" s="55" t="str">
        <f t="shared" si="217"/>
        <v/>
      </c>
      <c r="BN1443" s="55" t="str">
        <f t="shared" si="217"/>
        <v/>
      </c>
      <c r="BO1443" s="55" t="str">
        <f t="shared" si="217"/>
        <v/>
      </c>
      <c r="BP1443" s="55" t="str">
        <f t="shared" si="217"/>
        <v/>
      </c>
      <c r="BQ1443" s="55" t="str">
        <f t="shared" si="217"/>
        <v/>
      </c>
      <c r="BR1443" s="1" t="str">
        <f t="shared" si="208"/>
        <v>Base</v>
      </c>
      <c r="BS1443" s="1" t="str">
        <f t="shared" si="209"/>
        <v/>
      </c>
      <c r="BT1443" s="3">
        <f t="shared" si="210"/>
        <v>1</v>
      </c>
      <c r="BU1443" s="11">
        <f t="shared" si="211"/>
        <v>-0.94</v>
      </c>
      <c r="BV1443" s="11">
        <f t="shared" si="212"/>
        <v>-0.88</v>
      </c>
      <c r="BW1443" s="11">
        <f t="shared" si="213"/>
        <v>0</v>
      </c>
      <c r="BX1443" s="9">
        <f t="shared" si="214"/>
        <v>-0.94</v>
      </c>
      <c r="BY1443" s="9">
        <f t="shared" si="215"/>
        <v>-0.88</v>
      </c>
      <c r="BZ1443" s="9">
        <f t="shared" si="216"/>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207"/>
        <v>0</v>
      </c>
      <c r="BD1444" s="55" t="str">
        <f t="shared" si="217"/>
        <v/>
      </c>
      <c r="BE1444" s="55" t="str">
        <f t="shared" si="217"/>
        <v/>
      </c>
      <c r="BF1444" s="55" t="str">
        <f t="shared" si="217"/>
        <v/>
      </c>
      <c r="BG1444" s="55" t="str">
        <f t="shared" si="217"/>
        <v/>
      </c>
      <c r="BH1444" s="55" t="str">
        <f t="shared" si="217"/>
        <v/>
      </c>
      <c r="BI1444" s="55" t="str">
        <f t="shared" si="217"/>
        <v/>
      </c>
      <c r="BJ1444" s="55" t="str">
        <f t="shared" si="217"/>
        <v/>
      </c>
      <c r="BK1444" s="55" t="str">
        <f t="shared" si="217"/>
        <v/>
      </c>
      <c r="BL1444" s="55" t="str">
        <f t="shared" si="217"/>
        <v/>
      </c>
      <c r="BM1444" s="55" t="str">
        <f t="shared" si="217"/>
        <v/>
      </c>
      <c r="BN1444" s="55" t="str">
        <f t="shared" si="217"/>
        <v/>
      </c>
      <c r="BO1444" s="55" t="str">
        <f t="shared" si="217"/>
        <v/>
      </c>
      <c r="BP1444" s="55" t="str">
        <f t="shared" si="217"/>
        <v/>
      </c>
      <c r="BQ1444" s="55" t="str">
        <f t="shared" si="217"/>
        <v/>
      </c>
      <c r="BR1444" s="1" t="str">
        <f t="shared" si="208"/>
        <v>Base</v>
      </c>
      <c r="BS1444" s="1" t="str">
        <f t="shared" si="209"/>
        <v/>
      </c>
      <c r="BT1444" s="3">
        <f t="shared" si="210"/>
        <v>1</v>
      </c>
      <c r="BU1444" s="11">
        <f t="shared" si="211"/>
        <v>-0.94</v>
      </c>
      <c r="BV1444" s="11">
        <f t="shared" si="212"/>
        <v>-0.88</v>
      </c>
      <c r="BW1444" s="11">
        <f t="shared" si="213"/>
        <v>0</v>
      </c>
      <c r="BX1444" s="9">
        <f t="shared" si="214"/>
        <v>-0.94</v>
      </c>
      <c r="BY1444" s="9">
        <f t="shared" si="215"/>
        <v>-0.88</v>
      </c>
      <c r="BZ1444" s="9">
        <f t="shared" si="216"/>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207"/>
        <v>0</v>
      </c>
      <c r="BD1445" s="55" t="str">
        <f t="shared" si="217"/>
        <v/>
      </c>
      <c r="BE1445" s="55" t="str">
        <f t="shared" si="217"/>
        <v/>
      </c>
      <c r="BF1445" s="55" t="str">
        <f t="shared" si="217"/>
        <v/>
      </c>
      <c r="BG1445" s="55" t="str">
        <f t="shared" si="217"/>
        <v/>
      </c>
      <c r="BH1445" s="55" t="str">
        <f t="shared" si="217"/>
        <v/>
      </c>
      <c r="BI1445" s="55" t="str">
        <f t="shared" si="217"/>
        <v/>
      </c>
      <c r="BJ1445" s="55" t="str">
        <f t="shared" si="217"/>
        <v/>
      </c>
      <c r="BK1445" s="55" t="str">
        <f t="shared" si="217"/>
        <v/>
      </c>
      <c r="BL1445" s="55" t="str">
        <f t="shared" si="217"/>
        <v/>
      </c>
      <c r="BM1445" s="55" t="str">
        <f t="shared" si="217"/>
        <v/>
      </c>
      <c r="BN1445" s="55" t="str">
        <f t="shared" si="217"/>
        <v/>
      </c>
      <c r="BO1445" s="55" t="str">
        <f t="shared" si="217"/>
        <v/>
      </c>
      <c r="BP1445" s="55" t="str">
        <f t="shared" si="217"/>
        <v/>
      </c>
      <c r="BQ1445" s="55" t="str">
        <f t="shared" si="217"/>
        <v/>
      </c>
      <c r="BR1445" s="1" t="str">
        <f t="shared" si="208"/>
        <v>Base</v>
      </c>
      <c r="BS1445" s="1" t="str">
        <f t="shared" si="209"/>
        <v/>
      </c>
      <c r="BT1445" s="3">
        <f t="shared" si="210"/>
        <v>1</v>
      </c>
      <c r="BU1445" s="11">
        <f t="shared" si="211"/>
        <v>-0.94</v>
      </c>
      <c r="BV1445" s="11">
        <f t="shared" si="212"/>
        <v>-0.88</v>
      </c>
      <c r="BW1445" s="11">
        <f t="shared" si="213"/>
        <v>0</v>
      </c>
      <c r="BX1445" s="9">
        <f t="shared" si="214"/>
        <v>-0.94</v>
      </c>
      <c r="BY1445" s="9">
        <f t="shared" si="215"/>
        <v>-0.88</v>
      </c>
      <c r="BZ1445" s="9">
        <f t="shared" si="216"/>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207"/>
        <v>0</v>
      </c>
      <c r="BD1446" s="55" t="str">
        <f t="shared" si="217"/>
        <v/>
      </c>
      <c r="BE1446" s="55" t="str">
        <f t="shared" si="217"/>
        <v/>
      </c>
      <c r="BF1446" s="55" t="str">
        <f t="shared" si="217"/>
        <v/>
      </c>
      <c r="BG1446" s="55" t="str">
        <f t="shared" si="217"/>
        <v/>
      </c>
      <c r="BH1446" s="55" t="str">
        <f t="shared" si="217"/>
        <v/>
      </c>
      <c r="BI1446" s="55" t="str">
        <f t="shared" si="217"/>
        <v/>
      </c>
      <c r="BJ1446" s="55" t="str">
        <f t="shared" si="217"/>
        <v/>
      </c>
      <c r="BK1446" s="55" t="str">
        <f t="shared" si="217"/>
        <v/>
      </c>
      <c r="BL1446" s="55" t="str">
        <f t="shared" si="217"/>
        <v/>
      </c>
      <c r="BM1446" s="55" t="str">
        <f t="shared" si="217"/>
        <v/>
      </c>
      <c r="BN1446" s="55" t="str">
        <f t="shared" si="217"/>
        <v/>
      </c>
      <c r="BO1446" s="55" t="str">
        <f t="shared" si="217"/>
        <v/>
      </c>
      <c r="BP1446" s="55" t="str">
        <f t="shared" si="217"/>
        <v/>
      </c>
      <c r="BQ1446" s="55" t="str">
        <f t="shared" si="217"/>
        <v/>
      </c>
      <c r="BR1446" s="1" t="str">
        <f t="shared" si="208"/>
        <v>Base</v>
      </c>
      <c r="BS1446" s="1" t="str">
        <f t="shared" si="209"/>
        <v/>
      </c>
      <c r="BT1446" s="3">
        <f t="shared" si="210"/>
        <v>1</v>
      </c>
      <c r="BU1446" s="11">
        <f t="shared" si="211"/>
        <v>-0.94</v>
      </c>
      <c r="BV1446" s="11">
        <f t="shared" si="212"/>
        <v>-0.88</v>
      </c>
      <c r="BW1446" s="11">
        <f t="shared" si="213"/>
        <v>0</v>
      </c>
      <c r="BX1446" s="9">
        <f t="shared" si="214"/>
        <v>-0.94</v>
      </c>
      <c r="BY1446" s="9">
        <f t="shared" si="215"/>
        <v>-0.88</v>
      </c>
      <c r="BZ1446" s="9">
        <f t="shared" si="216"/>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207"/>
        <v>0</v>
      </c>
      <c r="BD1447" s="55" t="str">
        <f t="shared" si="217"/>
        <v/>
      </c>
      <c r="BE1447" s="55" t="str">
        <f t="shared" si="217"/>
        <v/>
      </c>
      <c r="BF1447" s="55" t="str">
        <f t="shared" si="217"/>
        <v/>
      </c>
      <c r="BG1447" s="55" t="str">
        <f t="shared" si="217"/>
        <v/>
      </c>
      <c r="BH1447" s="55" t="str">
        <f t="shared" si="217"/>
        <v/>
      </c>
      <c r="BI1447" s="55" t="str">
        <f t="shared" si="217"/>
        <v/>
      </c>
      <c r="BJ1447" s="55" t="str">
        <f t="shared" si="217"/>
        <v/>
      </c>
      <c r="BK1447" s="55" t="str">
        <f t="shared" si="217"/>
        <v/>
      </c>
      <c r="BL1447" s="55" t="str">
        <f t="shared" si="217"/>
        <v/>
      </c>
      <c r="BM1447" s="55" t="str">
        <f t="shared" si="217"/>
        <v/>
      </c>
      <c r="BN1447" s="55" t="str">
        <f t="shared" si="217"/>
        <v/>
      </c>
      <c r="BO1447" s="55" t="str">
        <f t="shared" si="217"/>
        <v/>
      </c>
      <c r="BP1447" s="55" t="str">
        <f t="shared" si="217"/>
        <v/>
      </c>
      <c r="BQ1447" s="55" t="str">
        <f t="shared" si="217"/>
        <v/>
      </c>
      <c r="BR1447" s="1" t="str">
        <f t="shared" si="208"/>
        <v>Base</v>
      </c>
      <c r="BS1447" s="1" t="str">
        <f t="shared" si="209"/>
        <v/>
      </c>
      <c r="BT1447" s="3">
        <f t="shared" si="210"/>
        <v>1</v>
      </c>
      <c r="BU1447" s="11">
        <f t="shared" si="211"/>
        <v>-0.94</v>
      </c>
      <c r="BV1447" s="11">
        <f t="shared" si="212"/>
        <v>-0.88</v>
      </c>
      <c r="BW1447" s="11">
        <f t="shared" si="213"/>
        <v>0</v>
      </c>
      <c r="BX1447" s="9">
        <f t="shared" si="214"/>
        <v>-0.94</v>
      </c>
      <c r="BY1447" s="9">
        <f t="shared" si="215"/>
        <v>-0.88</v>
      </c>
      <c r="BZ1447" s="9">
        <f t="shared" si="216"/>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207"/>
        <v>0</v>
      </c>
      <c r="BD1448" s="55" t="str">
        <f t="shared" si="217"/>
        <v/>
      </c>
      <c r="BE1448" s="55" t="str">
        <f t="shared" si="217"/>
        <v/>
      </c>
      <c r="BF1448" s="55" t="str">
        <f t="shared" si="217"/>
        <v/>
      </c>
      <c r="BG1448" s="55" t="str">
        <f t="shared" si="217"/>
        <v/>
      </c>
      <c r="BH1448" s="55" t="str">
        <f t="shared" si="217"/>
        <v/>
      </c>
      <c r="BI1448" s="55" t="str">
        <f t="shared" si="217"/>
        <v/>
      </c>
      <c r="BJ1448" s="55" t="str">
        <f t="shared" si="217"/>
        <v/>
      </c>
      <c r="BK1448" s="55" t="str">
        <f t="shared" si="217"/>
        <v/>
      </c>
      <c r="BL1448" s="55" t="str">
        <f t="shared" si="217"/>
        <v/>
      </c>
      <c r="BM1448" s="55" t="str">
        <f t="shared" si="217"/>
        <v/>
      </c>
      <c r="BN1448" s="55" t="str">
        <f t="shared" si="217"/>
        <v/>
      </c>
      <c r="BO1448" s="55" t="str">
        <f t="shared" si="217"/>
        <v/>
      </c>
      <c r="BP1448" s="55" t="str">
        <f t="shared" si="217"/>
        <v/>
      </c>
      <c r="BQ1448" s="55" t="str">
        <f t="shared" si="217"/>
        <v/>
      </c>
      <c r="BR1448" s="1" t="str">
        <f t="shared" si="208"/>
        <v>Base</v>
      </c>
      <c r="BS1448" s="1" t="str">
        <f t="shared" si="209"/>
        <v/>
      </c>
      <c r="BT1448" s="3">
        <f t="shared" si="210"/>
        <v>1</v>
      </c>
      <c r="BU1448" s="11">
        <f t="shared" si="211"/>
        <v>-0.94</v>
      </c>
      <c r="BV1448" s="11">
        <f t="shared" si="212"/>
        <v>-0.88</v>
      </c>
      <c r="BW1448" s="11">
        <f t="shared" si="213"/>
        <v>0</v>
      </c>
      <c r="BX1448" s="9">
        <f t="shared" si="214"/>
        <v>-0.94</v>
      </c>
      <c r="BY1448" s="9">
        <f t="shared" si="215"/>
        <v>-0.88</v>
      </c>
      <c r="BZ1448" s="9">
        <f t="shared" si="216"/>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207"/>
        <v>0</v>
      </c>
      <c r="BD1449" s="55" t="str">
        <f t="shared" si="217"/>
        <v/>
      </c>
      <c r="BE1449" s="55" t="str">
        <f t="shared" si="217"/>
        <v/>
      </c>
      <c r="BF1449" s="55" t="str">
        <f t="shared" si="217"/>
        <v/>
      </c>
      <c r="BG1449" s="55" t="str">
        <f t="shared" si="217"/>
        <v/>
      </c>
      <c r="BH1449" s="55" t="str">
        <f t="shared" si="217"/>
        <v/>
      </c>
      <c r="BI1449" s="55" t="str">
        <f t="shared" si="217"/>
        <v/>
      </c>
      <c r="BJ1449" s="55" t="str">
        <f t="shared" si="217"/>
        <v/>
      </c>
      <c r="BK1449" s="55" t="str">
        <f t="shared" si="217"/>
        <v/>
      </c>
      <c r="BL1449" s="55" t="str">
        <f t="shared" si="217"/>
        <v/>
      </c>
      <c r="BM1449" s="55" t="str">
        <f t="shared" si="217"/>
        <v/>
      </c>
      <c r="BN1449" s="55" t="str">
        <f t="shared" si="217"/>
        <v/>
      </c>
      <c r="BO1449" s="55" t="str">
        <f t="shared" si="217"/>
        <v/>
      </c>
      <c r="BP1449" s="55" t="str">
        <f t="shared" si="217"/>
        <v/>
      </c>
      <c r="BQ1449" s="55" t="str">
        <f t="shared" si="217"/>
        <v/>
      </c>
      <c r="BR1449" s="1" t="str">
        <f t="shared" si="208"/>
        <v>Base</v>
      </c>
      <c r="BS1449" s="1" t="str">
        <f t="shared" si="209"/>
        <v/>
      </c>
      <c r="BT1449" s="3">
        <f t="shared" si="210"/>
        <v>1</v>
      </c>
      <c r="BU1449" s="11">
        <f t="shared" si="211"/>
        <v>-0.94</v>
      </c>
      <c r="BV1449" s="11">
        <f t="shared" si="212"/>
        <v>-0.88</v>
      </c>
      <c r="BW1449" s="11">
        <f t="shared" si="213"/>
        <v>0</v>
      </c>
      <c r="BX1449" s="9">
        <f t="shared" si="214"/>
        <v>-0.94</v>
      </c>
      <c r="BY1449" s="9">
        <f t="shared" si="215"/>
        <v>-0.88</v>
      </c>
      <c r="BZ1449" s="9">
        <f t="shared" si="216"/>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207"/>
        <v>0</v>
      </c>
      <c r="BD1450" s="55" t="str">
        <f t="shared" si="217"/>
        <v/>
      </c>
      <c r="BE1450" s="55" t="str">
        <f t="shared" si="217"/>
        <v/>
      </c>
      <c r="BF1450" s="55" t="str">
        <f t="shared" si="217"/>
        <v/>
      </c>
      <c r="BG1450" s="55" t="str">
        <f t="shared" si="217"/>
        <v/>
      </c>
      <c r="BH1450" s="55" t="str">
        <f t="shared" si="217"/>
        <v/>
      </c>
      <c r="BI1450" s="55" t="str">
        <f t="shared" si="217"/>
        <v/>
      </c>
      <c r="BJ1450" s="55" t="str">
        <f t="shared" si="217"/>
        <v/>
      </c>
      <c r="BK1450" s="55" t="str">
        <f t="shared" si="217"/>
        <v/>
      </c>
      <c r="BL1450" s="55" t="str">
        <f t="shared" si="217"/>
        <v/>
      </c>
      <c r="BM1450" s="55" t="str">
        <f t="shared" si="217"/>
        <v/>
      </c>
      <c r="BN1450" s="55" t="str">
        <f t="shared" si="217"/>
        <v/>
      </c>
      <c r="BO1450" s="55" t="str">
        <f t="shared" si="217"/>
        <v/>
      </c>
      <c r="BP1450" s="55" t="str">
        <f t="shared" si="217"/>
        <v/>
      </c>
      <c r="BQ1450" s="55" t="str">
        <f t="shared" si="217"/>
        <v/>
      </c>
      <c r="BR1450" s="1" t="str">
        <f t="shared" si="208"/>
        <v>Base</v>
      </c>
      <c r="BS1450" s="1" t="str">
        <f t="shared" si="209"/>
        <v/>
      </c>
      <c r="BT1450" s="3">
        <f t="shared" si="210"/>
        <v>1</v>
      </c>
      <c r="BU1450" s="11">
        <f t="shared" si="211"/>
        <v>-0.94</v>
      </c>
      <c r="BV1450" s="11">
        <f t="shared" si="212"/>
        <v>-0.88</v>
      </c>
      <c r="BW1450" s="11">
        <f t="shared" si="213"/>
        <v>0</v>
      </c>
      <c r="BX1450" s="9">
        <f t="shared" si="214"/>
        <v>-0.94</v>
      </c>
      <c r="BY1450" s="9">
        <f t="shared" si="215"/>
        <v>-0.88</v>
      </c>
      <c r="BZ1450" s="9">
        <f t="shared" si="216"/>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207"/>
        <v>0</v>
      </c>
      <c r="BD1451" s="55" t="str">
        <f t="shared" si="217"/>
        <v/>
      </c>
      <c r="BE1451" s="55" t="str">
        <f t="shared" si="217"/>
        <v/>
      </c>
      <c r="BF1451" s="55" t="str">
        <f t="shared" si="217"/>
        <v/>
      </c>
      <c r="BG1451" s="55" t="str">
        <f t="shared" si="217"/>
        <v/>
      </c>
      <c r="BH1451" s="55" t="str">
        <f t="shared" si="217"/>
        <v/>
      </c>
      <c r="BI1451" s="55" t="str">
        <f t="shared" si="217"/>
        <v/>
      </c>
      <c r="BJ1451" s="55" t="str">
        <f t="shared" si="217"/>
        <v/>
      </c>
      <c r="BK1451" s="55" t="str">
        <f t="shared" si="217"/>
        <v/>
      </c>
      <c r="BL1451" s="55" t="str">
        <f t="shared" si="217"/>
        <v/>
      </c>
      <c r="BM1451" s="55" t="str">
        <f t="shared" si="217"/>
        <v/>
      </c>
      <c r="BN1451" s="55" t="str">
        <f t="shared" si="217"/>
        <v/>
      </c>
      <c r="BO1451" s="55" t="str">
        <f t="shared" si="217"/>
        <v/>
      </c>
      <c r="BP1451" s="55" t="str">
        <f t="shared" si="217"/>
        <v/>
      </c>
      <c r="BQ1451" s="55" t="str">
        <f t="shared" si="217"/>
        <v/>
      </c>
      <c r="BR1451" s="1" t="str">
        <f t="shared" si="208"/>
        <v>Base</v>
      </c>
      <c r="BS1451" s="1" t="str">
        <f t="shared" si="209"/>
        <v/>
      </c>
      <c r="BT1451" s="3">
        <f t="shared" si="210"/>
        <v>1</v>
      </c>
      <c r="BU1451" s="11">
        <f t="shared" si="211"/>
        <v>-0.94</v>
      </c>
      <c r="BV1451" s="11">
        <f t="shared" si="212"/>
        <v>-0.88</v>
      </c>
      <c r="BW1451" s="11">
        <f t="shared" si="213"/>
        <v>0</v>
      </c>
      <c r="BX1451" s="9">
        <f t="shared" si="214"/>
        <v>-0.94</v>
      </c>
      <c r="BY1451" s="9">
        <f t="shared" si="215"/>
        <v>-0.88</v>
      </c>
      <c r="BZ1451" s="9">
        <f t="shared" si="216"/>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207"/>
        <v>0</v>
      </c>
      <c r="BD1452" s="55" t="str">
        <f t="shared" si="217"/>
        <v/>
      </c>
      <c r="BE1452" s="55" t="str">
        <f t="shared" si="217"/>
        <v/>
      </c>
      <c r="BF1452" s="55" t="str">
        <f t="shared" si="217"/>
        <v/>
      </c>
      <c r="BG1452" s="55" t="str">
        <f t="shared" si="217"/>
        <v/>
      </c>
      <c r="BH1452" s="55" t="str">
        <f t="shared" si="217"/>
        <v/>
      </c>
      <c r="BI1452" s="55" t="str">
        <f t="shared" si="217"/>
        <v/>
      </c>
      <c r="BJ1452" s="55" t="str">
        <f t="shared" si="217"/>
        <v/>
      </c>
      <c r="BK1452" s="55" t="str">
        <f t="shared" si="217"/>
        <v/>
      </c>
      <c r="BL1452" s="55" t="str">
        <f t="shared" si="217"/>
        <v/>
      </c>
      <c r="BM1452" s="55" t="str">
        <f t="shared" si="217"/>
        <v/>
      </c>
      <c r="BN1452" s="55" t="str">
        <f t="shared" si="217"/>
        <v/>
      </c>
      <c r="BO1452" s="55" t="str">
        <f t="shared" si="217"/>
        <v/>
      </c>
      <c r="BP1452" s="55" t="str">
        <f t="shared" si="217"/>
        <v/>
      </c>
      <c r="BQ1452" s="55" t="str">
        <f t="shared" si="217"/>
        <v/>
      </c>
      <c r="BR1452" s="1" t="str">
        <f t="shared" si="208"/>
        <v>Base</v>
      </c>
      <c r="BS1452" s="1" t="str">
        <f t="shared" si="209"/>
        <v/>
      </c>
      <c r="BT1452" s="3">
        <f t="shared" si="210"/>
        <v>1</v>
      </c>
      <c r="BU1452" s="11">
        <f t="shared" si="211"/>
        <v>-0.94</v>
      </c>
      <c r="BV1452" s="11">
        <f t="shared" si="212"/>
        <v>-0.88</v>
      </c>
      <c r="BW1452" s="11">
        <f t="shared" si="213"/>
        <v>0</v>
      </c>
      <c r="BX1452" s="9">
        <f t="shared" si="214"/>
        <v>-0.94</v>
      </c>
      <c r="BY1452" s="9">
        <f t="shared" si="215"/>
        <v>-0.88</v>
      </c>
      <c r="BZ1452" s="9">
        <f t="shared" si="216"/>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207"/>
        <v>0</v>
      </c>
      <c r="BD1453" s="55" t="str">
        <f t="shared" si="217"/>
        <v/>
      </c>
      <c r="BE1453" s="55" t="str">
        <f t="shared" si="217"/>
        <v/>
      </c>
      <c r="BF1453" s="55" t="str">
        <f t="shared" si="217"/>
        <v/>
      </c>
      <c r="BG1453" s="55" t="str">
        <f t="shared" si="217"/>
        <v/>
      </c>
      <c r="BH1453" s="55" t="str">
        <f t="shared" si="217"/>
        <v/>
      </c>
      <c r="BI1453" s="55" t="str">
        <f t="shared" ref="BD1453:BQ1471" si="218">IF(ISERROR(SEARCHB(" "&amp;BI$1&amp;" "," "&amp;$L1453&amp;" "))=TRUE,"",BI$1)</f>
        <v/>
      </c>
      <c r="BJ1453" s="55" t="str">
        <f t="shared" si="218"/>
        <v/>
      </c>
      <c r="BK1453" s="55" t="str">
        <f t="shared" si="218"/>
        <v/>
      </c>
      <c r="BL1453" s="55" t="str">
        <f t="shared" si="218"/>
        <v/>
      </c>
      <c r="BM1453" s="55" t="str">
        <f t="shared" si="218"/>
        <v/>
      </c>
      <c r="BN1453" s="55" t="str">
        <f t="shared" si="218"/>
        <v/>
      </c>
      <c r="BO1453" s="55" t="str">
        <f t="shared" si="218"/>
        <v/>
      </c>
      <c r="BP1453" s="55" t="str">
        <f t="shared" si="218"/>
        <v/>
      </c>
      <c r="BQ1453" s="55" t="str">
        <f t="shared" si="218"/>
        <v/>
      </c>
      <c r="BR1453" s="1" t="str">
        <f t="shared" si="208"/>
        <v>Base</v>
      </c>
      <c r="BS1453" s="1" t="str">
        <f t="shared" si="209"/>
        <v/>
      </c>
      <c r="BT1453" s="3">
        <f t="shared" si="210"/>
        <v>1</v>
      </c>
      <c r="BU1453" s="11">
        <f t="shared" si="211"/>
        <v>-0.94</v>
      </c>
      <c r="BV1453" s="11">
        <f t="shared" si="212"/>
        <v>-0.88</v>
      </c>
      <c r="BW1453" s="11">
        <f t="shared" si="213"/>
        <v>0</v>
      </c>
      <c r="BX1453" s="9">
        <f t="shared" si="214"/>
        <v>-0.94</v>
      </c>
      <c r="BY1453" s="9">
        <f t="shared" si="215"/>
        <v>-0.88</v>
      </c>
      <c r="BZ1453" s="9">
        <f t="shared" si="216"/>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207"/>
        <v>0</v>
      </c>
      <c r="BD1454" s="55" t="str">
        <f t="shared" si="218"/>
        <v/>
      </c>
      <c r="BE1454" s="55" t="str">
        <f t="shared" si="218"/>
        <v/>
      </c>
      <c r="BF1454" s="55" t="str">
        <f t="shared" si="218"/>
        <v/>
      </c>
      <c r="BG1454" s="55" t="str">
        <f t="shared" si="218"/>
        <v/>
      </c>
      <c r="BH1454" s="55" t="str">
        <f t="shared" si="218"/>
        <v/>
      </c>
      <c r="BI1454" s="55" t="str">
        <f t="shared" si="218"/>
        <v/>
      </c>
      <c r="BJ1454" s="55" t="str">
        <f t="shared" si="218"/>
        <v/>
      </c>
      <c r="BK1454" s="55" t="str">
        <f t="shared" si="218"/>
        <v/>
      </c>
      <c r="BL1454" s="55" t="str">
        <f t="shared" si="218"/>
        <v/>
      </c>
      <c r="BM1454" s="55" t="str">
        <f t="shared" si="218"/>
        <v/>
      </c>
      <c r="BN1454" s="55" t="str">
        <f t="shared" si="218"/>
        <v/>
      </c>
      <c r="BO1454" s="55" t="str">
        <f t="shared" si="218"/>
        <v/>
      </c>
      <c r="BP1454" s="55" t="str">
        <f t="shared" si="218"/>
        <v/>
      </c>
      <c r="BQ1454" s="55" t="str">
        <f t="shared" si="218"/>
        <v/>
      </c>
      <c r="BR1454" s="1" t="str">
        <f t="shared" si="208"/>
        <v>Base</v>
      </c>
      <c r="BS1454" s="1" t="str">
        <f t="shared" si="209"/>
        <v/>
      </c>
      <c r="BT1454" s="3">
        <f t="shared" si="210"/>
        <v>1</v>
      </c>
      <c r="BU1454" s="11">
        <f t="shared" si="211"/>
        <v>-0.94</v>
      </c>
      <c r="BV1454" s="11">
        <f t="shared" si="212"/>
        <v>-0.88</v>
      </c>
      <c r="BW1454" s="11">
        <f t="shared" si="213"/>
        <v>0</v>
      </c>
      <c r="BX1454" s="9">
        <f t="shared" si="214"/>
        <v>-0.94</v>
      </c>
      <c r="BY1454" s="9">
        <f t="shared" si="215"/>
        <v>-0.88</v>
      </c>
      <c r="BZ1454" s="9">
        <f t="shared" si="216"/>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207"/>
        <v>0</v>
      </c>
      <c r="BD1455" s="55" t="str">
        <f t="shared" si="218"/>
        <v/>
      </c>
      <c r="BE1455" s="55" t="str">
        <f t="shared" si="218"/>
        <v/>
      </c>
      <c r="BF1455" s="55" t="str">
        <f t="shared" si="218"/>
        <v/>
      </c>
      <c r="BG1455" s="55" t="str">
        <f t="shared" si="218"/>
        <v/>
      </c>
      <c r="BH1455" s="55" t="str">
        <f t="shared" si="218"/>
        <v/>
      </c>
      <c r="BI1455" s="55" t="str">
        <f t="shared" si="218"/>
        <v/>
      </c>
      <c r="BJ1455" s="55" t="str">
        <f t="shared" si="218"/>
        <v/>
      </c>
      <c r="BK1455" s="55" t="str">
        <f t="shared" si="218"/>
        <v/>
      </c>
      <c r="BL1455" s="55" t="str">
        <f t="shared" si="218"/>
        <v/>
      </c>
      <c r="BM1455" s="55" t="str">
        <f t="shared" si="218"/>
        <v/>
      </c>
      <c r="BN1455" s="55" t="str">
        <f t="shared" si="218"/>
        <v/>
      </c>
      <c r="BO1455" s="55" t="str">
        <f t="shared" si="218"/>
        <v/>
      </c>
      <c r="BP1455" s="55" t="str">
        <f t="shared" si="218"/>
        <v/>
      </c>
      <c r="BQ1455" s="55" t="str">
        <f t="shared" si="218"/>
        <v/>
      </c>
      <c r="BR1455" s="1" t="str">
        <f t="shared" si="208"/>
        <v>Base</v>
      </c>
      <c r="BS1455" s="1" t="str">
        <f t="shared" si="209"/>
        <v/>
      </c>
      <c r="BT1455" s="3">
        <f t="shared" si="210"/>
        <v>1</v>
      </c>
      <c r="BU1455" s="11">
        <f t="shared" si="211"/>
        <v>-0.94</v>
      </c>
      <c r="BV1455" s="11">
        <f t="shared" si="212"/>
        <v>-0.88</v>
      </c>
      <c r="BW1455" s="11">
        <f t="shared" si="213"/>
        <v>0</v>
      </c>
      <c r="BX1455" s="9">
        <f t="shared" si="214"/>
        <v>-0.94</v>
      </c>
      <c r="BY1455" s="9">
        <f t="shared" si="215"/>
        <v>-0.88</v>
      </c>
      <c r="BZ1455" s="9">
        <f t="shared" si="216"/>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207"/>
        <v>0</v>
      </c>
      <c r="BD1456" s="55" t="str">
        <f t="shared" si="218"/>
        <v/>
      </c>
      <c r="BE1456" s="55" t="str">
        <f t="shared" si="218"/>
        <v/>
      </c>
      <c r="BF1456" s="55" t="str">
        <f t="shared" si="218"/>
        <v/>
      </c>
      <c r="BG1456" s="55" t="str">
        <f t="shared" si="218"/>
        <v/>
      </c>
      <c r="BH1456" s="55" t="str">
        <f t="shared" si="218"/>
        <v/>
      </c>
      <c r="BI1456" s="55" t="str">
        <f t="shared" si="218"/>
        <v/>
      </c>
      <c r="BJ1456" s="55" t="str">
        <f t="shared" si="218"/>
        <v/>
      </c>
      <c r="BK1456" s="55" t="str">
        <f t="shared" si="218"/>
        <v/>
      </c>
      <c r="BL1456" s="55" t="str">
        <f t="shared" si="218"/>
        <v/>
      </c>
      <c r="BM1456" s="55" t="str">
        <f t="shared" si="218"/>
        <v/>
      </c>
      <c r="BN1456" s="55" t="str">
        <f t="shared" si="218"/>
        <v/>
      </c>
      <c r="BO1456" s="55" t="str">
        <f t="shared" si="218"/>
        <v/>
      </c>
      <c r="BP1456" s="55" t="str">
        <f t="shared" si="218"/>
        <v/>
      </c>
      <c r="BQ1456" s="55" t="str">
        <f t="shared" si="218"/>
        <v/>
      </c>
      <c r="BR1456" s="1" t="str">
        <f t="shared" si="208"/>
        <v>Base</v>
      </c>
      <c r="BS1456" s="1" t="str">
        <f t="shared" si="209"/>
        <v/>
      </c>
      <c r="BT1456" s="3">
        <f t="shared" si="210"/>
        <v>1</v>
      </c>
      <c r="BU1456" s="11">
        <f t="shared" si="211"/>
        <v>-0.94</v>
      </c>
      <c r="BV1456" s="11">
        <f t="shared" si="212"/>
        <v>-0.88</v>
      </c>
      <c r="BW1456" s="11">
        <f t="shared" si="213"/>
        <v>0</v>
      </c>
      <c r="BX1456" s="9">
        <f t="shared" si="214"/>
        <v>-0.94</v>
      </c>
      <c r="BY1456" s="9">
        <f t="shared" si="215"/>
        <v>-0.88</v>
      </c>
      <c r="BZ1456" s="9">
        <f t="shared" si="216"/>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207"/>
        <v>0</v>
      </c>
      <c r="BD1457" s="55" t="str">
        <f t="shared" si="218"/>
        <v/>
      </c>
      <c r="BE1457" s="55" t="str">
        <f t="shared" si="218"/>
        <v/>
      </c>
      <c r="BF1457" s="55" t="str">
        <f t="shared" si="218"/>
        <v/>
      </c>
      <c r="BG1457" s="55" t="str">
        <f t="shared" si="218"/>
        <v/>
      </c>
      <c r="BH1457" s="55" t="str">
        <f t="shared" si="218"/>
        <v/>
      </c>
      <c r="BI1457" s="55" t="str">
        <f t="shared" si="218"/>
        <v/>
      </c>
      <c r="BJ1457" s="55" t="str">
        <f t="shared" si="218"/>
        <v/>
      </c>
      <c r="BK1457" s="55" t="str">
        <f t="shared" si="218"/>
        <v/>
      </c>
      <c r="BL1457" s="55" t="str">
        <f t="shared" si="218"/>
        <v/>
      </c>
      <c r="BM1457" s="55" t="str">
        <f t="shared" si="218"/>
        <v/>
      </c>
      <c r="BN1457" s="55" t="str">
        <f t="shared" si="218"/>
        <v/>
      </c>
      <c r="BO1457" s="55" t="str">
        <f t="shared" si="218"/>
        <v/>
      </c>
      <c r="BP1457" s="55" t="str">
        <f t="shared" si="218"/>
        <v/>
      </c>
      <c r="BQ1457" s="55" t="str">
        <f t="shared" si="218"/>
        <v/>
      </c>
      <c r="BR1457" s="1" t="str">
        <f t="shared" si="208"/>
        <v>Base</v>
      </c>
      <c r="BS1457" s="1" t="str">
        <f t="shared" si="209"/>
        <v/>
      </c>
      <c r="BT1457" s="3">
        <f t="shared" si="210"/>
        <v>1</v>
      </c>
      <c r="BU1457" s="11">
        <f t="shared" si="211"/>
        <v>-0.94</v>
      </c>
      <c r="BV1457" s="11">
        <f t="shared" si="212"/>
        <v>-0.88</v>
      </c>
      <c r="BW1457" s="11">
        <f t="shared" si="213"/>
        <v>0</v>
      </c>
      <c r="BX1457" s="9">
        <f t="shared" si="214"/>
        <v>-0.94</v>
      </c>
      <c r="BY1457" s="9">
        <f t="shared" si="215"/>
        <v>-0.88</v>
      </c>
      <c r="BZ1457" s="9">
        <f t="shared" si="216"/>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207"/>
        <v>0</v>
      </c>
      <c r="BD1458" s="55" t="str">
        <f t="shared" si="218"/>
        <v/>
      </c>
      <c r="BE1458" s="55" t="str">
        <f t="shared" si="218"/>
        <v/>
      </c>
      <c r="BF1458" s="55" t="str">
        <f t="shared" si="218"/>
        <v/>
      </c>
      <c r="BG1458" s="55" t="str">
        <f t="shared" si="218"/>
        <v/>
      </c>
      <c r="BH1458" s="55" t="str">
        <f t="shared" si="218"/>
        <v/>
      </c>
      <c r="BI1458" s="55" t="str">
        <f t="shared" si="218"/>
        <v/>
      </c>
      <c r="BJ1458" s="55" t="str">
        <f t="shared" si="218"/>
        <v/>
      </c>
      <c r="BK1458" s="55" t="str">
        <f t="shared" si="218"/>
        <v/>
      </c>
      <c r="BL1458" s="55" t="str">
        <f t="shared" si="218"/>
        <v/>
      </c>
      <c r="BM1458" s="55" t="str">
        <f t="shared" si="218"/>
        <v/>
      </c>
      <c r="BN1458" s="55" t="str">
        <f t="shared" si="218"/>
        <v/>
      </c>
      <c r="BO1458" s="55" t="str">
        <f t="shared" si="218"/>
        <v/>
      </c>
      <c r="BP1458" s="55" t="str">
        <f t="shared" si="218"/>
        <v/>
      </c>
      <c r="BQ1458" s="55" t="str">
        <f t="shared" si="218"/>
        <v/>
      </c>
      <c r="BR1458" s="1" t="str">
        <f t="shared" si="208"/>
        <v>Base</v>
      </c>
      <c r="BS1458" s="1" t="str">
        <f t="shared" si="209"/>
        <v/>
      </c>
      <c r="BT1458" s="3">
        <f t="shared" si="210"/>
        <v>1</v>
      </c>
      <c r="BU1458" s="11">
        <f t="shared" si="211"/>
        <v>-0.94</v>
      </c>
      <c r="BV1458" s="11">
        <f t="shared" si="212"/>
        <v>-0.88</v>
      </c>
      <c r="BW1458" s="11">
        <f t="shared" si="213"/>
        <v>0</v>
      </c>
      <c r="BX1458" s="9">
        <f t="shared" si="214"/>
        <v>-0.94</v>
      </c>
      <c r="BY1458" s="9">
        <f t="shared" si="215"/>
        <v>-0.88</v>
      </c>
      <c r="BZ1458" s="9">
        <f t="shared" si="216"/>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207"/>
        <v>0</v>
      </c>
      <c r="BD1459" s="55" t="str">
        <f t="shared" si="218"/>
        <v/>
      </c>
      <c r="BE1459" s="55" t="str">
        <f t="shared" si="218"/>
        <v/>
      </c>
      <c r="BF1459" s="55" t="str">
        <f t="shared" si="218"/>
        <v/>
      </c>
      <c r="BG1459" s="55" t="str">
        <f t="shared" si="218"/>
        <v/>
      </c>
      <c r="BH1459" s="55" t="str">
        <f t="shared" si="218"/>
        <v/>
      </c>
      <c r="BI1459" s="55" t="str">
        <f t="shared" si="218"/>
        <v/>
      </c>
      <c r="BJ1459" s="55" t="str">
        <f t="shared" si="218"/>
        <v/>
      </c>
      <c r="BK1459" s="55" t="str">
        <f t="shared" si="218"/>
        <v/>
      </c>
      <c r="BL1459" s="55" t="str">
        <f t="shared" si="218"/>
        <v/>
      </c>
      <c r="BM1459" s="55" t="str">
        <f t="shared" si="218"/>
        <v/>
      </c>
      <c r="BN1459" s="55" t="str">
        <f t="shared" si="218"/>
        <v/>
      </c>
      <c r="BO1459" s="55" t="str">
        <f t="shared" si="218"/>
        <v/>
      </c>
      <c r="BP1459" s="55" t="str">
        <f t="shared" si="218"/>
        <v/>
      </c>
      <c r="BQ1459" s="55" t="str">
        <f t="shared" si="218"/>
        <v/>
      </c>
      <c r="BR1459" s="1" t="str">
        <f t="shared" si="208"/>
        <v>Base</v>
      </c>
      <c r="BS1459" s="1" t="str">
        <f t="shared" si="209"/>
        <v/>
      </c>
      <c r="BT1459" s="3">
        <f t="shared" si="210"/>
        <v>1</v>
      </c>
      <c r="BU1459" s="11">
        <f t="shared" si="211"/>
        <v>-0.94</v>
      </c>
      <c r="BV1459" s="11">
        <f t="shared" si="212"/>
        <v>-0.88</v>
      </c>
      <c r="BW1459" s="11">
        <f t="shared" si="213"/>
        <v>0</v>
      </c>
      <c r="BX1459" s="9">
        <f t="shared" si="214"/>
        <v>-0.94</v>
      </c>
      <c r="BY1459" s="9">
        <f t="shared" si="215"/>
        <v>-0.88</v>
      </c>
      <c r="BZ1459" s="9">
        <f t="shared" si="216"/>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207"/>
        <v>0</v>
      </c>
      <c r="BD1460" s="55" t="str">
        <f t="shared" si="218"/>
        <v/>
      </c>
      <c r="BE1460" s="55" t="str">
        <f t="shared" si="218"/>
        <v/>
      </c>
      <c r="BF1460" s="55" t="str">
        <f t="shared" si="218"/>
        <v/>
      </c>
      <c r="BG1460" s="55" t="str">
        <f t="shared" si="218"/>
        <v/>
      </c>
      <c r="BH1460" s="55" t="str">
        <f t="shared" si="218"/>
        <v/>
      </c>
      <c r="BI1460" s="55" t="str">
        <f t="shared" si="218"/>
        <v/>
      </c>
      <c r="BJ1460" s="55" t="str">
        <f t="shared" si="218"/>
        <v/>
      </c>
      <c r="BK1460" s="55" t="str">
        <f t="shared" si="218"/>
        <v/>
      </c>
      <c r="BL1460" s="55" t="str">
        <f t="shared" si="218"/>
        <v/>
      </c>
      <c r="BM1460" s="55" t="str">
        <f t="shared" si="218"/>
        <v/>
      </c>
      <c r="BN1460" s="55" t="str">
        <f t="shared" si="218"/>
        <v/>
      </c>
      <c r="BO1460" s="55" t="str">
        <f t="shared" si="218"/>
        <v/>
      </c>
      <c r="BP1460" s="55" t="str">
        <f t="shared" si="218"/>
        <v/>
      </c>
      <c r="BQ1460" s="55" t="str">
        <f t="shared" si="218"/>
        <v/>
      </c>
      <c r="BR1460" s="1" t="str">
        <f t="shared" si="208"/>
        <v>Base</v>
      </c>
      <c r="BS1460" s="1" t="str">
        <f t="shared" si="209"/>
        <v/>
      </c>
      <c r="BT1460" s="3">
        <f t="shared" si="210"/>
        <v>1</v>
      </c>
      <c r="BU1460" s="11">
        <f t="shared" si="211"/>
        <v>-0.94</v>
      </c>
      <c r="BV1460" s="11">
        <f t="shared" si="212"/>
        <v>-0.88</v>
      </c>
      <c r="BW1460" s="11">
        <f t="shared" si="213"/>
        <v>0</v>
      </c>
      <c r="BX1460" s="9">
        <f t="shared" si="214"/>
        <v>-0.94</v>
      </c>
      <c r="BY1460" s="9">
        <f t="shared" si="215"/>
        <v>-0.88</v>
      </c>
      <c r="BZ1460" s="9">
        <f t="shared" si="216"/>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207"/>
        <v>0</v>
      </c>
      <c r="BD1461" s="55" t="str">
        <f t="shared" si="218"/>
        <v/>
      </c>
      <c r="BE1461" s="55" t="str">
        <f t="shared" si="218"/>
        <v/>
      </c>
      <c r="BF1461" s="55" t="str">
        <f t="shared" si="218"/>
        <v/>
      </c>
      <c r="BG1461" s="55" t="str">
        <f t="shared" si="218"/>
        <v/>
      </c>
      <c r="BH1461" s="55" t="str">
        <f t="shared" si="218"/>
        <v/>
      </c>
      <c r="BI1461" s="55" t="str">
        <f t="shared" si="218"/>
        <v/>
      </c>
      <c r="BJ1461" s="55" t="str">
        <f t="shared" si="218"/>
        <v/>
      </c>
      <c r="BK1461" s="55" t="str">
        <f t="shared" si="218"/>
        <v/>
      </c>
      <c r="BL1461" s="55" t="str">
        <f t="shared" si="218"/>
        <v/>
      </c>
      <c r="BM1461" s="55" t="str">
        <f t="shared" si="218"/>
        <v/>
      </c>
      <c r="BN1461" s="55" t="str">
        <f t="shared" si="218"/>
        <v/>
      </c>
      <c r="BO1461" s="55" t="str">
        <f t="shared" si="218"/>
        <v/>
      </c>
      <c r="BP1461" s="55" t="str">
        <f t="shared" si="218"/>
        <v/>
      </c>
      <c r="BQ1461" s="55" t="str">
        <f t="shared" si="218"/>
        <v/>
      </c>
      <c r="BR1461" s="1" t="str">
        <f t="shared" si="208"/>
        <v>Base</v>
      </c>
      <c r="BS1461" s="1" t="str">
        <f t="shared" si="209"/>
        <v/>
      </c>
      <c r="BT1461" s="3">
        <f t="shared" si="210"/>
        <v>1</v>
      </c>
      <c r="BU1461" s="11">
        <f t="shared" si="211"/>
        <v>-0.94</v>
      </c>
      <c r="BV1461" s="11">
        <f t="shared" si="212"/>
        <v>-0.88</v>
      </c>
      <c r="BW1461" s="11">
        <f t="shared" si="213"/>
        <v>0</v>
      </c>
      <c r="BX1461" s="9">
        <f t="shared" si="214"/>
        <v>-0.94</v>
      </c>
      <c r="BY1461" s="9">
        <f t="shared" si="215"/>
        <v>-0.88</v>
      </c>
      <c r="BZ1461" s="9">
        <f t="shared" si="216"/>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207"/>
        <v>0</v>
      </c>
      <c r="BD1462" s="55" t="str">
        <f t="shared" si="218"/>
        <v/>
      </c>
      <c r="BE1462" s="55" t="str">
        <f t="shared" si="218"/>
        <v/>
      </c>
      <c r="BF1462" s="55" t="str">
        <f t="shared" si="218"/>
        <v/>
      </c>
      <c r="BG1462" s="55" t="str">
        <f t="shared" si="218"/>
        <v/>
      </c>
      <c r="BH1462" s="55" t="str">
        <f t="shared" si="218"/>
        <v/>
      </c>
      <c r="BI1462" s="55" t="str">
        <f t="shared" si="218"/>
        <v/>
      </c>
      <c r="BJ1462" s="55" t="str">
        <f t="shared" si="218"/>
        <v/>
      </c>
      <c r="BK1462" s="55" t="str">
        <f t="shared" si="218"/>
        <v/>
      </c>
      <c r="BL1462" s="55" t="str">
        <f t="shared" si="218"/>
        <v/>
      </c>
      <c r="BM1462" s="55" t="str">
        <f t="shared" si="218"/>
        <v/>
      </c>
      <c r="BN1462" s="55" t="str">
        <f t="shared" si="218"/>
        <v/>
      </c>
      <c r="BO1462" s="55" t="str">
        <f t="shared" si="218"/>
        <v/>
      </c>
      <c r="BP1462" s="55" t="str">
        <f t="shared" si="218"/>
        <v/>
      </c>
      <c r="BQ1462" s="55" t="str">
        <f t="shared" si="218"/>
        <v/>
      </c>
      <c r="BR1462" s="1" t="str">
        <f t="shared" si="208"/>
        <v>Base</v>
      </c>
      <c r="BS1462" s="1" t="str">
        <f t="shared" si="209"/>
        <v/>
      </c>
      <c r="BT1462" s="3">
        <f t="shared" si="210"/>
        <v>1</v>
      </c>
      <c r="BU1462" s="11">
        <f t="shared" si="211"/>
        <v>-0.94</v>
      </c>
      <c r="BV1462" s="11">
        <f t="shared" si="212"/>
        <v>-0.88</v>
      </c>
      <c r="BW1462" s="11">
        <f t="shared" si="213"/>
        <v>0</v>
      </c>
      <c r="BX1462" s="9">
        <f t="shared" si="214"/>
        <v>-0.94</v>
      </c>
      <c r="BY1462" s="9">
        <f t="shared" si="215"/>
        <v>-0.88</v>
      </c>
      <c r="BZ1462" s="9">
        <f t="shared" si="216"/>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207"/>
        <v>0</v>
      </c>
      <c r="BD1463" s="55" t="str">
        <f t="shared" si="218"/>
        <v/>
      </c>
      <c r="BE1463" s="55" t="str">
        <f t="shared" si="218"/>
        <v/>
      </c>
      <c r="BF1463" s="55" t="str">
        <f t="shared" si="218"/>
        <v/>
      </c>
      <c r="BG1463" s="55" t="str">
        <f t="shared" si="218"/>
        <v/>
      </c>
      <c r="BH1463" s="55" t="str">
        <f t="shared" si="218"/>
        <v/>
      </c>
      <c r="BI1463" s="55" t="str">
        <f t="shared" si="218"/>
        <v/>
      </c>
      <c r="BJ1463" s="55" t="str">
        <f t="shared" si="218"/>
        <v/>
      </c>
      <c r="BK1463" s="55" t="str">
        <f t="shared" si="218"/>
        <v/>
      </c>
      <c r="BL1463" s="55" t="str">
        <f t="shared" si="218"/>
        <v/>
      </c>
      <c r="BM1463" s="55" t="str">
        <f t="shared" si="218"/>
        <v/>
      </c>
      <c r="BN1463" s="55" t="str">
        <f t="shared" si="218"/>
        <v/>
      </c>
      <c r="BO1463" s="55" t="str">
        <f t="shared" si="218"/>
        <v/>
      </c>
      <c r="BP1463" s="55" t="str">
        <f t="shared" si="218"/>
        <v/>
      </c>
      <c r="BQ1463" s="55" t="str">
        <f t="shared" si="218"/>
        <v/>
      </c>
      <c r="BR1463" s="1" t="str">
        <f t="shared" si="208"/>
        <v>Base</v>
      </c>
      <c r="BS1463" s="1" t="str">
        <f t="shared" si="209"/>
        <v/>
      </c>
      <c r="BT1463" s="3">
        <f t="shared" si="210"/>
        <v>1</v>
      </c>
      <c r="BU1463" s="11">
        <f t="shared" si="211"/>
        <v>-0.94</v>
      </c>
      <c r="BV1463" s="11">
        <f t="shared" si="212"/>
        <v>-0.88</v>
      </c>
      <c r="BW1463" s="11">
        <f t="shared" si="213"/>
        <v>0</v>
      </c>
      <c r="BX1463" s="9">
        <f t="shared" si="214"/>
        <v>-0.94</v>
      </c>
      <c r="BY1463" s="9">
        <f t="shared" si="215"/>
        <v>-0.88</v>
      </c>
      <c r="BZ1463" s="9">
        <f t="shared" si="216"/>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207"/>
        <v>0</v>
      </c>
      <c r="BD1464" s="55" t="str">
        <f t="shared" si="218"/>
        <v/>
      </c>
      <c r="BE1464" s="55" t="str">
        <f t="shared" si="218"/>
        <v/>
      </c>
      <c r="BF1464" s="55" t="str">
        <f t="shared" si="218"/>
        <v/>
      </c>
      <c r="BG1464" s="55" t="str">
        <f t="shared" si="218"/>
        <v/>
      </c>
      <c r="BH1464" s="55" t="str">
        <f t="shared" si="218"/>
        <v/>
      </c>
      <c r="BI1464" s="55" t="str">
        <f t="shared" si="218"/>
        <v/>
      </c>
      <c r="BJ1464" s="55" t="str">
        <f t="shared" si="218"/>
        <v/>
      </c>
      <c r="BK1464" s="55" t="str">
        <f t="shared" si="218"/>
        <v/>
      </c>
      <c r="BL1464" s="55" t="str">
        <f t="shared" si="218"/>
        <v/>
      </c>
      <c r="BM1464" s="55" t="str">
        <f t="shared" si="218"/>
        <v/>
      </c>
      <c r="BN1464" s="55" t="str">
        <f t="shared" si="218"/>
        <v/>
      </c>
      <c r="BO1464" s="55" t="str">
        <f t="shared" si="218"/>
        <v/>
      </c>
      <c r="BP1464" s="55" t="str">
        <f t="shared" si="218"/>
        <v/>
      </c>
      <c r="BQ1464" s="55" t="str">
        <f t="shared" si="218"/>
        <v/>
      </c>
      <c r="BR1464" s="1" t="str">
        <f t="shared" si="208"/>
        <v>Base</v>
      </c>
      <c r="BS1464" s="1" t="str">
        <f t="shared" si="209"/>
        <v/>
      </c>
      <c r="BT1464" s="3">
        <f t="shared" si="210"/>
        <v>1</v>
      </c>
      <c r="BU1464" s="11">
        <f t="shared" si="211"/>
        <v>-0.94</v>
      </c>
      <c r="BV1464" s="11">
        <f t="shared" si="212"/>
        <v>-0.88</v>
      </c>
      <c r="BW1464" s="11">
        <f t="shared" si="213"/>
        <v>0</v>
      </c>
      <c r="BX1464" s="9">
        <f t="shared" si="214"/>
        <v>-0.94</v>
      </c>
      <c r="BY1464" s="9">
        <f t="shared" si="215"/>
        <v>-0.88</v>
      </c>
      <c r="BZ1464" s="9">
        <f t="shared" si="216"/>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207"/>
        <v>0</v>
      </c>
      <c r="BD1465" s="55" t="str">
        <f t="shared" si="218"/>
        <v/>
      </c>
      <c r="BE1465" s="55" t="str">
        <f t="shared" si="218"/>
        <v/>
      </c>
      <c r="BF1465" s="55" t="str">
        <f t="shared" si="218"/>
        <v/>
      </c>
      <c r="BG1465" s="55" t="str">
        <f t="shared" si="218"/>
        <v/>
      </c>
      <c r="BH1465" s="55" t="str">
        <f t="shared" si="218"/>
        <v/>
      </c>
      <c r="BI1465" s="55" t="str">
        <f t="shared" si="218"/>
        <v/>
      </c>
      <c r="BJ1465" s="55" t="str">
        <f t="shared" si="218"/>
        <v/>
      </c>
      <c r="BK1465" s="55" t="str">
        <f t="shared" si="218"/>
        <v/>
      </c>
      <c r="BL1465" s="55" t="str">
        <f t="shared" si="218"/>
        <v/>
      </c>
      <c r="BM1465" s="55" t="str">
        <f t="shared" si="218"/>
        <v/>
      </c>
      <c r="BN1465" s="55" t="str">
        <f t="shared" si="218"/>
        <v/>
      </c>
      <c r="BO1465" s="55" t="str">
        <f t="shared" si="218"/>
        <v/>
      </c>
      <c r="BP1465" s="55" t="str">
        <f t="shared" si="218"/>
        <v/>
      </c>
      <c r="BQ1465" s="55" t="str">
        <f t="shared" si="218"/>
        <v/>
      </c>
      <c r="BR1465" s="1" t="str">
        <f t="shared" si="208"/>
        <v>Base</v>
      </c>
      <c r="BS1465" s="1" t="str">
        <f t="shared" si="209"/>
        <v/>
      </c>
      <c r="BT1465" s="3">
        <f t="shared" si="210"/>
        <v>1</v>
      </c>
      <c r="BU1465" s="11">
        <f t="shared" si="211"/>
        <v>-0.94</v>
      </c>
      <c r="BV1465" s="11">
        <f t="shared" si="212"/>
        <v>-0.88</v>
      </c>
      <c r="BW1465" s="11">
        <f t="shared" si="213"/>
        <v>0</v>
      </c>
      <c r="BX1465" s="9">
        <f t="shared" si="214"/>
        <v>-0.94</v>
      </c>
      <c r="BY1465" s="9">
        <f t="shared" si="215"/>
        <v>-0.88</v>
      </c>
      <c r="BZ1465" s="9">
        <f t="shared" si="216"/>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207"/>
        <v>0</v>
      </c>
      <c r="BD1466" s="55" t="str">
        <f t="shared" si="218"/>
        <v/>
      </c>
      <c r="BE1466" s="55" t="str">
        <f t="shared" si="218"/>
        <v/>
      </c>
      <c r="BF1466" s="55" t="str">
        <f t="shared" si="218"/>
        <v/>
      </c>
      <c r="BG1466" s="55" t="str">
        <f t="shared" si="218"/>
        <v/>
      </c>
      <c r="BH1466" s="55" t="str">
        <f t="shared" si="218"/>
        <v/>
      </c>
      <c r="BI1466" s="55" t="str">
        <f t="shared" si="218"/>
        <v/>
      </c>
      <c r="BJ1466" s="55" t="str">
        <f t="shared" si="218"/>
        <v/>
      </c>
      <c r="BK1466" s="55" t="str">
        <f t="shared" si="218"/>
        <v/>
      </c>
      <c r="BL1466" s="55" t="str">
        <f t="shared" si="218"/>
        <v/>
      </c>
      <c r="BM1466" s="55" t="str">
        <f t="shared" si="218"/>
        <v/>
      </c>
      <c r="BN1466" s="55" t="str">
        <f t="shared" si="218"/>
        <v/>
      </c>
      <c r="BO1466" s="55" t="str">
        <f t="shared" si="218"/>
        <v/>
      </c>
      <c r="BP1466" s="55" t="str">
        <f t="shared" si="218"/>
        <v/>
      </c>
      <c r="BQ1466" s="55" t="str">
        <f t="shared" si="218"/>
        <v/>
      </c>
      <c r="BR1466" s="1" t="str">
        <f t="shared" si="208"/>
        <v>Base</v>
      </c>
      <c r="BS1466" s="1" t="str">
        <f t="shared" si="209"/>
        <v/>
      </c>
      <c r="BT1466" s="3">
        <f t="shared" si="210"/>
        <v>1</v>
      </c>
      <c r="BU1466" s="11">
        <f t="shared" si="211"/>
        <v>-0.94</v>
      </c>
      <c r="BV1466" s="11">
        <f t="shared" si="212"/>
        <v>-0.88</v>
      </c>
      <c r="BW1466" s="11">
        <f t="shared" si="213"/>
        <v>0</v>
      </c>
      <c r="BX1466" s="9">
        <f t="shared" si="214"/>
        <v>-0.94</v>
      </c>
      <c r="BY1466" s="9">
        <f t="shared" si="215"/>
        <v>-0.88</v>
      </c>
      <c r="BZ1466" s="9">
        <f t="shared" si="216"/>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207"/>
        <v>0</v>
      </c>
      <c r="BD1467" s="55" t="str">
        <f t="shared" si="218"/>
        <v/>
      </c>
      <c r="BE1467" s="55" t="str">
        <f t="shared" si="218"/>
        <v/>
      </c>
      <c r="BF1467" s="55" t="str">
        <f t="shared" si="218"/>
        <v/>
      </c>
      <c r="BG1467" s="55" t="str">
        <f t="shared" si="218"/>
        <v/>
      </c>
      <c r="BH1467" s="55" t="str">
        <f t="shared" si="218"/>
        <v/>
      </c>
      <c r="BI1467" s="55" t="str">
        <f t="shared" si="218"/>
        <v/>
      </c>
      <c r="BJ1467" s="55" t="str">
        <f t="shared" si="218"/>
        <v/>
      </c>
      <c r="BK1467" s="55" t="str">
        <f t="shared" si="218"/>
        <v/>
      </c>
      <c r="BL1467" s="55" t="str">
        <f t="shared" si="218"/>
        <v/>
      </c>
      <c r="BM1467" s="55" t="str">
        <f t="shared" si="218"/>
        <v/>
      </c>
      <c r="BN1467" s="55" t="str">
        <f t="shared" si="218"/>
        <v/>
      </c>
      <c r="BO1467" s="55" t="str">
        <f t="shared" si="218"/>
        <v/>
      </c>
      <c r="BP1467" s="55" t="str">
        <f t="shared" si="218"/>
        <v/>
      </c>
      <c r="BQ1467" s="55" t="str">
        <f t="shared" si="218"/>
        <v/>
      </c>
      <c r="BR1467" s="1" t="str">
        <f t="shared" si="208"/>
        <v>Base</v>
      </c>
      <c r="BS1467" s="1" t="str">
        <f t="shared" si="209"/>
        <v/>
      </c>
      <c r="BT1467" s="3">
        <f t="shared" si="210"/>
        <v>1</v>
      </c>
      <c r="BU1467" s="11">
        <f t="shared" si="211"/>
        <v>-0.94</v>
      </c>
      <c r="BV1467" s="11">
        <f t="shared" si="212"/>
        <v>-0.88</v>
      </c>
      <c r="BW1467" s="11">
        <f t="shared" si="213"/>
        <v>0</v>
      </c>
      <c r="BX1467" s="9">
        <f t="shared" si="214"/>
        <v>-0.94</v>
      </c>
      <c r="BY1467" s="9">
        <f t="shared" si="215"/>
        <v>-0.88</v>
      </c>
      <c r="BZ1467" s="9">
        <f t="shared" si="216"/>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207"/>
        <v>0</v>
      </c>
      <c r="BD1468" s="55" t="str">
        <f t="shared" si="218"/>
        <v/>
      </c>
      <c r="BE1468" s="55" t="str">
        <f t="shared" si="218"/>
        <v/>
      </c>
      <c r="BF1468" s="55" t="str">
        <f t="shared" si="218"/>
        <v/>
      </c>
      <c r="BG1468" s="55" t="str">
        <f t="shared" si="218"/>
        <v/>
      </c>
      <c r="BH1468" s="55" t="str">
        <f t="shared" si="218"/>
        <v/>
      </c>
      <c r="BI1468" s="55" t="str">
        <f t="shared" si="218"/>
        <v/>
      </c>
      <c r="BJ1468" s="55" t="str">
        <f t="shared" si="218"/>
        <v/>
      </c>
      <c r="BK1468" s="55" t="str">
        <f t="shared" si="218"/>
        <v/>
      </c>
      <c r="BL1468" s="55" t="str">
        <f t="shared" si="218"/>
        <v/>
      </c>
      <c r="BM1468" s="55" t="str">
        <f t="shared" si="218"/>
        <v/>
      </c>
      <c r="BN1468" s="55" t="str">
        <f t="shared" si="218"/>
        <v/>
      </c>
      <c r="BO1468" s="55" t="str">
        <f t="shared" si="218"/>
        <v/>
      </c>
      <c r="BP1468" s="55" t="str">
        <f t="shared" si="218"/>
        <v/>
      </c>
      <c r="BQ1468" s="55" t="str">
        <f t="shared" si="218"/>
        <v/>
      </c>
      <c r="BR1468" s="1" t="str">
        <f t="shared" si="208"/>
        <v>Base</v>
      </c>
      <c r="BS1468" s="1" t="str">
        <f t="shared" si="209"/>
        <v/>
      </c>
      <c r="BT1468" s="3">
        <f t="shared" si="210"/>
        <v>1</v>
      </c>
      <c r="BU1468" s="11">
        <f t="shared" si="211"/>
        <v>-0.94</v>
      </c>
      <c r="BV1468" s="11">
        <f t="shared" si="212"/>
        <v>-0.88</v>
      </c>
      <c r="BW1468" s="11">
        <f t="shared" si="213"/>
        <v>0</v>
      </c>
      <c r="BX1468" s="9">
        <f t="shared" si="214"/>
        <v>-0.94</v>
      </c>
      <c r="BY1468" s="9">
        <f t="shared" si="215"/>
        <v>-0.88</v>
      </c>
      <c r="BZ1468" s="9">
        <f t="shared" si="216"/>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207"/>
        <v>0</v>
      </c>
      <c r="BD1469" s="55" t="str">
        <f t="shared" si="218"/>
        <v/>
      </c>
      <c r="BE1469" s="55" t="str">
        <f t="shared" si="218"/>
        <v/>
      </c>
      <c r="BF1469" s="55" t="str">
        <f t="shared" si="218"/>
        <v/>
      </c>
      <c r="BG1469" s="55" t="str">
        <f t="shared" si="218"/>
        <v/>
      </c>
      <c r="BH1469" s="55" t="str">
        <f t="shared" si="218"/>
        <v/>
      </c>
      <c r="BI1469" s="55" t="str">
        <f t="shared" si="218"/>
        <v/>
      </c>
      <c r="BJ1469" s="55" t="str">
        <f t="shared" si="218"/>
        <v/>
      </c>
      <c r="BK1469" s="55" t="str">
        <f t="shared" si="218"/>
        <v/>
      </c>
      <c r="BL1469" s="55" t="str">
        <f t="shared" si="218"/>
        <v/>
      </c>
      <c r="BM1469" s="55" t="str">
        <f t="shared" si="218"/>
        <v/>
      </c>
      <c r="BN1469" s="55" t="str">
        <f t="shared" si="218"/>
        <v/>
      </c>
      <c r="BO1469" s="55" t="str">
        <f t="shared" si="218"/>
        <v/>
      </c>
      <c r="BP1469" s="55" t="str">
        <f t="shared" si="218"/>
        <v/>
      </c>
      <c r="BQ1469" s="55" t="str">
        <f t="shared" si="218"/>
        <v/>
      </c>
      <c r="BR1469" s="1" t="str">
        <f t="shared" si="208"/>
        <v>Base</v>
      </c>
      <c r="BS1469" s="1" t="str">
        <f t="shared" si="209"/>
        <v/>
      </c>
      <c r="BT1469" s="3">
        <f t="shared" si="210"/>
        <v>1</v>
      </c>
      <c r="BU1469" s="11">
        <f t="shared" si="211"/>
        <v>-0.94</v>
      </c>
      <c r="BV1469" s="11">
        <f t="shared" si="212"/>
        <v>-0.88</v>
      </c>
      <c r="BW1469" s="11">
        <f t="shared" si="213"/>
        <v>0</v>
      </c>
      <c r="BX1469" s="9">
        <f t="shared" si="214"/>
        <v>-0.94</v>
      </c>
      <c r="BY1469" s="9">
        <f t="shared" si="215"/>
        <v>-0.88</v>
      </c>
      <c r="BZ1469" s="9">
        <f t="shared" si="216"/>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207"/>
        <v>0</v>
      </c>
      <c r="BD1470" s="55" t="str">
        <f t="shared" si="218"/>
        <v/>
      </c>
      <c r="BE1470" s="55" t="str">
        <f t="shared" si="218"/>
        <v/>
      </c>
      <c r="BF1470" s="55" t="str">
        <f t="shared" si="218"/>
        <v/>
      </c>
      <c r="BG1470" s="55" t="str">
        <f t="shared" si="218"/>
        <v/>
      </c>
      <c r="BH1470" s="55" t="str">
        <f t="shared" si="218"/>
        <v/>
      </c>
      <c r="BI1470" s="55" t="str">
        <f t="shared" si="218"/>
        <v/>
      </c>
      <c r="BJ1470" s="55" t="str">
        <f t="shared" si="218"/>
        <v/>
      </c>
      <c r="BK1470" s="55" t="str">
        <f t="shared" si="218"/>
        <v/>
      </c>
      <c r="BL1470" s="55" t="str">
        <f t="shared" si="218"/>
        <v/>
      </c>
      <c r="BM1470" s="55" t="str">
        <f t="shared" si="218"/>
        <v/>
      </c>
      <c r="BN1470" s="55" t="str">
        <f t="shared" si="218"/>
        <v/>
      </c>
      <c r="BO1470" s="55" t="str">
        <f t="shared" si="218"/>
        <v/>
      </c>
      <c r="BP1470" s="55" t="str">
        <f t="shared" si="218"/>
        <v/>
      </c>
      <c r="BQ1470" s="55" t="str">
        <f t="shared" si="218"/>
        <v/>
      </c>
      <c r="BR1470" s="1" t="str">
        <f t="shared" si="208"/>
        <v>Base</v>
      </c>
      <c r="BS1470" s="1" t="str">
        <f t="shared" si="209"/>
        <v/>
      </c>
      <c r="BT1470" s="3">
        <f t="shared" si="210"/>
        <v>1</v>
      </c>
      <c r="BU1470" s="11">
        <f t="shared" si="211"/>
        <v>-0.94</v>
      </c>
      <c r="BV1470" s="11">
        <f t="shared" si="212"/>
        <v>-0.88</v>
      </c>
      <c r="BW1470" s="11">
        <f t="shared" si="213"/>
        <v>0</v>
      </c>
      <c r="BX1470" s="9">
        <f t="shared" si="214"/>
        <v>-0.94</v>
      </c>
      <c r="BY1470" s="9">
        <f t="shared" si="215"/>
        <v>-0.88</v>
      </c>
      <c r="BZ1470" s="9">
        <f t="shared" si="216"/>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207"/>
        <v>0</v>
      </c>
      <c r="BD1471" s="55" t="str">
        <f t="shared" si="218"/>
        <v/>
      </c>
      <c r="BE1471" s="55" t="str">
        <f t="shared" si="218"/>
        <v/>
      </c>
      <c r="BF1471" s="55" t="str">
        <f t="shared" si="218"/>
        <v/>
      </c>
      <c r="BG1471" s="55" t="str">
        <f t="shared" si="218"/>
        <v/>
      </c>
      <c r="BH1471" s="55" t="str">
        <f t="shared" si="218"/>
        <v/>
      </c>
      <c r="BI1471" s="55" t="str">
        <f t="shared" si="218"/>
        <v/>
      </c>
      <c r="BJ1471" s="55" t="str">
        <f t="shared" si="218"/>
        <v/>
      </c>
      <c r="BK1471" s="55" t="str">
        <f t="shared" si="218"/>
        <v/>
      </c>
      <c r="BL1471" s="55" t="str">
        <f t="shared" ref="BD1471:BQ1489" si="219">IF(ISERROR(SEARCHB(" "&amp;BL$1&amp;" "," "&amp;$L1471&amp;" "))=TRUE,"",BL$1)</f>
        <v/>
      </c>
      <c r="BM1471" s="55" t="str">
        <f t="shared" si="219"/>
        <v/>
      </c>
      <c r="BN1471" s="55" t="str">
        <f t="shared" si="219"/>
        <v/>
      </c>
      <c r="BO1471" s="55" t="str">
        <f t="shared" si="219"/>
        <v/>
      </c>
      <c r="BP1471" s="55" t="str">
        <f t="shared" si="219"/>
        <v/>
      </c>
      <c r="BQ1471" s="55" t="str">
        <f t="shared" si="219"/>
        <v/>
      </c>
      <c r="BR1471" s="1" t="str">
        <f t="shared" si="208"/>
        <v>Base</v>
      </c>
      <c r="BS1471" s="1" t="str">
        <f t="shared" si="209"/>
        <v/>
      </c>
      <c r="BT1471" s="3">
        <f t="shared" si="210"/>
        <v>1</v>
      </c>
      <c r="BU1471" s="11">
        <f t="shared" si="211"/>
        <v>-0.94</v>
      </c>
      <c r="BV1471" s="11">
        <f t="shared" si="212"/>
        <v>-0.88</v>
      </c>
      <c r="BW1471" s="11">
        <f t="shared" si="213"/>
        <v>0</v>
      </c>
      <c r="BX1471" s="9">
        <f t="shared" si="214"/>
        <v>-0.94</v>
      </c>
      <c r="BY1471" s="9">
        <f t="shared" si="215"/>
        <v>-0.88</v>
      </c>
      <c r="BZ1471" s="9">
        <f t="shared" si="216"/>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207"/>
        <v>0</v>
      </c>
      <c r="BD1472" s="55" t="str">
        <f t="shared" si="219"/>
        <v/>
      </c>
      <c r="BE1472" s="55" t="str">
        <f t="shared" si="219"/>
        <v/>
      </c>
      <c r="BF1472" s="55" t="str">
        <f t="shared" si="219"/>
        <v/>
      </c>
      <c r="BG1472" s="55" t="str">
        <f t="shared" si="219"/>
        <v/>
      </c>
      <c r="BH1472" s="55" t="str">
        <f t="shared" si="219"/>
        <v/>
      </c>
      <c r="BI1472" s="55" t="str">
        <f t="shared" si="219"/>
        <v/>
      </c>
      <c r="BJ1472" s="55" t="str">
        <f t="shared" si="219"/>
        <v/>
      </c>
      <c r="BK1472" s="55" t="str">
        <f t="shared" si="219"/>
        <v/>
      </c>
      <c r="BL1472" s="55" t="str">
        <f t="shared" si="219"/>
        <v/>
      </c>
      <c r="BM1472" s="55" t="str">
        <f t="shared" si="219"/>
        <v/>
      </c>
      <c r="BN1472" s="55" t="str">
        <f t="shared" si="219"/>
        <v/>
      </c>
      <c r="BO1472" s="55" t="str">
        <f t="shared" si="219"/>
        <v/>
      </c>
      <c r="BP1472" s="55" t="str">
        <f t="shared" si="219"/>
        <v/>
      </c>
      <c r="BQ1472" s="55" t="str">
        <f t="shared" si="219"/>
        <v/>
      </c>
      <c r="BR1472" s="1" t="str">
        <f t="shared" si="208"/>
        <v>Base</v>
      </c>
      <c r="BS1472" s="1" t="str">
        <f t="shared" si="209"/>
        <v/>
      </c>
      <c r="BT1472" s="3">
        <f t="shared" si="210"/>
        <v>1</v>
      </c>
      <c r="BU1472" s="11">
        <f t="shared" si="211"/>
        <v>-0.94</v>
      </c>
      <c r="BV1472" s="11">
        <f t="shared" si="212"/>
        <v>-0.88</v>
      </c>
      <c r="BW1472" s="11">
        <f t="shared" si="213"/>
        <v>0</v>
      </c>
      <c r="BX1472" s="9">
        <f t="shared" si="214"/>
        <v>-0.94</v>
      </c>
      <c r="BY1472" s="9">
        <f t="shared" si="215"/>
        <v>-0.88</v>
      </c>
      <c r="BZ1472" s="9">
        <f t="shared" si="216"/>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207"/>
        <v>0</v>
      </c>
      <c r="BD1473" s="55" t="str">
        <f t="shared" si="219"/>
        <v/>
      </c>
      <c r="BE1473" s="55" t="str">
        <f t="shared" si="219"/>
        <v/>
      </c>
      <c r="BF1473" s="55" t="str">
        <f t="shared" si="219"/>
        <v/>
      </c>
      <c r="BG1473" s="55" t="str">
        <f t="shared" si="219"/>
        <v/>
      </c>
      <c r="BH1473" s="55" t="str">
        <f t="shared" si="219"/>
        <v/>
      </c>
      <c r="BI1473" s="55" t="str">
        <f t="shared" si="219"/>
        <v/>
      </c>
      <c r="BJ1473" s="55" t="str">
        <f t="shared" si="219"/>
        <v/>
      </c>
      <c r="BK1473" s="55" t="str">
        <f t="shared" si="219"/>
        <v/>
      </c>
      <c r="BL1473" s="55" t="str">
        <f t="shared" si="219"/>
        <v/>
      </c>
      <c r="BM1473" s="55" t="str">
        <f t="shared" si="219"/>
        <v/>
      </c>
      <c r="BN1473" s="55" t="str">
        <f t="shared" si="219"/>
        <v/>
      </c>
      <c r="BO1473" s="55" t="str">
        <f t="shared" si="219"/>
        <v/>
      </c>
      <c r="BP1473" s="55" t="str">
        <f t="shared" si="219"/>
        <v/>
      </c>
      <c r="BQ1473" s="55" t="str">
        <f t="shared" si="219"/>
        <v/>
      </c>
      <c r="BR1473" s="1" t="str">
        <f t="shared" si="208"/>
        <v>Base</v>
      </c>
      <c r="BS1473" s="1" t="str">
        <f t="shared" si="209"/>
        <v/>
      </c>
      <c r="BT1473" s="3">
        <f t="shared" si="210"/>
        <v>1</v>
      </c>
      <c r="BU1473" s="11">
        <f t="shared" si="211"/>
        <v>-0.94</v>
      </c>
      <c r="BV1473" s="11">
        <f t="shared" si="212"/>
        <v>-0.88</v>
      </c>
      <c r="BW1473" s="11">
        <f t="shared" si="213"/>
        <v>0</v>
      </c>
      <c r="BX1473" s="9">
        <f t="shared" si="214"/>
        <v>-0.94</v>
      </c>
      <c r="BY1473" s="9">
        <f t="shared" si="215"/>
        <v>-0.88</v>
      </c>
      <c r="BZ1473" s="9">
        <f t="shared" si="216"/>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207"/>
        <v>0</v>
      </c>
      <c r="BD1474" s="55" t="str">
        <f t="shared" si="219"/>
        <v/>
      </c>
      <c r="BE1474" s="55" t="str">
        <f t="shared" si="219"/>
        <v/>
      </c>
      <c r="BF1474" s="55" t="str">
        <f t="shared" si="219"/>
        <v/>
      </c>
      <c r="BG1474" s="55" t="str">
        <f t="shared" si="219"/>
        <v/>
      </c>
      <c r="BH1474" s="55" t="str">
        <f t="shared" si="219"/>
        <v/>
      </c>
      <c r="BI1474" s="55" t="str">
        <f t="shared" si="219"/>
        <v/>
      </c>
      <c r="BJ1474" s="55" t="str">
        <f t="shared" si="219"/>
        <v/>
      </c>
      <c r="BK1474" s="55" t="str">
        <f t="shared" si="219"/>
        <v/>
      </c>
      <c r="BL1474" s="55" t="str">
        <f t="shared" si="219"/>
        <v/>
      </c>
      <c r="BM1474" s="55" t="str">
        <f t="shared" si="219"/>
        <v/>
      </c>
      <c r="BN1474" s="55" t="str">
        <f t="shared" si="219"/>
        <v/>
      </c>
      <c r="BO1474" s="55" t="str">
        <f t="shared" si="219"/>
        <v/>
      </c>
      <c r="BP1474" s="55" t="str">
        <f t="shared" si="219"/>
        <v/>
      </c>
      <c r="BQ1474" s="55" t="str">
        <f t="shared" si="219"/>
        <v/>
      </c>
      <c r="BR1474" s="1" t="str">
        <f t="shared" si="208"/>
        <v>Base</v>
      </c>
      <c r="BS1474" s="1" t="str">
        <f t="shared" si="209"/>
        <v/>
      </c>
      <c r="BT1474" s="3">
        <f t="shared" si="210"/>
        <v>1</v>
      </c>
      <c r="BU1474" s="11">
        <f t="shared" si="211"/>
        <v>-0.94</v>
      </c>
      <c r="BV1474" s="11">
        <f t="shared" si="212"/>
        <v>-0.88</v>
      </c>
      <c r="BW1474" s="11">
        <f t="shared" si="213"/>
        <v>0</v>
      </c>
      <c r="BX1474" s="9">
        <f t="shared" si="214"/>
        <v>-0.94</v>
      </c>
      <c r="BY1474" s="9">
        <f t="shared" si="215"/>
        <v>-0.88</v>
      </c>
      <c r="BZ1474" s="9">
        <f t="shared" si="216"/>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207"/>
        <v>0</v>
      </c>
      <c r="BD1475" s="55" t="str">
        <f t="shared" si="219"/>
        <v/>
      </c>
      <c r="BE1475" s="55" t="str">
        <f t="shared" si="219"/>
        <v/>
      </c>
      <c r="BF1475" s="55" t="str">
        <f t="shared" si="219"/>
        <v/>
      </c>
      <c r="BG1475" s="55" t="str">
        <f t="shared" si="219"/>
        <v/>
      </c>
      <c r="BH1475" s="55" t="str">
        <f t="shared" si="219"/>
        <v/>
      </c>
      <c r="BI1475" s="55" t="str">
        <f t="shared" si="219"/>
        <v/>
      </c>
      <c r="BJ1475" s="55" t="str">
        <f t="shared" si="219"/>
        <v/>
      </c>
      <c r="BK1475" s="55" t="str">
        <f t="shared" si="219"/>
        <v/>
      </c>
      <c r="BL1475" s="55" t="str">
        <f t="shared" si="219"/>
        <v/>
      </c>
      <c r="BM1475" s="55" t="str">
        <f t="shared" si="219"/>
        <v/>
      </c>
      <c r="BN1475" s="55" t="str">
        <f t="shared" si="219"/>
        <v/>
      </c>
      <c r="BO1475" s="55" t="str">
        <f t="shared" si="219"/>
        <v/>
      </c>
      <c r="BP1475" s="55" t="str">
        <f t="shared" si="219"/>
        <v/>
      </c>
      <c r="BQ1475" s="55" t="str">
        <f t="shared" si="219"/>
        <v/>
      </c>
      <c r="BR1475" s="1" t="str">
        <f t="shared" si="208"/>
        <v>Base</v>
      </c>
      <c r="BS1475" s="1" t="str">
        <f t="shared" si="209"/>
        <v/>
      </c>
      <c r="BT1475" s="3">
        <f t="shared" si="210"/>
        <v>1</v>
      </c>
      <c r="BU1475" s="11">
        <f t="shared" si="211"/>
        <v>-0.94</v>
      </c>
      <c r="BV1475" s="11">
        <f t="shared" si="212"/>
        <v>-0.88</v>
      </c>
      <c r="BW1475" s="11">
        <f t="shared" si="213"/>
        <v>0</v>
      </c>
      <c r="BX1475" s="9">
        <f t="shared" si="214"/>
        <v>-0.94</v>
      </c>
      <c r="BY1475" s="9">
        <f t="shared" si="215"/>
        <v>-0.88</v>
      </c>
      <c r="BZ1475" s="9">
        <f t="shared" si="216"/>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207"/>
        <v>0</v>
      </c>
      <c r="BD1476" s="55" t="str">
        <f t="shared" si="219"/>
        <v/>
      </c>
      <c r="BE1476" s="55" t="str">
        <f t="shared" si="219"/>
        <v/>
      </c>
      <c r="BF1476" s="55" t="str">
        <f t="shared" si="219"/>
        <v/>
      </c>
      <c r="BG1476" s="55" t="str">
        <f t="shared" si="219"/>
        <v/>
      </c>
      <c r="BH1476" s="55" t="str">
        <f t="shared" si="219"/>
        <v/>
      </c>
      <c r="BI1476" s="55" t="str">
        <f t="shared" si="219"/>
        <v/>
      </c>
      <c r="BJ1476" s="55" t="str">
        <f t="shared" si="219"/>
        <v/>
      </c>
      <c r="BK1476" s="55" t="str">
        <f t="shared" si="219"/>
        <v/>
      </c>
      <c r="BL1476" s="55" t="str">
        <f t="shared" si="219"/>
        <v/>
      </c>
      <c r="BM1476" s="55" t="str">
        <f t="shared" si="219"/>
        <v/>
      </c>
      <c r="BN1476" s="55" t="str">
        <f t="shared" si="219"/>
        <v/>
      </c>
      <c r="BO1476" s="55" t="str">
        <f t="shared" si="219"/>
        <v/>
      </c>
      <c r="BP1476" s="55" t="str">
        <f t="shared" si="219"/>
        <v/>
      </c>
      <c r="BQ1476" s="55" t="str">
        <f t="shared" si="219"/>
        <v/>
      </c>
      <c r="BR1476" s="1" t="str">
        <f t="shared" si="208"/>
        <v>Base</v>
      </c>
      <c r="BS1476" s="1" t="str">
        <f t="shared" si="209"/>
        <v/>
      </c>
      <c r="BT1476" s="3">
        <f t="shared" si="210"/>
        <v>1</v>
      </c>
      <c r="BU1476" s="11">
        <f t="shared" si="211"/>
        <v>-0.94</v>
      </c>
      <c r="BV1476" s="11">
        <f t="shared" si="212"/>
        <v>-0.88</v>
      </c>
      <c r="BW1476" s="11">
        <f t="shared" si="213"/>
        <v>0</v>
      </c>
      <c r="BX1476" s="9">
        <f t="shared" si="214"/>
        <v>-0.94</v>
      </c>
      <c r="BY1476" s="9">
        <f t="shared" si="215"/>
        <v>-0.88</v>
      </c>
      <c r="BZ1476" s="9">
        <f t="shared" si="216"/>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207"/>
        <v>0</v>
      </c>
      <c r="BD1477" s="55" t="str">
        <f t="shared" si="219"/>
        <v/>
      </c>
      <c r="BE1477" s="55" t="str">
        <f t="shared" si="219"/>
        <v/>
      </c>
      <c r="BF1477" s="55" t="str">
        <f t="shared" si="219"/>
        <v/>
      </c>
      <c r="BG1477" s="55" t="str">
        <f t="shared" si="219"/>
        <v/>
      </c>
      <c r="BH1477" s="55" t="str">
        <f t="shared" si="219"/>
        <v/>
      </c>
      <c r="BI1477" s="55" t="str">
        <f t="shared" si="219"/>
        <v/>
      </c>
      <c r="BJ1477" s="55" t="str">
        <f t="shared" si="219"/>
        <v/>
      </c>
      <c r="BK1477" s="55" t="str">
        <f t="shared" si="219"/>
        <v/>
      </c>
      <c r="BL1477" s="55" t="str">
        <f t="shared" si="219"/>
        <v/>
      </c>
      <c r="BM1477" s="55" t="str">
        <f t="shared" si="219"/>
        <v/>
      </c>
      <c r="BN1477" s="55" t="str">
        <f t="shared" si="219"/>
        <v/>
      </c>
      <c r="BO1477" s="55" t="str">
        <f t="shared" si="219"/>
        <v/>
      </c>
      <c r="BP1477" s="55" t="str">
        <f t="shared" si="219"/>
        <v/>
      </c>
      <c r="BQ1477" s="55" t="str">
        <f t="shared" si="219"/>
        <v/>
      </c>
      <c r="BR1477" s="1" t="str">
        <f t="shared" si="208"/>
        <v>Base</v>
      </c>
      <c r="BS1477" s="1" t="str">
        <f t="shared" si="209"/>
        <v/>
      </c>
      <c r="BT1477" s="3">
        <f t="shared" si="210"/>
        <v>1</v>
      </c>
      <c r="BU1477" s="11">
        <f t="shared" si="211"/>
        <v>-0.94</v>
      </c>
      <c r="BV1477" s="11">
        <f t="shared" si="212"/>
        <v>-0.88</v>
      </c>
      <c r="BW1477" s="11">
        <f t="shared" si="213"/>
        <v>0</v>
      </c>
      <c r="BX1477" s="9">
        <f t="shared" si="214"/>
        <v>-0.94</v>
      </c>
      <c r="BY1477" s="9">
        <f t="shared" si="215"/>
        <v>-0.88</v>
      </c>
      <c r="BZ1477" s="9">
        <f t="shared" si="216"/>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207"/>
        <v>0</v>
      </c>
      <c r="BD1478" s="55" t="str">
        <f t="shared" si="219"/>
        <v/>
      </c>
      <c r="BE1478" s="55" t="str">
        <f t="shared" si="219"/>
        <v/>
      </c>
      <c r="BF1478" s="55" t="str">
        <f t="shared" si="219"/>
        <v/>
      </c>
      <c r="BG1478" s="55" t="str">
        <f t="shared" si="219"/>
        <v/>
      </c>
      <c r="BH1478" s="55" t="str">
        <f t="shared" si="219"/>
        <v/>
      </c>
      <c r="BI1478" s="55" t="str">
        <f t="shared" si="219"/>
        <v/>
      </c>
      <c r="BJ1478" s="55" t="str">
        <f t="shared" si="219"/>
        <v/>
      </c>
      <c r="BK1478" s="55" t="str">
        <f t="shared" si="219"/>
        <v/>
      </c>
      <c r="BL1478" s="55" t="str">
        <f t="shared" si="219"/>
        <v/>
      </c>
      <c r="BM1478" s="55" t="str">
        <f t="shared" si="219"/>
        <v/>
      </c>
      <c r="BN1478" s="55" t="str">
        <f t="shared" si="219"/>
        <v/>
      </c>
      <c r="BO1478" s="55" t="str">
        <f t="shared" si="219"/>
        <v/>
      </c>
      <c r="BP1478" s="55" t="str">
        <f t="shared" si="219"/>
        <v/>
      </c>
      <c r="BQ1478" s="55" t="str">
        <f t="shared" si="219"/>
        <v/>
      </c>
      <c r="BR1478" s="1" t="str">
        <f t="shared" si="208"/>
        <v>Base</v>
      </c>
      <c r="BS1478" s="1" t="str">
        <f t="shared" si="209"/>
        <v/>
      </c>
      <c r="BT1478" s="3">
        <f t="shared" si="210"/>
        <v>1</v>
      </c>
      <c r="BU1478" s="11">
        <f t="shared" si="211"/>
        <v>-0.94</v>
      </c>
      <c r="BV1478" s="11">
        <f t="shared" si="212"/>
        <v>-0.88</v>
      </c>
      <c r="BW1478" s="11">
        <f t="shared" si="213"/>
        <v>0</v>
      </c>
      <c r="BX1478" s="9">
        <f t="shared" si="214"/>
        <v>-0.94</v>
      </c>
      <c r="BY1478" s="9">
        <f t="shared" si="215"/>
        <v>-0.88</v>
      </c>
      <c r="BZ1478" s="9">
        <f t="shared" si="216"/>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207"/>
        <v>0</v>
      </c>
      <c r="BD1479" s="55" t="str">
        <f t="shared" si="219"/>
        <v/>
      </c>
      <c r="BE1479" s="55" t="str">
        <f t="shared" si="219"/>
        <v/>
      </c>
      <c r="BF1479" s="55" t="str">
        <f t="shared" si="219"/>
        <v/>
      </c>
      <c r="BG1479" s="55" t="str">
        <f t="shared" si="219"/>
        <v/>
      </c>
      <c r="BH1479" s="55" t="str">
        <f t="shared" si="219"/>
        <v/>
      </c>
      <c r="BI1479" s="55" t="str">
        <f t="shared" si="219"/>
        <v/>
      </c>
      <c r="BJ1479" s="55" t="str">
        <f t="shared" si="219"/>
        <v/>
      </c>
      <c r="BK1479" s="55" t="str">
        <f t="shared" si="219"/>
        <v/>
      </c>
      <c r="BL1479" s="55" t="str">
        <f t="shared" si="219"/>
        <v/>
      </c>
      <c r="BM1479" s="55" t="str">
        <f t="shared" si="219"/>
        <v/>
      </c>
      <c r="BN1479" s="55" t="str">
        <f t="shared" si="219"/>
        <v/>
      </c>
      <c r="BO1479" s="55" t="str">
        <f t="shared" si="219"/>
        <v/>
      </c>
      <c r="BP1479" s="55" t="str">
        <f t="shared" si="219"/>
        <v/>
      </c>
      <c r="BQ1479" s="55" t="str">
        <f t="shared" si="219"/>
        <v/>
      </c>
      <c r="BR1479" s="1" t="str">
        <f t="shared" si="208"/>
        <v>Base</v>
      </c>
      <c r="BS1479" s="1" t="str">
        <f t="shared" si="209"/>
        <v/>
      </c>
      <c r="BT1479" s="3">
        <f t="shared" si="210"/>
        <v>1</v>
      </c>
      <c r="BU1479" s="11">
        <f t="shared" si="211"/>
        <v>-0.94</v>
      </c>
      <c r="BV1479" s="11">
        <f t="shared" si="212"/>
        <v>-0.88</v>
      </c>
      <c r="BW1479" s="11">
        <f t="shared" si="213"/>
        <v>0</v>
      </c>
      <c r="BX1479" s="9">
        <f t="shared" si="214"/>
        <v>-0.94</v>
      </c>
      <c r="BY1479" s="9">
        <f t="shared" si="215"/>
        <v>-0.88</v>
      </c>
      <c r="BZ1479" s="9">
        <f t="shared" si="216"/>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207"/>
        <v>0</v>
      </c>
      <c r="BD1480" s="55" t="str">
        <f t="shared" si="219"/>
        <v/>
      </c>
      <c r="BE1480" s="55" t="str">
        <f t="shared" si="219"/>
        <v/>
      </c>
      <c r="BF1480" s="55" t="str">
        <f t="shared" si="219"/>
        <v/>
      </c>
      <c r="BG1480" s="55" t="str">
        <f t="shared" si="219"/>
        <v/>
      </c>
      <c r="BH1480" s="55" t="str">
        <f t="shared" si="219"/>
        <v/>
      </c>
      <c r="BI1480" s="55" t="str">
        <f t="shared" si="219"/>
        <v/>
      </c>
      <c r="BJ1480" s="55" t="str">
        <f t="shared" si="219"/>
        <v/>
      </c>
      <c r="BK1480" s="55" t="str">
        <f t="shared" si="219"/>
        <v/>
      </c>
      <c r="BL1480" s="55" t="str">
        <f t="shared" si="219"/>
        <v/>
      </c>
      <c r="BM1480" s="55" t="str">
        <f t="shared" si="219"/>
        <v/>
      </c>
      <c r="BN1480" s="55" t="str">
        <f t="shared" si="219"/>
        <v/>
      </c>
      <c r="BO1480" s="55" t="str">
        <f t="shared" si="219"/>
        <v/>
      </c>
      <c r="BP1480" s="55" t="str">
        <f t="shared" si="219"/>
        <v/>
      </c>
      <c r="BQ1480" s="55" t="str">
        <f t="shared" si="219"/>
        <v/>
      </c>
      <c r="BR1480" s="1" t="str">
        <f t="shared" si="208"/>
        <v>Base</v>
      </c>
      <c r="BS1480" s="1" t="str">
        <f t="shared" si="209"/>
        <v/>
      </c>
      <c r="BT1480" s="3">
        <f t="shared" si="210"/>
        <v>1</v>
      </c>
      <c r="BU1480" s="11">
        <f t="shared" si="211"/>
        <v>-0.94</v>
      </c>
      <c r="BV1480" s="11">
        <f t="shared" si="212"/>
        <v>-0.88</v>
      </c>
      <c r="BW1480" s="11">
        <f t="shared" si="213"/>
        <v>0</v>
      </c>
      <c r="BX1480" s="9">
        <f t="shared" si="214"/>
        <v>-0.94</v>
      </c>
      <c r="BY1480" s="9">
        <f t="shared" si="215"/>
        <v>-0.88</v>
      </c>
      <c r="BZ1480" s="9">
        <f t="shared" si="216"/>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207"/>
        <v>0</v>
      </c>
      <c r="BD1481" s="55" t="str">
        <f t="shared" si="219"/>
        <v/>
      </c>
      <c r="BE1481" s="55" t="str">
        <f t="shared" si="219"/>
        <v/>
      </c>
      <c r="BF1481" s="55" t="str">
        <f t="shared" si="219"/>
        <v/>
      </c>
      <c r="BG1481" s="55" t="str">
        <f t="shared" si="219"/>
        <v/>
      </c>
      <c r="BH1481" s="55" t="str">
        <f t="shared" si="219"/>
        <v/>
      </c>
      <c r="BI1481" s="55" t="str">
        <f t="shared" si="219"/>
        <v/>
      </c>
      <c r="BJ1481" s="55" t="str">
        <f t="shared" si="219"/>
        <v/>
      </c>
      <c r="BK1481" s="55" t="str">
        <f t="shared" si="219"/>
        <v/>
      </c>
      <c r="BL1481" s="55" t="str">
        <f t="shared" si="219"/>
        <v/>
      </c>
      <c r="BM1481" s="55" t="str">
        <f t="shared" si="219"/>
        <v/>
      </c>
      <c r="BN1481" s="55" t="str">
        <f t="shared" si="219"/>
        <v/>
      </c>
      <c r="BO1481" s="55" t="str">
        <f t="shared" si="219"/>
        <v/>
      </c>
      <c r="BP1481" s="55" t="str">
        <f t="shared" si="219"/>
        <v/>
      </c>
      <c r="BQ1481" s="55" t="str">
        <f t="shared" si="219"/>
        <v/>
      </c>
      <c r="BR1481" s="1" t="str">
        <f t="shared" si="208"/>
        <v>Base</v>
      </c>
      <c r="BS1481" s="1" t="str">
        <f t="shared" si="209"/>
        <v/>
      </c>
      <c r="BT1481" s="3">
        <f t="shared" si="210"/>
        <v>1</v>
      </c>
      <c r="BU1481" s="11">
        <f t="shared" si="211"/>
        <v>-0.94</v>
      </c>
      <c r="BV1481" s="11">
        <f t="shared" si="212"/>
        <v>-0.88</v>
      </c>
      <c r="BW1481" s="11">
        <f t="shared" si="213"/>
        <v>0</v>
      </c>
      <c r="BX1481" s="9">
        <f t="shared" si="214"/>
        <v>-0.94</v>
      </c>
      <c r="BY1481" s="9">
        <f t="shared" si="215"/>
        <v>-0.88</v>
      </c>
      <c r="BZ1481" s="9">
        <f t="shared" si="216"/>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207"/>
        <v>0</v>
      </c>
      <c r="BD1482" s="55" t="str">
        <f t="shared" si="219"/>
        <v/>
      </c>
      <c r="BE1482" s="55" t="str">
        <f t="shared" si="219"/>
        <v/>
      </c>
      <c r="BF1482" s="55" t="str">
        <f t="shared" si="219"/>
        <v/>
      </c>
      <c r="BG1482" s="55" t="str">
        <f t="shared" si="219"/>
        <v/>
      </c>
      <c r="BH1482" s="55" t="str">
        <f t="shared" si="219"/>
        <v/>
      </c>
      <c r="BI1482" s="55" t="str">
        <f t="shared" si="219"/>
        <v/>
      </c>
      <c r="BJ1482" s="55" t="str">
        <f t="shared" si="219"/>
        <v/>
      </c>
      <c r="BK1482" s="55" t="str">
        <f t="shared" si="219"/>
        <v/>
      </c>
      <c r="BL1482" s="55" t="str">
        <f t="shared" si="219"/>
        <v/>
      </c>
      <c r="BM1482" s="55" t="str">
        <f t="shared" si="219"/>
        <v/>
      </c>
      <c r="BN1482" s="55" t="str">
        <f t="shared" si="219"/>
        <v/>
      </c>
      <c r="BO1482" s="55" t="str">
        <f t="shared" si="219"/>
        <v/>
      </c>
      <c r="BP1482" s="55" t="str">
        <f t="shared" si="219"/>
        <v/>
      </c>
      <c r="BQ1482" s="55" t="str">
        <f t="shared" si="219"/>
        <v/>
      </c>
      <c r="BR1482" s="1" t="str">
        <f t="shared" si="208"/>
        <v>Base</v>
      </c>
      <c r="BS1482" s="1" t="str">
        <f t="shared" si="209"/>
        <v/>
      </c>
      <c r="BT1482" s="3">
        <f t="shared" si="210"/>
        <v>1</v>
      </c>
      <c r="BU1482" s="11">
        <f t="shared" si="211"/>
        <v>-0.94</v>
      </c>
      <c r="BV1482" s="11">
        <f t="shared" si="212"/>
        <v>-0.88</v>
      </c>
      <c r="BW1482" s="11">
        <f t="shared" si="213"/>
        <v>0</v>
      </c>
      <c r="BX1482" s="9">
        <f t="shared" si="214"/>
        <v>-0.94</v>
      </c>
      <c r="BY1482" s="9">
        <f t="shared" si="215"/>
        <v>-0.88</v>
      </c>
      <c r="BZ1482" s="9">
        <f t="shared" si="216"/>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207"/>
        <v>0</v>
      </c>
      <c r="BD1483" s="55" t="str">
        <f t="shared" si="219"/>
        <v/>
      </c>
      <c r="BE1483" s="55" t="str">
        <f t="shared" si="219"/>
        <v/>
      </c>
      <c r="BF1483" s="55" t="str">
        <f t="shared" si="219"/>
        <v/>
      </c>
      <c r="BG1483" s="55" t="str">
        <f t="shared" si="219"/>
        <v/>
      </c>
      <c r="BH1483" s="55" t="str">
        <f t="shared" si="219"/>
        <v/>
      </c>
      <c r="BI1483" s="55" t="str">
        <f t="shared" si="219"/>
        <v/>
      </c>
      <c r="BJ1483" s="55" t="str">
        <f t="shared" si="219"/>
        <v/>
      </c>
      <c r="BK1483" s="55" t="str">
        <f t="shared" si="219"/>
        <v/>
      </c>
      <c r="BL1483" s="55" t="str">
        <f t="shared" si="219"/>
        <v/>
      </c>
      <c r="BM1483" s="55" t="str">
        <f t="shared" si="219"/>
        <v/>
      </c>
      <c r="BN1483" s="55" t="str">
        <f t="shared" si="219"/>
        <v/>
      </c>
      <c r="BO1483" s="55" t="str">
        <f t="shared" si="219"/>
        <v/>
      </c>
      <c r="BP1483" s="55" t="str">
        <f t="shared" si="219"/>
        <v/>
      </c>
      <c r="BQ1483" s="55" t="str">
        <f t="shared" si="219"/>
        <v/>
      </c>
      <c r="BR1483" s="1" t="str">
        <f t="shared" si="208"/>
        <v>Base</v>
      </c>
      <c r="BS1483" s="1" t="str">
        <f t="shared" si="209"/>
        <v/>
      </c>
      <c r="BT1483" s="3">
        <f t="shared" si="210"/>
        <v>1</v>
      </c>
      <c r="BU1483" s="11">
        <f t="shared" si="211"/>
        <v>-0.94</v>
      </c>
      <c r="BV1483" s="11">
        <f t="shared" si="212"/>
        <v>-0.88</v>
      </c>
      <c r="BW1483" s="11">
        <f t="shared" si="213"/>
        <v>0</v>
      </c>
      <c r="BX1483" s="9">
        <f t="shared" si="214"/>
        <v>-0.94</v>
      </c>
      <c r="BY1483" s="9">
        <f t="shared" si="215"/>
        <v>-0.88</v>
      </c>
      <c r="BZ1483" s="9">
        <f t="shared" si="216"/>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207"/>
        <v>0</v>
      </c>
      <c r="BD1484" s="55" t="str">
        <f t="shared" si="219"/>
        <v/>
      </c>
      <c r="BE1484" s="55" t="str">
        <f t="shared" si="219"/>
        <v/>
      </c>
      <c r="BF1484" s="55" t="str">
        <f t="shared" si="219"/>
        <v/>
      </c>
      <c r="BG1484" s="55" t="str">
        <f t="shared" si="219"/>
        <v/>
      </c>
      <c r="BH1484" s="55" t="str">
        <f t="shared" si="219"/>
        <v/>
      </c>
      <c r="BI1484" s="55" t="str">
        <f t="shared" si="219"/>
        <v/>
      </c>
      <c r="BJ1484" s="55" t="str">
        <f t="shared" si="219"/>
        <v/>
      </c>
      <c r="BK1484" s="55" t="str">
        <f t="shared" si="219"/>
        <v/>
      </c>
      <c r="BL1484" s="55" t="str">
        <f t="shared" si="219"/>
        <v/>
      </c>
      <c r="BM1484" s="55" t="str">
        <f t="shared" si="219"/>
        <v/>
      </c>
      <c r="BN1484" s="55" t="str">
        <f t="shared" si="219"/>
        <v/>
      </c>
      <c r="BO1484" s="55" t="str">
        <f t="shared" si="219"/>
        <v/>
      </c>
      <c r="BP1484" s="55" t="str">
        <f t="shared" si="219"/>
        <v/>
      </c>
      <c r="BQ1484" s="55" t="str">
        <f t="shared" si="219"/>
        <v/>
      </c>
      <c r="BR1484" s="1" t="str">
        <f t="shared" si="208"/>
        <v>Base</v>
      </c>
      <c r="BS1484" s="1" t="str">
        <f t="shared" si="209"/>
        <v/>
      </c>
      <c r="BT1484" s="3">
        <f t="shared" si="210"/>
        <v>1</v>
      </c>
      <c r="BU1484" s="11">
        <f t="shared" si="211"/>
        <v>-0.94</v>
      </c>
      <c r="BV1484" s="11">
        <f t="shared" si="212"/>
        <v>-0.88</v>
      </c>
      <c r="BW1484" s="11">
        <f t="shared" si="213"/>
        <v>0</v>
      </c>
      <c r="BX1484" s="9">
        <f t="shared" si="214"/>
        <v>-0.94</v>
      </c>
      <c r="BY1484" s="9">
        <f t="shared" si="215"/>
        <v>-0.88</v>
      </c>
      <c r="BZ1484" s="9">
        <f t="shared" si="216"/>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207"/>
        <v>0</v>
      </c>
      <c r="BD1485" s="55" t="str">
        <f t="shared" si="219"/>
        <v/>
      </c>
      <c r="BE1485" s="55" t="str">
        <f t="shared" si="219"/>
        <v/>
      </c>
      <c r="BF1485" s="55" t="str">
        <f t="shared" si="219"/>
        <v/>
      </c>
      <c r="BG1485" s="55" t="str">
        <f t="shared" si="219"/>
        <v/>
      </c>
      <c r="BH1485" s="55" t="str">
        <f t="shared" si="219"/>
        <v/>
      </c>
      <c r="BI1485" s="55" t="str">
        <f t="shared" si="219"/>
        <v/>
      </c>
      <c r="BJ1485" s="55" t="str">
        <f t="shared" si="219"/>
        <v/>
      </c>
      <c r="BK1485" s="55" t="str">
        <f t="shared" si="219"/>
        <v/>
      </c>
      <c r="BL1485" s="55" t="str">
        <f t="shared" si="219"/>
        <v/>
      </c>
      <c r="BM1485" s="55" t="str">
        <f t="shared" si="219"/>
        <v/>
      </c>
      <c r="BN1485" s="55" t="str">
        <f t="shared" si="219"/>
        <v/>
      </c>
      <c r="BO1485" s="55" t="str">
        <f t="shared" si="219"/>
        <v/>
      </c>
      <c r="BP1485" s="55" t="str">
        <f t="shared" si="219"/>
        <v/>
      </c>
      <c r="BQ1485" s="55" t="str">
        <f t="shared" si="219"/>
        <v/>
      </c>
      <c r="BR1485" s="1" t="str">
        <f t="shared" si="208"/>
        <v>Base</v>
      </c>
      <c r="BS1485" s="1" t="str">
        <f t="shared" si="209"/>
        <v/>
      </c>
      <c r="BT1485" s="3">
        <f t="shared" si="210"/>
        <v>1</v>
      </c>
      <c r="BU1485" s="11">
        <f t="shared" si="211"/>
        <v>-0.94</v>
      </c>
      <c r="BV1485" s="11">
        <f t="shared" si="212"/>
        <v>-0.88</v>
      </c>
      <c r="BW1485" s="11">
        <f t="shared" si="213"/>
        <v>0</v>
      </c>
      <c r="BX1485" s="9">
        <f t="shared" si="214"/>
        <v>-0.94</v>
      </c>
      <c r="BY1485" s="9">
        <f t="shared" si="215"/>
        <v>-0.88</v>
      </c>
      <c r="BZ1485" s="9">
        <f t="shared" si="216"/>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207"/>
        <v>0</v>
      </c>
      <c r="BD1486" s="55" t="str">
        <f t="shared" si="219"/>
        <v/>
      </c>
      <c r="BE1486" s="55" t="str">
        <f t="shared" si="219"/>
        <v/>
      </c>
      <c r="BF1486" s="55" t="str">
        <f t="shared" si="219"/>
        <v/>
      </c>
      <c r="BG1486" s="55" t="str">
        <f t="shared" si="219"/>
        <v/>
      </c>
      <c r="BH1486" s="55" t="str">
        <f t="shared" si="219"/>
        <v/>
      </c>
      <c r="BI1486" s="55" t="str">
        <f t="shared" si="219"/>
        <v/>
      </c>
      <c r="BJ1486" s="55" t="str">
        <f t="shared" si="219"/>
        <v/>
      </c>
      <c r="BK1486" s="55" t="str">
        <f t="shared" si="219"/>
        <v/>
      </c>
      <c r="BL1486" s="55" t="str">
        <f t="shared" si="219"/>
        <v/>
      </c>
      <c r="BM1486" s="55" t="str">
        <f t="shared" si="219"/>
        <v/>
      </c>
      <c r="BN1486" s="55" t="str">
        <f t="shared" si="219"/>
        <v/>
      </c>
      <c r="BO1486" s="55" t="str">
        <f t="shared" si="219"/>
        <v/>
      </c>
      <c r="BP1486" s="55" t="str">
        <f t="shared" si="219"/>
        <v/>
      </c>
      <c r="BQ1486" s="55" t="str">
        <f t="shared" si="219"/>
        <v/>
      </c>
      <c r="BR1486" s="1" t="str">
        <f t="shared" si="208"/>
        <v>Base</v>
      </c>
      <c r="BS1486" s="1" t="str">
        <f t="shared" si="209"/>
        <v/>
      </c>
      <c r="BT1486" s="3">
        <f t="shared" si="210"/>
        <v>1</v>
      </c>
      <c r="BU1486" s="11">
        <f t="shared" si="211"/>
        <v>-0.94</v>
      </c>
      <c r="BV1486" s="11">
        <f t="shared" si="212"/>
        <v>-0.88</v>
      </c>
      <c r="BW1486" s="11">
        <f t="shared" si="213"/>
        <v>0</v>
      </c>
      <c r="BX1486" s="9">
        <f t="shared" si="214"/>
        <v>-0.94</v>
      </c>
      <c r="BY1486" s="9">
        <f t="shared" si="215"/>
        <v>-0.88</v>
      </c>
      <c r="BZ1486" s="9">
        <f t="shared" si="216"/>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207"/>
        <v>0</v>
      </c>
      <c r="BD1487" s="55" t="str">
        <f t="shared" si="219"/>
        <v/>
      </c>
      <c r="BE1487" s="55" t="str">
        <f t="shared" si="219"/>
        <v/>
      </c>
      <c r="BF1487" s="55" t="str">
        <f t="shared" si="219"/>
        <v/>
      </c>
      <c r="BG1487" s="55" t="str">
        <f t="shared" si="219"/>
        <v/>
      </c>
      <c r="BH1487" s="55" t="str">
        <f t="shared" si="219"/>
        <v/>
      </c>
      <c r="BI1487" s="55" t="str">
        <f t="shared" si="219"/>
        <v/>
      </c>
      <c r="BJ1487" s="55" t="str">
        <f t="shared" si="219"/>
        <v/>
      </c>
      <c r="BK1487" s="55" t="str">
        <f t="shared" si="219"/>
        <v/>
      </c>
      <c r="BL1487" s="55" t="str">
        <f t="shared" si="219"/>
        <v/>
      </c>
      <c r="BM1487" s="55" t="str">
        <f t="shared" si="219"/>
        <v/>
      </c>
      <c r="BN1487" s="55" t="str">
        <f t="shared" si="219"/>
        <v/>
      </c>
      <c r="BO1487" s="55" t="str">
        <f t="shared" si="219"/>
        <v/>
      </c>
      <c r="BP1487" s="55" t="str">
        <f t="shared" si="219"/>
        <v/>
      </c>
      <c r="BQ1487" s="55" t="str">
        <f t="shared" si="219"/>
        <v/>
      </c>
      <c r="BR1487" s="1" t="str">
        <f t="shared" si="208"/>
        <v>Base</v>
      </c>
      <c r="BS1487" s="1" t="str">
        <f t="shared" si="209"/>
        <v/>
      </c>
      <c r="BT1487" s="3">
        <f t="shared" si="210"/>
        <v>1</v>
      </c>
      <c r="BU1487" s="11">
        <f t="shared" si="211"/>
        <v>-0.94</v>
      </c>
      <c r="BV1487" s="11">
        <f t="shared" si="212"/>
        <v>-0.88</v>
      </c>
      <c r="BW1487" s="11">
        <f t="shared" si="213"/>
        <v>0</v>
      </c>
      <c r="BX1487" s="9">
        <f t="shared" si="214"/>
        <v>-0.94</v>
      </c>
      <c r="BY1487" s="9">
        <f t="shared" si="215"/>
        <v>-0.88</v>
      </c>
      <c r="BZ1487" s="9">
        <f t="shared" si="216"/>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207"/>
        <v>0</v>
      </c>
      <c r="BD1488" s="55" t="str">
        <f t="shared" si="219"/>
        <v/>
      </c>
      <c r="BE1488" s="55" t="str">
        <f t="shared" si="219"/>
        <v/>
      </c>
      <c r="BF1488" s="55" t="str">
        <f t="shared" si="219"/>
        <v/>
      </c>
      <c r="BG1488" s="55" t="str">
        <f t="shared" si="219"/>
        <v/>
      </c>
      <c r="BH1488" s="55" t="str">
        <f t="shared" si="219"/>
        <v/>
      </c>
      <c r="BI1488" s="55" t="str">
        <f t="shared" si="219"/>
        <v/>
      </c>
      <c r="BJ1488" s="55" t="str">
        <f t="shared" si="219"/>
        <v/>
      </c>
      <c r="BK1488" s="55" t="str">
        <f t="shared" si="219"/>
        <v/>
      </c>
      <c r="BL1488" s="55" t="str">
        <f t="shared" si="219"/>
        <v/>
      </c>
      <c r="BM1488" s="55" t="str">
        <f t="shared" si="219"/>
        <v/>
      </c>
      <c r="BN1488" s="55" t="str">
        <f t="shared" si="219"/>
        <v/>
      </c>
      <c r="BO1488" s="55" t="str">
        <f t="shared" si="219"/>
        <v/>
      </c>
      <c r="BP1488" s="55" t="str">
        <f t="shared" si="219"/>
        <v/>
      </c>
      <c r="BQ1488" s="55" t="str">
        <f t="shared" si="219"/>
        <v/>
      </c>
      <c r="BR1488" s="1" t="str">
        <f t="shared" si="208"/>
        <v>Base</v>
      </c>
      <c r="BS1488" s="1" t="str">
        <f t="shared" si="209"/>
        <v/>
      </c>
      <c r="BT1488" s="3">
        <f t="shared" si="210"/>
        <v>1</v>
      </c>
      <c r="BU1488" s="11">
        <f t="shared" si="211"/>
        <v>-0.94</v>
      </c>
      <c r="BV1488" s="11">
        <f t="shared" si="212"/>
        <v>-0.88</v>
      </c>
      <c r="BW1488" s="11">
        <f t="shared" si="213"/>
        <v>0</v>
      </c>
      <c r="BX1488" s="9">
        <f t="shared" si="214"/>
        <v>-0.94</v>
      </c>
      <c r="BY1488" s="9">
        <f t="shared" si="215"/>
        <v>-0.88</v>
      </c>
      <c r="BZ1488" s="9">
        <f t="shared" si="216"/>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207"/>
        <v>0</v>
      </c>
      <c r="BD1489" s="55" t="str">
        <f t="shared" si="219"/>
        <v/>
      </c>
      <c r="BE1489" s="55" t="str">
        <f t="shared" si="219"/>
        <v/>
      </c>
      <c r="BF1489" s="55" t="str">
        <f t="shared" si="219"/>
        <v/>
      </c>
      <c r="BG1489" s="55" t="str">
        <f t="shared" si="219"/>
        <v/>
      </c>
      <c r="BH1489" s="55" t="str">
        <f t="shared" si="219"/>
        <v/>
      </c>
      <c r="BI1489" s="55" t="str">
        <f t="shared" si="219"/>
        <v/>
      </c>
      <c r="BJ1489" s="55" t="str">
        <f t="shared" si="219"/>
        <v/>
      </c>
      <c r="BK1489" s="55" t="str">
        <f t="shared" si="219"/>
        <v/>
      </c>
      <c r="BL1489" s="55" t="str">
        <f t="shared" si="219"/>
        <v/>
      </c>
      <c r="BM1489" s="55" t="str">
        <f t="shared" si="219"/>
        <v/>
      </c>
      <c r="BN1489" s="55" t="str">
        <f t="shared" si="219"/>
        <v/>
      </c>
      <c r="BO1489" s="55" t="str">
        <f t="shared" ref="BD1489:BQ1507" si="220">IF(ISERROR(SEARCHB(" "&amp;BO$1&amp;" "," "&amp;$L1489&amp;" "))=TRUE,"",BO$1)</f>
        <v/>
      </c>
      <c r="BP1489" s="55" t="str">
        <f t="shared" si="220"/>
        <v/>
      </c>
      <c r="BQ1489" s="55" t="str">
        <f t="shared" si="220"/>
        <v/>
      </c>
      <c r="BR1489" s="1" t="str">
        <f t="shared" si="208"/>
        <v>Base</v>
      </c>
      <c r="BS1489" s="1" t="str">
        <f t="shared" si="209"/>
        <v/>
      </c>
      <c r="BT1489" s="3">
        <f t="shared" si="210"/>
        <v>1</v>
      </c>
      <c r="BU1489" s="11">
        <f t="shared" si="211"/>
        <v>-0.94</v>
      </c>
      <c r="BV1489" s="11">
        <f t="shared" si="212"/>
        <v>-0.88</v>
      </c>
      <c r="BW1489" s="11">
        <f t="shared" si="213"/>
        <v>0</v>
      </c>
      <c r="BX1489" s="9">
        <f t="shared" si="214"/>
        <v>-0.94</v>
      </c>
      <c r="BY1489" s="9">
        <f t="shared" si="215"/>
        <v>-0.88</v>
      </c>
      <c r="BZ1489" s="9">
        <f t="shared" si="216"/>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207"/>
        <v>0</v>
      </c>
      <c r="BD1490" s="55" t="str">
        <f t="shared" si="220"/>
        <v/>
      </c>
      <c r="BE1490" s="55" t="str">
        <f t="shared" si="220"/>
        <v/>
      </c>
      <c r="BF1490" s="55" t="str">
        <f t="shared" si="220"/>
        <v/>
      </c>
      <c r="BG1490" s="55" t="str">
        <f t="shared" si="220"/>
        <v/>
      </c>
      <c r="BH1490" s="55" t="str">
        <f t="shared" si="220"/>
        <v/>
      </c>
      <c r="BI1490" s="55" t="str">
        <f t="shared" si="220"/>
        <v/>
      </c>
      <c r="BJ1490" s="55" t="str">
        <f t="shared" si="220"/>
        <v/>
      </c>
      <c r="BK1490" s="55" t="str">
        <f t="shared" si="220"/>
        <v/>
      </c>
      <c r="BL1490" s="55" t="str">
        <f t="shared" si="220"/>
        <v/>
      </c>
      <c r="BM1490" s="55" t="str">
        <f t="shared" si="220"/>
        <v/>
      </c>
      <c r="BN1490" s="55" t="str">
        <f t="shared" si="220"/>
        <v/>
      </c>
      <c r="BO1490" s="55" t="str">
        <f t="shared" si="220"/>
        <v/>
      </c>
      <c r="BP1490" s="55" t="str">
        <f t="shared" si="220"/>
        <v/>
      </c>
      <c r="BQ1490" s="55" t="str">
        <f t="shared" si="220"/>
        <v/>
      </c>
      <c r="BR1490" s="1" t="str">
        <f t="shared" si="208"/>
        <v>Base</v>
      </c>
      <c r="BS1490" s="1" t="str">
        <f t="shared" si="209"/>
        <v/>
      </c>
      <c r="BT1490" s="3">
        <f t="shared" si="210"/>
        <v>1</v>
      </c>
      <c r="BU1490" s="11">
        <f t="shared" si="211"/>
        <v>-0.94</v>
      </c>
      <c r="BV1490" s="11">
        <f t="shared" si="212"/>
        <v>-0.88</v>
      </c>
      <c r="BW1490" s="11">
        <f t="shared" si="213"/>
        <v>0</v>
      </c>
      <c r="BX1490" s="9">
        <f t="shared" si="214"/>
        <v>-0.94</v>
      </c>
      <c r="BY1490" s="9">
        <f t="shared" si="215"/>
        <v>-0.88</v>
      </c>
      <c r="BZ1490" s="9">
        <f t="shared" si="216"/>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207"/>
        <v>0</v>
      </c>
      <c r="BD1491" s="55" t="str">
        <f t="shared" si="220"/>
        <v/>
      </c>
      <c r="BE1491" s="55" t="str">
        <f t="shared" si="220"/>
        <v/>
      </c>
      <c r="BF1491" s="55" t="str">
        <f t="shared" si="220"/>
        <v/>
      </c>
      <c r="BG1491" s="55" t="str">
        <f t="shared" si="220"/>
        <v/>
      </c>
      <c r="BH1491" s="55" t="str">
        <f t="shared" si="220"/>
        <v/>
      </c>
      <c r="BI1491" s="55" t="str">
        <f t="shared" si="220"/>
        <v/>
      </c>
      <c r="BJ1491" s="55" t="str">
        <f t="shared" si="220"/>
        <v/>
      </c>
      <c r="BK1491" s="55" t="str">
        <f t="shared" si="220"/>
        <v/>
      </c>
      <c r="BL1491" s="55" t="str">
        <f t="shared" si="220"/>
        <v/>
      </c>
      <c r="BM1491" s="55" t="str">
        <f t="shared" si="220"/>
        <v/>
      </c>
      <c r="BN1491" s="55" t="str">
        <f t="shared" si="220"/>
        <v/>
      </c>
      <c r="BO1491" s="55" t="str">
        <f t="shared" si="220"/>
        <v/>
      </c>
      <c r="BP1491" s="55" t="str">
        <f t="shared" si="220"/>
        <v/>
      </c>
      <c r="BQ1491" s="55" t="str">
        <f t="shared" si="220"/>
        <v/>
      </c>
      <c r="BR1491" s="1" t="str">
        <f t="shared" si="208"/>
        <v>Base</v>
      </c>
      <c r="BS1491" s="1" t="str">
        <f t="shared" si="209"/>
        <v/>
      </c>
      <c r="BT1491" s="3">
        <f t="shared" si="210"/>
        <v>1</v>
      </c>
      <c r="BU1491" s="11">
        <f t="shared" si="211"/>
        <v>-0.94</v>
      </c>
      <c r="BV1491" s="11">
        <f t="shared" si="212"/>
        <v>-0.88</v>
      </c>
      <c r="BW1491" s="11">
        <f t="shared" si="213"/>
        <v>0</v>
      </c>
      <c r="BX1491" s="9">
        <f t="shared" si="214"/>
        <v>-0.94</v>
      </c>
      <c r="BY1491" s="9">
        <f t="shared" si="215"/>
        <v>-0.88</v>
      </c>
      <c r="BZ1491" s="9">
        <f t="shared" si="216"/>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207"/>
        <v>0</v>
      </c>
      <c r="BD1492" s="55" t="str">
        <f t="shared" si="220"/>
        <v/>
      </c>
      <c r="BE1492" s="55" t="str">
        <f t="shared" si="220"/>
        <v/>
      </c>
      <c r="BF1492" s="55" t="str">
        <f t="shared" si="220"/>
        <v/>
      </c>
      <c r="BG1492" s="55" t="str">
        <f t="shared" si="220"/>
        <v/>
      </c>
      <c r="BH1492" s="55" t="str">
        <f t="shared" si="220"/>
        <v/>
      </c>
      <c r="BI1492" s="55" t="str">
        <f t="shared" si="220"/>
        <v/>
      </c>
      <c r="BJ1492" s="55" t="str">
        <f t="shared" si="220"/>
        <v/>
      </c>
      <c r="BK1492" s="55" t="str">
        <f t="shared" si="220"/>
        <v/>
      </c>
      <c r="BL1492" s="55" t="str">
        <f t="shared" si="220"/>
        <v/>
      </c>
      <c r="BM1492" s="55" t="str">
        <f t="shared" si="220"/>
        <v/>
      </c>
      <c r="BN1492" s="55" t="str">
        <f t="shared" si="220"/>
        <v/>
      </c>
      <c r="BO1492" s="55" t="str">
        <f t="shared" si="220"/>
        <v/>
      </c>
      <c r="BP1492" s="55" t="str">
        <f t="shared" si="220"/>
        <v/>
      </c>
      <c r="BQ1492" s="55" t="str">
        <f t="shared" si="220"/>
        <v/>
      </c>
      <c r="BR1492" s="1" t="str">
        <f t="shared" si="208"/>
        <v>Base</v>
      </c>
      <c r="BS1492" s="1" t="str">
        <f t="shared" si="209"/>
        <v/>
      </c>
      <c r="BT1492" s="3">
        <f t="shared" si="210"/>
        <v>1</v>
      </c>
      <c r="BU1492" s="11">
        <f t="shared" si="211"/>
        <v>-0.94</v>
      </c>
      <c r="BV1492" s="11">
        <f t="shared" si="212"/>
        <v>-0.88</v>
      </c>
      <c r="BW1492" s="11">
        <f t="shared" si="213"/>
        <v>0</v>
      </c>
      <c r="BX1492" s="9">
        <f t="shared" si="214"/>
        <v>-0.94</v>
      </c>
      <c r="BY1492" s="9">
        <f t="shared" si="215"/>
        <v>-0.88</v>
      </c>
      <c r="BZ1492" s="9">
        <f t="shared" si="216"/>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207"/>
        <v>0</v>
      </c>
      <c r="BD1493" s="55" t="str">
        <f t="shared" si="220"/>
        <v/>
      </c>
      <c r="BE1493" s="55" t="str">
        <f t="shared" si="220"/>
        <v/>
      </c>
      <c r="BF1493" s="55" t="str">
        <f t="shared" si="220"/>
        <v/>
      </c>
      <c r="BG1493" s="55" t="str">
        <f t="shared" si="220"/>
        <v/>
      </c>
      <c r="BH1493" s="55" t="str">
        <f t="shared" si="220"/>
        <v/>
      </c>
      <c r="BI1493" s="55" t="str">
        <f t="shared" si="220"/>
        <v/>
      </c>
      <c r="BJ1493" s="55" t="str">
        <f t="shared" si="220"/>
        <v/>
      </c>
      <c r="BK1493" s="55" t="str">
        <f t="shared" si="220"/>
        <v/>
      </c>
      <c r="BL1493" s="55" t="str">
        <f t="shared" si="220"/>
        <v/>
      </c>
      <c r="BM1493" s="55" t="str">
        <f t="shared" si="220"/>
        <v/>
      </c>
      <c r="BN1493" s="55" t="str">
        <f t="shared" si="220"/>
        <v/>
      </c>
      <c r="BO1493" s="55" t="str">
        <f t="shared" si="220"/>
        <v/>
      </c>
      <c r="BP1493" s="55" t="str">
        <f t="shared" si="220"/>
        <v/>
      </c>
      <c r="BQ1493" s="55" t="str">
        <f t="shared" si="220"/>
        <v/>
      </c>
      <c r="BR1493" s="1" t="str">
        <f t="shared" si="208"/>
        <v>Base</v>
      </c>
      <c r="BS1493" s="1" t="str">
        <f t="shared" si="209"/>
        <v/>
      </c>
      <c r="BT1493" s="3">
        <f t="shared" si="210"/>
        <v>1</v>
      </c>
      <c r="BU1493" s="11">
        <f t="shared" si="211"/>
        <v>-0.94</v>
      </c>
      <c r="BV1493" s="11">
        <f t="shared" si="212"/>
        <v>-0.88</v>
      </c>
      <c r="BW1493" s="11">
        <f t="shared" si="213"/>
        <v>0</v>
      </c>
      <c r="BX1493" s="9">
        <f t="shared" si="214"/>
        <v>-0.94</v>
      </c>
      <c r="BY1493" s="9">
        <f t="shared" si="215"/>
        <v>-0.88</v>
      </c>
      <c r="BZ1493" s="9">
        <f t="shared" si="216"/>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221">SUM(AT1494:BB1494)</f>
        <v>0</v>
      </c>
      <c r="BD1494" s="55" t="str">
        <f t="shared" si="220"/>
        <v/>
      </c>
      <c r="BE1494" s="55" t="str">
        <f t="shared" si="220"/>
        <v/>
      </c>
      <c r="BF1494" s="55" t="str">
        <f t="shared" si="220"/>
        <v/>
      </c>
      <c r="BG1494" s="55" t="str">
        <f t="shared" si="220"/>
        <v/>
      </c>
      <c r="BH1494" s="55" t="str">
        <f t="shared" si="220"/>
        <v/>
      </c>
      <c r="BI1494" s="55" t="str">
        <f t="shared" si="220"/>
        <v/>
      </c>
      <c r="BJ1494" s="55" t="str">
        <f t="shared" si="220"/>
        <v/>
      </c>
      <c r="BK1494" s="55" t="str">
        <f t="shared" si="220"/>
        <v/>
      </c>
      <c r="BL1494" s="55" t="str">
        <f t="shared" si="220"/>
        <v/>
      </c>
      <c r="BM1494" s="55" t="str">
        <f t="shared" si="220"/>
        <v/>
      </c>
      <c r="BN1494" s="55" t="str">
        <f t="shared" si="220"/>
        <v/>
      </c>
      <c r="BO1494" s="55" t="str">
        <f t="shared" si="220"/>
        <v/>
      </c>
      <c r="BP1494" s="55" t="str">
        <f t="shared" si="220"/>
        <v/>
      </c>
      <c r="BQ1494" s="55" t="str">
        <f t="shared" si="220"/>
        <v/>
      </c>
      <c r="BR1494" s="1" t="str">
        <f t="shared" ref="BR1494:BR1557" si="222">IF(BD1494&amp;BE1494&amp;BF1494&amp;BG1494&amp;BH1494&amp;BI1494&amp;BJ1494&amp;BK1494&amp;BP1494&amp;BQ1494="","Base",BD1494&amp;BE1494&amp;BF1494&amp;BG1494&amp;BH1494&amp;BI1494&amp;BJ1494&amp;BK1494&amp;BP1494&amp;BQ1494)</f>
        <v>Base</v>
      </c>
      <c r="BS1494" s="1" t="str">
        <f t="shared" ref="BS1494:BS1557" si="223">IF(BL1494&amp;BM1494&amp;BN1494&amp;BO1494="","",BL1494&amp;BM1494&amp;BN1494&amp;BO1494)</f>
        <v/>
      </c>
      <c r="BT1494" s="3">
        <f t="shared" ref="BT1494:BT1557" si="224">J1494-I1494+1</f>
        <v>1</v>
      </c>
      <c r="BU1494" s="11">
        <f t="shared" ref="BU1494:BU1557" si="225">BT1494*0.06-1</f>
        <v>-0.94</v>
      </c>
      <c r="BV1494" s="11">
        <f t="shared" ref="BV1494:BV1557" si="226">BT1494*0.12-1</f>
        <v>-0.88</v>
      </c>
      <c r="BW1494" s="11">
        <f t="shared" ref="BW1494:BW1557" si="227">(BT1494-1)*0.84</f>
        <v>0</v>
      </c>
      <c r="BX1494" s="9">
        <f t="shared" ref="BX1494:BX1557" si="228">BU1494+I1494</f>
        <v>-0.94</v>
      </c>
      <c r="BY1494" s="9">
        <f t="shared" ref="BY1494:BY1557" si="229">BV1494+I1494</f>
        <v>-0.88</v>
      </c>
      <c r="BZ1494" s="9">
        <f t="shared" ref="BZ1494:BZ1557" si="230">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221"/>
        <v>0</v>
      </c>
      <c r="BD1495" s="55" t="str">
        <f t="shared" si="220"/>
        <v/>
      </c>
      <c r="BE1495" s="55" t="str">
        <f t="shared" si="220"/>
        <v/>
      </c>
      <c r="BF1495" s="55" t="str">
        <f t="shared" si="220"/>
        <v/>
      </c>
      <c r="BG1495" s="55" t="str">
        <f t="shared" si="220"/>
        <v/>
      </c>
      <c r="BH1495" s="55" t="str">
        <f t="shared" si="220"/>
        <v/>
      </c>
      <c r="BI1495" s="55" t="str">
        <f t="shared" si="220"/>
        <v/>
      </c>
      <c r="BJ1495" s="55" t="str">
        <f t="shared" si="220"/>
        <v/>
      </c>
      <c r="BK1495" s="55" t="str">
        <f t="shared" si="220"/>
        <v/>
      </c>
      <c r="BL1495" s="55" t="str">
        <f t="shared" si="220"/>
        <v/>
      </c>
      <c r="BM1495" s="55" t="str">
        <f t="shared" si="220"/>
        <v/>
      </c>
      <c r="BN1495" s="55" t="str">
        <f t="shared" si="220"/>
        <v/>
      </c>
      <c r="BO1495" s="55" t="str">
        <f t="shared" si="220"/>
        <v/>
      </c>
      <c r="BP1495" s="55" t="str">
        <f t="shared" si="220"/>
        <v/>
      </c>
      <c r="BQ1495" s="55" t="str">
        <f t="shared" si="220"/>
        <v/>
      </c>
      <c r="BR1495" s="1" t="str">
        <f t="shared" si="222"/>
        <v>Base</v>
      </c>
      <c r="BS1495" s="1" t="str">
        <f t="shared" si="223"/>
        <v/>
      </c>
      <c r="BT1495" s="3">
        <f t="shared" si="224"/>
        <v>1</v>
      </c>
      <c r="BU1495" s="11">
        <f t="shared" si="225"/>
        <v>-0.94</v>
      </c>
      <c r="BV1495" s="11">
        <f t="shared" si="226"/>
        <v>-0.88</v>
      </c>
      <c r="BW1495" s="11">
        <f t="shared" si="227"/>
        <v>0</v>
      </c>
      <c r="BX1495" s="9">
        <f t="shared" si="228"/>
        <v>-0.94</v>
      </c>
      <c r="BY1495" s="9">
        <f t="shared" si="229"/>
        <v>-0.88</v>
      </c>
      <c r="BZ1495" s="9">
        <f t="shared" si="230"/>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221"/>
        <v>0</v>
      </c>
      <c r="BD1496" s="55" t="str">
        <f t="shared" si="220"/>
        <v/>
      </c>
      <c r="BE1496" s="55" t="str">
        <f t="shared" si="220"/>
        <v/>
      </c>
      <c r="BF1496" s="55" t="str">
        <f t="shared" si="220"/>
        <v/>
      </c>
      <c r="BG1496" s="55" t="str">
        <f t="shared" si="220"/>
        <v/>
      </c>
      <c r="BH1496" s="55" t="str">
        <f t="shared" si="220"/>
        <v/>
      </c>
      <c r="BI1496" s="55" t="str">
        <f t="shared" si="220"/>
        <v/>
      </c>
      <c r="BJ1496" s="55" t="str">
        <f t="shared" si="220"/>
        <v/>
      </c>
      <c r="BK1496" s="55" t="str">
        <f t="shared" si="220"/>
        <v/>
      </c>
      <c r="BL1496" s="55" t="str">
        <f t="shared" si="220"/>
        <v/>
      </c>
      <c r="BM1496" s="55" t="str">
        <f t="shared" si="220"/>
        <v/>
      </c>
      <c r="BN1496" s="55" t="str">
        <f t="shared" si="220"/>
        <v/>
      </c>
      <c r="BO1496" s="55" t="str">
        <f t="shared" si="220"/>
        <v/>
      </c>
      <c r="BP1496" s="55" t="str">
        <f t="shared" si="220"/>
        <v/>
      </c>
      <c r="BQ1496" s="55" t="str">
        <f t="shared" si="220"/>
        <v/>
      </c>
      <c r="BR1496" s="1" t="str">
        <f t="shared" si="222"/>
        <v>Base</v>
      </c>
      <c r="BS1496" s="1" t="str">
        <f t="shared" si="223"/>
        <v/>
      </c>
      <c r="BT1496" s="3">
        <f t="shared" si="224"/>
        <v>1</v>
      </c>
      <c r="BU1496" s="11">
        <f t="shared" si="225"/>
        <v>-0.94</v>
      </c>
      <c r="BV1496" s="11">
        <f t="shared" si="226"/>
        <v>-0.88</v>
      </c>
      <c r="BW1496" s="11">
        <f t="shared" si="227"/>
        <v>0</v>
      </c>
      <c r="BX1496" s="9">
        <f t="shared" si="228"/>
        <v>-0.94</v>
      </c>
      <c r="BY1496" s="9">
        <f t="shared" si="229"/>
        <v>-0.88</v>
      </c>
      <c r="BZ1496" s="9">
        <f t="shared" si="230"/>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221"/>
        <v>0</v>
      </c>
      <c r="BD1497" s="55" t="str">
        <f t="shared" si="220"/>
        <v/>
      </c>
      <c r="BE1497" s="55" t="str">
        <f t="shared" si="220"/>
        <v/>
      </c>
      <c r="BF1497" s="55" t="str">
        <f t="shared" si="220"/>
        <v/>
      </c>
      <c r="BG1497" s="55" t="str">
        <f t="shared" si="220"/>
        <v/>
      </c>
      <c r="BH1497" s="55" t="str">
        <f t="shared" si="220"/>
        <v/>
      </c>
      <c r="BI1497" s="55" t="str">
        <f t="shared" si="220"/>
        <v/>
      </c>
      <c r="BJ1497" s="55" t="str">
        <f t="shared" si="220"/>
        <v/>
      </c>
      <c r="BK1497" s="55" t="str">
        <f t="shared" si="220"/>
        <v/>
      </c>
      <c r="BL1497" s="55" t="str">
        <f t="shared" si="220"/>
        <v/>
      </c>
      <c r="BM1497" s="55" t="str">
        <f t="shared" si="220"/>
        <v/>
      </c>
      <c r="BN1497" s="55" t="str">
        <f t="shared" si="220"/>
        <v/>
      </c>
      <c r="BO1497" s="55" t="str">
        <f t="shared" si="220"/>
        <v/>
      </c>
      <c r="BP1497" s="55" t="str">
        <f t="shared" si="220"/>
        <v/>
      </c>
      <c r="BQ1497" s="55" t="str">
        <f t="shared" si="220"/>
        <v/>
      </c>
      <c r="BR1497" s="1" t="str">
        <f t="shared" si="222"/>
        <v>Base</v>
      </c>
      <c r="BS1497" s="1" t="str">
        <f t="shared" si="223"/>
        <v/>
      </c>
      <c r="BT1497" s="3">
        <f t="shared" si="224"/>
        <v>1</v>
      </c>
      <c r="BU1497" s="11">
        <f t="shared" si="225"/>
        <v>-0.94</v>
      </c>
      <c r="BV1497" s="11">
        <f t="shared" si="226"/>
        <v>-0.88</v>
      </c>
      <c r="BW1497" s="11">
        <f t="shared" si="227"/>
        <v>0</v>
      </c>
      <c r="BX1497" s="9">
        <f t="shared" si="228"/>
        <v>-0.94</v>
      </c>
      <c r="BY1497" s="9">
        <f t="shared" si="229"/>
        <v>-0.88</v>
      </c>
      <c r="BZ1497" s="9">
        <f t="shared" si="230"/>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221"/>
        <v>0</v>
      </c>
      <c r="BD1498" s="55" t="str">
        <f t="shared" si="220"/>
        <v/>
      </c>
      <c r="BE1498" s="55" t="str">
        <f t="shared" si="220"/>
        <v/>
      </c>
      <c r="BF1498" s="55" t="str">
        <f t="shared" si="220"/>
        <v/>
      </c>
      <c r="BG1498" s="55" t="str">
        <f t="shared" si="220"/>
        <v/>
      </c>
      <c r="BH1498" s="55" t="str">
        <f t="shared" si="220"/>
        <v/>
      </c>
      <c r="BI1498" s="55" t="str">
        <f t="shared" si="220"/>
        <v/>
      </c>
      <c r="BJ1498" s="55" t="str">
        <f t="shared" si="220"/>
        <v/>
      </c>
      <c r="BK1498" s="55" t="str">
        <f t="shared" si="220"/>
        <v/>
      </c>
      <c r="BL1498" s="55" t="str">
        <f t="shared" si="220"/>
        <v/>
      </c>
      <c r="BM1498" s="55" t="str">
        <f t="shared" si="220"/>
        <v/>
      </c>
      <c r="BN1498" s="55" t="str">
        <f t="shared" si="220"/>
        <v/>
      </c>
      <c r="BO1498" s="55" t="str">
        <f t="shared" si="220"/>
        <v/>
      </c>
      <c r="BP1498" s="55" t="str">
        <f t="shared" si="220"/>
        <v/>
      </c>
      <c r="BQ1498" s="55" t="str">
        <f t="shared" si="220"/>
        <v/>
      </c>
      <c r="BR1498" s="1" t="str">
        <f t="shared" si="222"/>
        <v>Base</v>
      </c>
      <c r="BS1498" s="1" t="str">
        <f t="shared" si="223"/>
        <v/>
      </c>
      <c r="BT1498" s="3">
        <f t="shared" si="224"/>
        <v>1</v>
      </c>
      <c r="BU1498" s="11">
        <f t="shared" si="225"/>
        <v>-0.94</v>
      </c>
      <c r="BV1498" s="11">
        <f t="shared" si="226"/>
        <v>-0.88</v>
      </c>
      <c r="BW1498" s="11">
        <f t="shared" si="227"/>
        <v>0</v>
      </c>
      <c r="BX1498" s="9">
        <f t="shared" si="228"/>
        <v>-0.94</v>
      </c>
      <c r="BY1498" s="9">
        <f t="shared" si="229"/>
        <v>-0.88</v>
      </c>
      <c r="BZ1498" s="9">
        <f t="shared" si="230"/>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221"/>
        <v>0</v>
      </c>
      <c r="BD1499" s="55" t="str">
        <f t="shared" si="220"/>
        <v/>
      </c>
      <c r="BE1499" s="55" t="str">
        <f t="shared" si="220"/>
        <v/>
      </c>
      <c r="BF1499" s="55" t="str">
        <f t="shared" si="220"/>
        <v/>
      </c>
      <c r="BG1499" s="55" t="str">
        <f t="shared" si="220"/>
        <v/>
      </c>
      <c r="BH1499" s="55" t="str">
        <f t="shared" si="220"/>
        <v/>
      </c>
      <c r="BI1499" s="55" t="str">
        <f t="shared" si="220"/>
        <v/>
      </c>
      <c r="BJ1499" s="55" t="str">
        <f t="shared" si="220"/>
        <v/>
      </c>
      <c r="BK1499" s="55" t="str">
        <f t="shared" si="220"/>
        <v/>
      </c>
      <c r="BL1499" s="55" t="str">
        <f t="shared" si="220"/>
        <v/>
      </c>
      <c r="BM1499" s="55" t="str">
        <f t="shared" si="220"/>
        <v/>
      </c>
      <c r="BN1499" s="55" t="str">
        <f t="shared" si="220"/>
        <v/>
      </c>
      <c r="BO1499" s="55" t="str">
        <f t="shared" si="220"/>
        <v/>
      </c>
      <c r="BP1499" s="55" t="str">
        <f t="shared" si="220"/>
        <v/>
      </c>
      <c r="BQ1499" s="55" t="str">
        <f t="shared" si="220"/>
        <v/>
      </c>
      <c r="BR1499" s="1" t="str">
        <f t="shared" si="222"/>
        <v>Base</v>
      </c>
      <c r="BS1499" s="1" t="str">
        <f t="shared" si="223"/>
        <v/>
      </c>
      <c r="BT1499" s="3">
        <f t="shared" si="224"/>
        <v>1</v>
      </c>
      <c r="BU1499" s="11">
        <f t="shared" si="225"/>
        <v>-0.94</v>
      </c>
      <c r="BV1499" s="11">
        <f t="shared" si="226"/>
        <v>-0.88</v>
      </c>
      <c r="BW1499" s="11">
        <f t="shared" si="227"/>
        <v>0</v>
      </c>
      <c r="BX1499" s="9">
        <f t="shared" si="228"/>
        <v>-0.94</v>
      </c>
      <c r="BY1499" s="9">
        <f t="shared" si="229"/>
        <v>-0.88</v>
      </c>
      <c r="BZ1499" s="9">
        <f t="shared" si="230"/>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221"/>
        <v>0</v>
      </c>
      <c r="BD1500" s="55" t="str">
        <f t="shared" si="220"/>
        <v/>
      </c>
      <c r="BE1500" s="55" t="str">
        <f t="shared" si="220"/>
        <v/>
      </c>
      <c r="BF1500" s="55" t="str">
        <f t="shared" si="220"/>
        <v/>
      </c>
      <c r="BG1500" s="55" t="str">
        <f t="shared" si="220"/>
        <v/>
      </c>
      <c r="BH1500" s="55" t="str">
        <f t="shared" si="220"/>
        <v/>
      </c>
      <c r="BI1500" s="55" t="str">
        <f t="shared" si="220"/>
        <v/>
      </c>
      <c r="BJ1500" s="55" t="str">
        <f t="shared" si="220"/>
        <v/>
      </c>
      <c r="BK1500" s="55" t="str">
        <f t="shared" si="220"/>
        <v/>
      </c>
      <c r="BL1500" s="55" t="str">
        <f t="shared" si="220"/>
        <v/>
      </c>
      <c r="BM1500" s="55" t="str">
        <f t="shared" si="220"/>
        <v/>
      </c>
      <c r="BN1500" s="55" t="str">
        <f t="shared" si="220"/>
        <v/>
      </c>
      <c r="BO1500" s="55" t="str">
        <f t="shared" si="220"/>
        <v/>
      </c>
      <c r="BP1500" s="55" t="str">
        <f t="shared" si="220"/>
        <v/>
      </c>
      <c r="BQ1500" s="55" t="str">
        <f t="shared" si="220"/>
        <v/>
      </c>
      <c r="BR1500" s="1" t="str">
        <f t="shared" si="222"/>
        <v>Base</v>
      </c>
      <c r="BS1500" s="1" t="str">
        <f t="shared" si="223"/>
        <v/>
      </c>
      <c r="BT1500" s="3">
        <f t="shared" si="224"/>
        <v>1</v>
      </c>
      <c r="BU1500" s="11">
        <f t="shared" si="225"/>
        <v>-0.94</v>
      </c>
      <c r="BV1500" s="11">
        <f t="shared" si="226"/>
        <v>-0.88</v>
      </c>
      <c r="BW1500" s="11">
        <f t="shared" si="227"/>
        <v>0</v>
      </c>
      <c r="BX1500" s="9">
        <f t="shared" si="228"/>
        <v>-0.94</v>
      </c>
      <c r="BY1500" s="9">
        <f t="shared" si="229"/>
        <v>-0.88</v>
      </c>
      <c r="BZ1500" s="9">
        <f t="shared" si="230"/>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221"/>
        <v>0</v>
      </c>
      <c r="BD1501" s="55" t="str">
        <f t="shared" si="220"/>
        <v/>
      </c>
      <c r="BE1501" s="55" t="str">
        <f t="shared" si="220"/>
        <v/>
      </c>
      <c r="BF1501" s="55" t="str">
        <f t="shared" si="220"/>
        <v/>
      </c>
      <c r="BG1501" s="55" t="str">
        <f t="shared" si="220"/>
        <v/>
      </c>
      <c r="BH1501" s="55" t="str">
        <f t="shared" si="220"/>
        <v/>
      </c>
      <c r="BI1501" s="55" t="str">
        <f t="shared" si="220"/>
        <v/>
      </c>
      <c r="BJ1501" s="55" t="str">
        <f t="shared" si="220"/>
        <v/>
      </c>
      <c r="BK1501" s="55" t="str">
        <f t="shared" si="220"/>
        <v/>
      </c>
      <c r="BL1501" s="55" t="str">
        <f t="shared" si="220"/>
        <v/>
      </c>
      <c r="BM1501" s="55" t="str">
        <f t="shared" si="220"/>
        <v/>
      </c>
      <c r="BN1501" s="55" t="str">
        <f t="shared" si="220"/>
        <v/>
      </c>
      <c r="BO1501" s="55" t="str">
        <f t="shared" si="220"/>
        <v/>
      </c>
      <c r="BP1501" s="55" t="str">
        <f t="shared" si="220"/>
        <v/>
      </c>
      <c r="BQ1501" s="55" t="str">
        <f t="shared" si="220"/>
        <v/>
      </c>
      <c r="BR1501" s="1" t="str">
        <f t="shared" si="222"/>
        <v>Base</v>
      </c>
      <c r="BS1501" s="1" t="str">
        <f t="shared" si="223"/>
        <v/>
      </c>
      <c r="BT1501" s="3">
        <f t="shared" si="224"/>
        <v>1</v>
      </c>
      <c r="BU1501" s="11">
        <f t="shared" si="225"/>
        <v>-0.94</v>
      </c>
      <c r="BV1501" s="11">
        <f t="shared" si="226"/>
        <v>-0.88</v>
      </c>
      <c r="BW1501" s="11">
        <f t="shared" si="227"/>
        <v>0</v>
      </c>
      <c r="BX1501" s="9">
        <f t="shared" si="228"/>
        <v>-0.94</v>
      </c>
      <c r="BY1501" s="9">
        <f t="shared" si="229"/>
        <v>-0.88</v>
      </c>
      <c r="BZ1501" s="9">
        <f t="shared" si="230"/>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221"/>
        <v>0</v>
      </c>
      <c r="BD1502" s="55" t="str">
        <f t="shared" si="220"/>
        <v/>
      </c>
      <c r="BE1502" s="55" t="str">
        <f t="shared" si="220"/>
        <v/>
      </c>
      <c r="BF1502" s="55" t="str">
        <f t="shared" si="220"/>
        <v/>
      </c>
      <c r="BG1502" s="55" t="str">
        <f t="shared" si="220"/>
        <v/>
      </c>
      <c r="BH1502" s="55" t="str">
        <f t="shared" si="220"/>
        <v/>
      </c>
      <c r="BI1502" s="55" t="str">
        <f t="shared" si="220"/>
        <v/>
      </c>
      <c r="BJ1502" s="55" t="str">
        <f t="shared" si="220"/>
        <v/>
      </c>
      <c r="BK1502" s="55" t="str">
        <f t="shared" si="220"/>
        <v/>
      </c>
      <c r="BL1502" s="55" t="str">
        <f t="shared" si="220"/>
        <v/>
      </c>
      <c r="BM1502" s="55" t="str">
        <f t="shared" si="220"/>
        <v/>
      </c>
      <c r="BN1502" s="55" t="str">
        <f t="shared" si="220"/>
        <v/>
      </c>
      <c r="BO1502" s="55" t="str">
        <f t="shared" si="220"/>
        <v/>
      </c>
      <c r="BP1502" s="55" t="str">
        <f t="shared" si="220"/>
        <v/>
      </c>
      <c r="BQ1502" s="55" t="str">
        <f t="shared" si="220"/>
        <v/>
      </c>
      <c r="BR1502" s="1" t="str">
        <f t="shared" si="222"/>
        <v>Base</v>
      </c>
      <c r="BS1502" s="1" t="str">
        <f t="shared" si="223"/>
        <v/>
      </c>
      <c r="BT1502" s="3">
        <f t="shared" si="224"/>
        <v>1</v>
      </c>
      <c r="BU1502" s="11">
        <f t="shared" si="225"/>
        <v>-0.94</v>
      </c>
      <c r="BV1502" s="11">
        <f t="shared" si="226"/>
        <v>-0.88</v>
      </c>
      <c r="BW1502" s="11">
        <f t="shared" si="227"/>
        <v>0</v>
      </c>
      <c r="BX1502" s="9">
        <f t="shared" si="228"/>
        <v>-0.94</v>
      </c>
      <c r="BY1502" s="9">
        <f t="shared" si="229"/>
        <v>-0.88</v>
      </c>
      <c r="BZ1502" s="9">
        <f t="shared" si="230"/>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221"/>
        <v>0</v>
      </c>
      <c r="BD1503" s="55" t="str">
        <f t="shared" si="220"/>
        <v/>
      </c>
      <c r="BE1503" s="55" t="str">
        <f t="shared" si="220"/>
        <v/>
      </c>
      <c r="BF1503" s="55" t="str">
        <f t="shared" si="220"/>
        <v/>
      </c>
      <c r="BG1503" s="55" t="str">
        <f t="shared" si="220"/>
        <v/>
      </c>
      <c r="BH1503" s="55" t="str">
        <f t="shared" si="220"/>
        <v/>
      </c>
      <c r="BI1503" s="55" t="str">
        <f t="shared" si="220"/>
        <v/>
      </c>
      <c r="BJ1503" s="55" t="str">
        <f t="shared" si="220"/>
        <v/>
      </c>
      <c r="BK1503" s="55" t="str">
        <f t="shared" si="220"/>
        <v/>
      </c>
      <c r="BL1503" s="55" t="str">
        <f t="shared" si="220"/>
        <v/>
      </c>
      <c r="BM1503" s="55" t="str">
        <f t="shared" si="220"/>
        <v/>
      </c>
      <c r="BN1503" s="55" t="str">
        <f t="shared" si="220"/>
        <v/>
      </c>
      <c r="BO1503" s="55" t="str">
        <f t="shared" si="220"/>
        <v/>
      </c>
      <c r="BP1503" s="55" t="str">
        <f t="shared" si="220"/>
        <v/>
      </c>
      <c r="BQ1503" s="55" t="str">
        <f t="shared" si="220"/>
        <v/>
      </c>
      <c r="BR1503" s="1" t="str">
        <f t="shared" si="222"/>
        <v>Base</v>
      </c>
      <c r="BS1503" s="1" t="str">
        <f t="shared" si="223"/>
        <v/>
      </c>
      <c r="BT1503" s="3">
        <f t="shared" si="224"/>
        <v>1</v>
      </c>
      <c r="BU1503" s="11">
        <f t="shared" si="225"/>
        <v>-0.94</v>
      </c>
      <c r="BV1503" s="11">
        <f t="shared" si="226"/>
        <v>-0.88</v>
      </c>
      <c r="BW1503" s="11">
        <f t="shared" si="227"/>
        <v>0</v>
      </c>
      <c r="BX1503" s="9">
        <f t="shared" si="228"/>
        <v>-0.94</v>
      </c>
      <c r="BY1503" s="9">
        <f t="shared" si="229"/>
        <v>-0.88</v>
      </c>
      <c r="BZ1503" s="9">
        <f t="shared" si="230"/>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221"/>
        <v>0</v>
      </c>
      <c r="BD1504" s="55" t="str">
        <f t="shared" si="220"/>
        <v/>
      </c>
      <c r="BE1504" s="55" t="str">
        <f t="shared" si="220"/>
        <v/>
      </c>
      <c r="BF1504" s="55" t="str">
        <f t="shared" si="220"/>
        <v/>
      </c>
      <c r="BG1504" s="55" t="str">
        <f t="shared" si="220"/>
        <v/>
      </c>
      <c r="BH1504" s="55" t="str">
        <f t="shared" si="220"/>
        <v/>
      </c>
      <c r="BI1504" s="55" t="str">
        <f t="shared" si="220"/>
        <v/>
      </c>
      <c r="BJ1504" s="55" t="str">
        <f t="shared" si="220"/>
        <v/>
      </c>
      <c r="BK1504" s="55" t="str">
        <f t="shared" si="220"/>
        <v/>
      </c>
      <c r="BL1504" s="55" t="str">
        <f t="shared" si="220"/>
        <v/>
      </c>
      <c r="BM1504" s="55" t="str">
        <f t="shared" si="220"/>
        <v/>
      </c>
      <c r="BN1504" s="55" t="str">
        <f t="shared" si="220"/>
        <v/>
      </c>
      <c r="BO1504" s="55" t="str">
        <f t="shared" si="220"/>
        <v/>
      </c>
      <c r="BP1504" s="55" t="str">
        <f t="shared" si="220"/>
        <v/>
      </c>
      <c r="BQ1504" s="55" t="str">
        <f t="shared" si="220"/>
        <v/>
      </c>
      <c r="BR1504" s="1" t="str">
        <f t="shared" si="222"/>
        <v>Base</v>
      </c>
      <c r="BS1504" s="1" t="str">
        <f t="shared" si="223"/>
        <v/>
      </c>
      <c r="BT1504" s="3">
        <f t="shared" si="224"/>
        <v>1</v>
      </c>
      <c r="BU1504" s="11">
        <f t="shared" si="225"/>
        <v>-0.94</v>
      </c>
      <c r="BV1504" s="11">
        <f t="shared" si="226"/>
        <v>-0.88</v>
      </c>
      <c r="BW1504" s="11">
        <f t="shared" si="227"/>
        <v>0</v>
      </c>
      <c r="BX1504" s="9">
        <f t="shared" si="228"/>
        <v>-0.94</v>
      </c>
      <c r="BY1504" s="9">
        <f t="shared" si="229"/>
        <v>-0.88</v>
      </c>
      <c r="BZ1504" s="9">
        <f t="shared" si="230"/>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221"/>
        <v>0</v>
      </c>
      <c r="BD1505" s="55" t="str">
        <f t="shared" si="220"/>
        <v/>
      </c>
      <c r="BE1505" s="55" t="str">
        <f t="shared" si="220"/>
        <v/>
      </c>
      <c r="BF1505" s="55" t="str">
        <f t="shared" si="220"/>
        <v/>
      </c>
      <c r="BG1505" s="55" t="str">
        <f t="shared" si="220"/>
        <v/>
      </c>
      <c r="BH1505" s="55" t="str">
        <f t="shared" si="220"/>
        <v/>
      </c>
      <c r="BI1505" s="55" t="str">
        <f t="shared" si="220"/>
        <v/>
      </c>
      <c r="BJ1505" s="55" t="str">
        <f t="shared" si="220"/>
        <v/>
      </c>
      <c r="BK1505" s="55" t="str">
        <f t="shared" si="220"/>
        <v/>
      </c>
      <c r="BL1505" s="55" t="str">
        <f t="shared" si="220"/>
        <v/>
      </c>
      <c r="BM1505" s="55" t="str">
        <f t="shared" si="220"/>
        <v/>
      </c>
      <c r="BN1505" s="55" t="str">
        <f t="shared" si="220"/>
        <v/>
      </c>
      <c r="BO1505" s="55" t="str">
        <f t="shared" si="220"/>
        <v/>
      </c>
      <c r="BP1505" s="55" t="str">
        <f t="shared" si="220"/>
        <v/>
      </c>
      <c r="BQ1505" s="55" t="str">
        <f t="shared" si="220"/>
        <v/>
      </c>
      <c r="BR1505" s="1" t="str">
        <f t="shared" si="222"/>
        <v>Base</v>
      </c>
      <c r="BS1505" s="1" t="str">
        <f t="shared" si="223"/>
        <v/>
      </c>
      <c r="BT1505" s="3">
        <f t="shared" si="224"/>
        <v>1</v>
      </c>
      <c r="BU1505" s="11">
        <f t="shared" si="225"/>
        <v>-0.94</v>
      </c>
      <c r="BV1505" s="11">
        <f t="shared" si="226"/>
        <v>-0.88</v>
      </c>
      <c r="BW1505" s="11">
        <f t="shared" si="227"/>
        <v>0</v>
      </c>
      <c r="BX1505" s="9">
        <f t="shared" si="228"/>
        <v>-0.94</v>
      </c>
      <c r="BY1505" s="9">
        <f t="shared" si="229"/>
        <v>-0.88</v>
      </c>
      <c r="BZ1505" s="9">
        <f t="shared" si="230"/>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221"/>
        <v>0</v>
      </c>
      <c r="BD1506" s="55" t="str">
        <f t="shared" si="220"/>
        <v/>
      </c>
      <c r="BE1506" s="55" t="str">
        <f t="shared" si="220"/>
        <v/>
      </c>
      <c r="BF1506" s="55" t="str">
        <f t="shared" si="220"/>
        <v/>
      </c>
      <c r="BG1506" s="55" t="str">
        <f t="shared" si="220"/>
        <v/>
      </c>
      <c r="BH1506" s="55" t="str">
        <f t="shared" si="220"/>
        <v/>
      </c>
      <c r="BI1506" s="55" t="str">
        <f t="shared" si="220"/>
        <v/>
      </c>
      <c r="BJ1506" s="55" t="str">
        <f t="shared" si="220"/>
        <v/>
      </c>
      <c r="BK1506" s="55" t="str">
        <f t="shared" si="220"/>
        <v/>
      </c>
      <c r="BL1506" s="55" t="str">
        <f t="shared" si="220"/>
        <v/>
      </c>
      <c r="BM1506" s="55" t="str">
        <f t="shared" si="220"/>
        <v/>
      </c>
      <c r="BN1506" s="55" t="str">
        <f t="shared" si="220"/>
        <v/>
      </c>
      <c r="BO1506" s="55" t="str">
        <f t="shared" si="220"/>
        <v/>
      </c>
      <c r="BP1506" s="55" t="str">
        <f t="shared" si="220"/>
        <v/>
      </c>
      <c r="BQ1506" s="55" t="str">
        <f t="shared" si="220"/>
        <v/>
      </c>
      <c r="BR1506" s="1" t="str">
        <f t="shared" si="222"/>
        <v>Base</v>
      </c>
      <c r="BS1506" s="1" t="str">
        <f t="shared" si="223"/>
        <v/>
      </c>
      <c r="BT1506" s="3">
        <f t="shared" si="224"/>
        <v>1</v>
      </c>
      <c r="BU1506" s="11">
        <f t="shared" si="225"/>
        <v>-0.94</v>
      </c>
      <c r="BV1506" s="11">
        <f t="shared" si="226"/>
        <v>-0.88</v>
      </c>
      <c r="BW1506" s="11">
        <f t="shared" si="227"/>
        <v>0</v>
      </c>
      <c r="BX1506" s="9">
        <f t="shared" si="228"/>
        <v>-0.94</v>
      </c>
      <c r="BY1506" s="9">
        <f t="shared" si="229"/>
        <v>-0.88</v>
      </c>
      <c r="BZ1506" s="9">
        <f t="shared" si="230"/>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221"/>
        <v>0</v>
      </c>
      <c r="BD1507" s="55" t="str">
        <f t="shared" si="220"/>
        <v/>
      </c>
      <c r="BE1507" s="55" t="str">
        <f t="shared" si="220"/>
        <v/>
      </c>
      <c r="BF1507" s="55" t="str">
        <f t="shared" si="220"/>
        <v/>
      </c>
      <c r="BG1507" s="55" t="str">
        <f t="shared" si="220"/>
        <v/>
      </c>
      <c r="BH1507" s="55" t="str">
        <f t="shared" si="220"/>
        <v/>
      </c>
      <c r="BI1507" s="55" t="str">
        <f t="shared" si="220"/>
        <v/>
      </c>
      <c r="BJ1507" s="55" t="str">
        <f t="shared" si="220"/>
        <v/>
      </c>
      <c r="BK1507" s="55" t="str">
        <f t="shared" si="220"/>
        <v/>
      </c>
      <c r="BL1507" s="55" t="str">
        <f t="shared" si="220"/>
        <v/>
      </c>
      <c r="BM1507" s="55" t="str">
        <f t="shared" si="220"/>
        <v/>
      </c>
      <c r="BN1507" s="55" t="str">
        <f t="shared" si="220"/>
        <v/>
      </c>
      <c r="BO1507" s="55" t="str">
        <f t="shared" si="220"/>
        <v/>
      </c>
      <c r="BP1507" s="55" t="str">
        <f t="shared" si="220"/>
        <v/>
      </c>
      <c r="BQ1507" s="55" t="str">
        <f t="shared" si="220"/>
        <v/>
      </c>
      <c r="BR1507" s="1" t="str">
        <f t="shared" si="222"/>
        <v>Base</v>
      </c>
      <c r="BS1507" s="1" t="str">
        <f t="shared" si="223"/>
        <v/>
      </c>
      <c r="BT1507" s="3">
        <f t="shared" si="224"/>
        <v>1</v>
      </c>
      <c r="BU1507" s="11">
        <f t="shared" si="225"/>
        <v>-0.94</v>
      </c>
      <c r="BV1507" s="11">
        <f t="shared" si="226"/>
        <v>-0.88</v>
      </c>
      <c r="BW1507" s="11">
        <f t="shared" si="227"/>
        <v>0</v>
      </c>
      <c r="BX1507" s="9">
        <f t="shared" si="228"/>
        <v>-0.94</v>
      </c>
      <c r="BY1507" s="9">
        <f t="shared" si="229"/>
        <v>-0.88</v>
      </c>
      <c r="BZ1507" s="9">
        <f t="shared" si="230"/>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221"/>
        <v>0</v>
      </c>
      <c r="BD1508" s="55" t="str">
        <f t="shared" ref="BD1508:BQ1526" si="231">IF(ISERROR(SEARCHB(" "&amp;BD$1&amp;" "," "&amp;$L1508&amp;" "))=TRUE,"",BD$1)</f>
        <v/>
      </c>
      <c r="BE1508" s="55" t="str">
        <f t="shared" si="231"/>
        <v/>
      </c>
      <c r="BF1508" s="55" t="str">
        <f t="shared" si="231"/>
        <v/>
      </c>
      <c r="BG1508" s="55" t="str">
        <f t="shared" si="231"/>
        <v/>
      </c>
      <c r="BH1508" s="55" t="str">
        <f t="shared" si="231"/>
        <v/>
      </c>
      <c r="BI1508" s="55" t="str">
        <f t="shared" si="231"/>
        <v/>
      </c>
      <c r="BJ1508" s="55" t="str">
        <f t="shared" si="231"/>
        <v/>
      </c>
      <c r="BK1508" s="55" t="str">
        <f t="shared" si="231"/>
        <v/>
      </c>
      <c r="BL1508" s="55" t="str">
        <f t="shared" si="231"/>
        <v/>
      </c>
      <c r="BM1508" s="55" t="str">
        <f t="shared" si="231"/>
        <v/>
      </c>
      <c r="BN1508" s="55" t="str">
        <f t="shared" si="231"/>
        <v/>
      </c>
      <c r="BO1508" s="55" t="str">
        <f t="shared" si="231"/>
        <v/>
      </c>
      <c r="BP1508" s="55" t="str">
        <f t="shared" si="231"/>
        <v/>
      </c>
      <c r="BQ1508" s="55" t="str">
        <f t="shared" si="231"/>
        <v/>
      </c>
      <c r="BR1508" s="1" t="str">
        <f t="shared" si="222"/>
        <v>Base</v>
      </c>
      <c r="BS1508" s="1" t="str">
        <f t="shared" si="223"/>
        <v/>
      </c>
      <c r="BT1508" s="3">
        <f t="shared" si="224"/>
        <v>1</v>
      </c>
      <c r="BU1508" s="11">
        <f t="shared" si="225"/>
        <v>-0.94</v>
      </c>
      <c r="BV1508" s="11">
        <f t="shared" si="226"/>
        <v>-0.88</v>
      </c>
      <c r="BW1508" s="11">
        <f t="shared" si="227"/>
        <v>0</v>
      </c>
      <c r="BX1508" s="9">
        <f t="shared" si="228"/>
        <v>-0.94</v>
      </c>
      <c r="BY1508" s="9">
        <f t="shared" si="229"/>
        <v>-0.88</v>
      </c>
      <c r="BZ1508" s="9">
        <f t="shared" si="230"/>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221"/>
        <v>0</v>
      </c>
      <c r="BD1509" s="55" t="str">
        <f t="shared" si="231"/>
        <v/>
      </c>
      <c r="BE1509" s="55" t="str">
        <f t="shared" si="231"/>
        <v/>
      </c>
      <c r="BF1509" s="55" t="str">
        <f t="shared" si="231"/>
        <v/>
      </c>
      <c r="BG1509" s="55" t="str">
        <f t="shared" si="231"/>
        <v/>
      </c>
      <c r="BH1509" s="55" t="str">
        <f t="shared" si="231"/>
        <v/>
      </c>
      <c r="BI1509" s="55" t="str">
        <f t="shared" si="231"/>
        <v/>
      </c>
      <c r="BJ1509" s="55" t="str">
        <f t="shared" si="231"/>
        <v/>
      </c>
      <c r="BK1509" s="55" t="str">
        <f t="shared" si="231"/>
        <v/>
      </c>
      <c r="BL1509" s="55" t="str">
        <f t="shared" si="231"/>
        <v/>
      </c>
      <c r="BM1509" s="55" t="str">
        <f t="shared" si="231"/>
        <v/>
      </c>
      <c r="BN1509" s="55" t="str">
        <f t="shared" si="231"/>
        <v/>
      </c>
      <c r="BO1509" s="55" t="str">
        <f t="shared" si="231"/>
        <v/>
      </c>
      <c r="BP1509" s="55" t="str">
        <f t="shared" si="231"/>
        <v/>
      </c>
      <c r="BQ1509" s="55" t="str">
        <f t="shared" si="231"/>
        <v/>
      </c>
      <c r="BR1509" s="1" t="str">
        <f t="shared" si="222"/>
        <v>Base</v>
      </c>
      <c r="BS1509" s="1" t="str">
        <f t="shared" si="223"/>
        <v/>
      </c>
      <c r="BT1509" s="3">
        <f t="shared" si="224"/>
        <v>1</v>
      </c>
      <c r="BU1509" s="11">
        <f t="shared" si="225"/>
        <v>-0.94</v>
      </c>
      <c r="BV1509" s="11">
        <f t="shared" si="226"/>
        <v>-0.88</v>
      </c>
      <c r="BW1509" s="11">
        <f t="shared" si="227"/>
        <v>0</v>
      </c>
      <c r="BX1509" s="9">
        <f t="shared" si="228"/>
        <v>-0.94</v>
      </c>
      <c r="BY1509" s="9">
        <f t="shared" si="229"/>
        <v>-0.88</v>
      </c>
      <c r="BZ1509" s="9">
        <f t="shared" si="230"/>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221"/>
        <v>0</v>
      </c>
      <c r="BD1510" s="55" t="str">
        <f t="shared" si="231"/>
        <v/>
      </c>
      <c r="BE1510" s="55" t="str">
        <f t="shared" si="231"/>
        <v/>
      </c>
      <c r="BF1510" s="55" t="str">
        <f t="shared" si="231"/>
        <v/>
      </c>
      <c r="BG1510" s="55" t="str">
        <f t="shared" si="231"/>
        <v/>
      </c>
      <c r="BH1510" s="55" t="str">
        <f t="shared" si="231"/>
        <v/>
      </c>
      <c r="BI1510" s="55" t="str">
        <f t="shared" si="231"/>
        <v/>
      </c>
      <c r="BJ1510" s="55" t="str">
        <f t="shared" si="231"/>
        <v/>
      </c>
      <c r="BK1510" s="55" t="str">
        <f t="shared" si="231"/>
        <v/>
      </c>
      <c r="BL1510" s="55" t="str">
        <f t="shared" si="231"/>
        <v/>
      </c>
      <c r="BM1510" s="55" t="str">
        <f t="shared" si="231"/>
        <v/>
      </c>
      <c r="BN1510" s="55" t="str">
        <f t="shared" si="231"/>
        <v/>
      </c>
      <c r="BO1510" s="55" t="str">
        <f t="shared" si="231"/>
        <v/>
      </c>
      <c r="BP1510" s="55" t="str">
        <f t="shared" si="231"/>
        <v/>
      </c>
      <c r="BQ1510" s="55" t="str">
        <f t="shared" si="231"/>
        <v/>
      </c>
      <c r="BR1510" s="1" t="str">
        <f t="shared" si="222"/>
        <v>Base</v>
      </c>
      <c r="BS1510" s="1" t="str">
        <f t="shared" si="223"/>
        <v/>
      </c>
      <c r="BT1510" s="3">
        <f t="shared" si="224"/>
        <v>1</v>
      </c>
      <c r="BU1510" s="11">
        <f t="shared" si="225"/>
        <v>-0.94</v>
      </c>
      <c r="BV1510" s="11">
        <f t="shared" si="226"/>
        <v>-0.88</v>
      </c>
      <c r="BW1510" s="11">
        <f t="shared" si="227"/>
        <v>0</v>
      </c>
      <c r="BX1510" s="9">
        <f t="shared" si="228"/>
        <v>-0.94</v>
      </c>
      <c r="BY1510" s="9">
        <f t="shared" si="229"/>
        <v>-0.88</v>
      </c>
      <c r="BZ1510" s="9">
        <f t="shared" si="230"/>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221"/>
        <v>0</v>
      </c>
      <c r="BD1511" s="55" t="str">
        <f t="shared" si="231"/>
        <v/>
      </c>
      <c r="BE1511" s="55" t="str">
        <f t="shared" si="231"/>
        <v/>
      </c>
      <c r="BF1511" s="55" t="str">
        <f t="shared" si="231"/>
        <v/>
      </c>
      <c r="BG1511" s="55" t="str">
        <f t="shared" si="231"/>
        <v/>
      </c>
      <c r="BH1511" s="55" t="str">
        <f t="shared" si="231"/>
        <v/>
      </c>
      <c r="BI1511" s="55" t="str">
        <f t="shared" si="231"/>
        <v/>
      </c>
      <c r="BJ1511" s="55" t="str">
        <f t="shared" si="231"/>
        <v/>
      </c>
      <c r="BK1511" s="55" t="str">
        <f t="shared" si="231"/>
        <v/>
      </c>
      <c r="BL1511" s="55" t="str">
        <f t="shared" si="231"/>
        <v/>
      </c>
      <c r="BM1511" s="55" t="str">
        <f t="shared" si="231"/>
        <v/>
      </c>
      <c r="BN1511" s="55" t="str">
        <f t="shared" si="231"/>
        <v/>
      </c>
      <c r="BO1511" s="55" t="str">
        <f t="shared" si="231"/>
        <v/>
      </c>
      <c r="BP1511" s="55" t="str">
        <f t="shared" si="231"/>
        <v/>
      </c>
      <c r="BQ1511" s="55" t="str">
        <f t="shared" si="231"/>
        <v/>
      </c>
      <c r="BR1511" s="1" t="str">
        <f t="shared" si="222"/>
        <v>Base</v>
      </c>
      <c r="BS1511" s="1" t="str">
        <f t="shared" si="223"/>
        <v/>
      </c>
      <c r="BT1511" s="3">
        <f t="shared" si="224"/>
        <v>1</v>
      </c>
      <c r="BU1511" s="11">
        <f t="shared" si="225"/>
        <v>-0.94</v>
      </c>
      <c r="BV1511" s="11">
        <f t="shared" si="226"/>
        <v>-0.88</v>
      </c>
      <c r="BW1511" s="11">
        <f t="shared" si="227"/>
        <v>0</v>
      </c>
      <c r="BX1511" s="9">
        <f t="shared" si="228"/>
        <v>-0.94</v>
      </c>
      <c r="BY1511" s="9">
        <f t="shared" si="229"/>
        <v>-0.88</v>
      </c>
      <c r="BZ1511" s="9">
        <f t="shared" si="230"/>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221"/>
        <v>0</v>
      </c>
      <c r="BD1512" s="55" t="str">
        <f t="shared" si="231"/>
        <v/>
      </c>
      <c r="BE1512" s="55" t="str">
        <f t="shared" si="231"/>
        <v/>
      </c>
      <c r="BF1512" s="55" t="str">
        <f t="shared" si="231"/>
        <v/>
      </c>
      <c r="BG1512" s="55" t="str">
        <f t="shared" si="231"/>
        <v/>
      </c>
      <c r="BH1512" s="55" t="str">
        <f t="shared" si="231"/>
        <v/>
      </c>
      <c r="BI1512" s="55" t="str">
        <f t="shared" si="231"/>
        <v/>
      </c>
      <c r="BJ1512" s="55" t="str">
        <f t="shared" si="231"/>
        <v/>
      </c>
      <c r="BK1512" s="55" t="str">
        <f t="shared" si="231"/>
        <v/>
      </c>
      <c r="BL1512" s="55" t="str">
        <f t="shared" si="231"/>
        <v/>
      </c>
      <c r="BM1512" s="55" t="str">
        <f t="shared" si="231"/>
        <v/>
      </c>
      <c r="BN1512" s="55" t="str">
        <f t="shared" si="231"/>
        <v/>
      </c>
      <c r="BO1512" s="55" t="str">
        <f t="shared" si="231"/>
        <v/>
      </c>
      <c r="BP1512" s="55" t="str">
        <f t="shared" si="231"/>
        <v/>
      </c>
      <c r="BQ1512" s="55" t="str">
        <f t="shared" si="231"/>
        <v/>
      </c>
      <c r="BR1512" s="1" t="str">
        <f t="shared" si="222"/>
        <v>Base</v>
      </c>
      <c r="BS1512" s="1" t="str">
        <f t="shared" si="223"/>
        <v/>
      </c>
      <c r="BT1512" s="3">
        <f t="shared" si="224"/>
        <v>1</v>
      </c>
      <c r="BU1512" s="11">
        <f t="shared" si="225"/>
        <v>-0.94</v>
      </c>
      <c r="BV1512" s="11">
        <f t="shared" si="226"/>
        <v>-0.88</v>
      </c>
      <c r="BW1512" s="11">
        <f t="shared" si="227"/>
        <v>0</v>
      </c>
      <c r="BX1512" s="9">
        <f t="shared" si="228"/>
        <v>-0.94</v>
      </c>
      <c r="BY1512" s="9">
        <f t="shared" si="229"/>
        <v>-0.88</v>
      </c>
      <c r="BZ1512" s="9">
        <f t="shared" si="230"/>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221"/>
        <v>0</v>
      </c>
      <c r="BD1513" s="55" t="str">
        <f t="shared" si="231"/>
        <v/>
      </c>
      <c r="BE1513" s="55" t="str">
        <f t="shared" si="231"/>
        <v/>
      </c>
      <c r="BF1513" s="55" t="str">
        <f t="shared" si="231"/>
        <v/>
      </c>
      <c r="BG1513" s="55" t="str">
        <f t="shared" si="231"/>
        <v/>
      </c>
      <c r="BH1513" s="55" t="str">
        <f t="shared" si="231"/>
        <v/>
      </c>
      <c r="BI1513" s="55" t="str">
        <f t="shared" si="231"/>
        <v/>
      </c>
      <c r="BJ1513" s="55" t="str">
        <f t="shared" si="231"/>
        <v/>
      </c>
      <c r="BK1513" s="55" t="str">
        <f t="shared" si="231"/>
        <v/>
      </c>
      <c r="BL1513" s="55" t="str">
        <f t="shared" si="231"/>
        <v/>
      </c>
      <c r="BM1513" s="55" t="str">
        <f t="shared" si="231"/>
        <v/>
      </c>
      <c r="BN1513" s="55" t="str">
        <f t="shared" si="231"/>
        <v/>
      </c>
      <c r="BO1513" s="55" t="str">
        <f t="shared" si="231"/>
        <v/>
      </c>
      <c r="BP1513" s="55" t="str">
        <f t="shared" si="231"/>
        <v/>
      </c>
      <c r="BQ1513" s="55" t="str">
        <f t="shared" si="231"/>
        <v/>
      </c>
      <c r="BR1513" s="1" t="str">
        <f t="shared" si="222"/>
        <v>Base</v>
      </c>
      <c r="BS1513" s="1" t="str">
        <f t="shared" si="223"/>
        <v/>
      </c>
      <c r="BT1513" s="3">
        <f t="shared" si="224"/>
        <v>1</v>
      </c>
      <c r="BU1513" s="11">
        <f t="shared" si="225"/>
        <v>-0.94</v>
      </c>
      <c r="BV1513" s="11">
        <f t="shared" si="226"/>
        <v>-0.88</v>
      </c>
      <c r="BW1513" s="11">
        <f t="shared" si="227"/>
        <v>0</v>
      </c>
      <c r="BX1513" s="9">
        <f t="shared" si="228"/>
        <v>-0.94</v>
      </c>
      <c r="BY1513" s="9">
        <f t="shared" si="229"/>
        <v>-0.88</v>
      </c>
      <c r="BZ1513" s="9">
        <f t="shared" si="230"/>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221"/>
        <v>0</v>
      </c>
      <c r="BD1514" s="55" t="str">
        <f t="shared" si="231"/>
        <v/>
      </c>
      <c r="BE1514" s="55" t="str">
        <f t="shared" si="231"/>
        <v/>
      </c>
      <c r="BF1514" s="55" t="str">
        <f t="shared" si="231"/>
        <v/>
      </c>
      <c r="BG1514" s="55" t="str">
        <f t="shared" si="231"/>
        <v/>
      </c>
      <c r="BH1514" s="55" t="str">
        <f t="shared" si="231"/>
        <v/>
      </c>
      <c r="BI1514" s="55" t="str">
        <f t="shared" si="231"/>
        <v/>
      </c>
      <c r="BJ1514" s="55" t="str">
        <f t="shared" si="231"/>
        <v/>
      </c>
      <c r="BK1514" s="55" t="str">
        <f t="shared" si="231"/>
        <v/>
      </c>
      <c r="BL1514" s="55" t="str">
        <f t="shared" si="231"/>
        <v/>
      </c>
      <c r="BM1514" s="55" t="str">
        <f t="shared" si="231"/>
        <v/>
      </c>
      <c r="BN1514" s="55" t="str">
        <f t="shared" si="231"/>
        <v/>
      </c>
      <c r="BO1514" s="55" t="str">
        <f t="shared" si="231"/>
        <v/>
      </c>
      <c r="BP1514" s="55" t="str">
        <f t="shared" si="231"/>
        <v/>
      </c>
      <c r="BQ1514" s="55" t="str">
        <f t="shared" si="231"/>
        <v/>
      </c>
      <c r="BR1514" s="1" t="str">
        <f t="shared" si="222"/>
        <v>Base</v>
      </c>
      <c r="BS1514" s="1" t="str">
        <f t="shared" si="223"/>
        <v/>
      </c>
      <c r="BT1514" s="3">
        <f t="shared" si="224"/>
        <v>1</v>
      </c>
      <c r="BU1514" s="11">
        <f t="shared" si="225"/>
        <v>-0.94</v>
      </c>
      <c r="BV1514" s="11">
        <f t="shared" si="226"/>
        <v>-0.88</v>
      </c>
      <c r="BW1514" s="11">
        <f t="shared" si="227"/>
        <v>0</v>
      </c>
      <c r="BX1514" s="9">
        <f t="shared" si="228"/>
        <v>-0.94</v>
      </c>
      <c r="BY1514" s="9">
        <f t="shared" si="229"/>
        <v>-0.88</v>
      </c>
      <c r="BZ1514" s="9">
        <f t="shared" si="230"/>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221"/>
        <v>0</v>
      </c>
      <c r="BD1515" s="55" t="str">
        <f t="shared" si="231"/>
        <v/>
      </c>
      <c r="BE1515" s="55" t="str">
        <f t="shared" si="231"/>
        <v/>
      </c>
      <c r="BF1515" s="55" t="str">
        <f t="shared" si="231"/>
        <v/>
      </c>
      <c r="BG1515" s="55" t="str">
        <f t="shared" si="231"/>
        <v/>
      </c>
      <c r="BH1515" s="55" t="str">
        <f t="shared" si="231"/>
        <v/>
      </c>
      <c r="BI1515" s="55" t="str">
        <f t="shared" si="231"/>
        <v/>
      </c>
      <c r="BJ1515" s="55" t="str">
        <f t="shared" si="231"/>
        <v/>
      </c>
      <c r="BK1515" s="55" t="str">
        <f t="shared" si="231"/>
        <v/>
      </c>
      <c r="BL1515" s="55" t="str">
        <f t="shared" si="231"/>
        <v/>
      </c>
      <c r="BM1515" s="55" t="str">
        <f t="shared" si="231"/>
        <v/>
      </c>
      <c r="BN1515" s="55" t="str">
        <f t="shared" si="231"/>
        <v/>
      </c>
      <c r="BO1515" s="55" t="str">
        <f t="shared" si="231"/>
        <v/>
      </c>
      <c r="BP1515" s="55" t="str">
        <f t="shared" si="231"/>
        <v/>
      </c>
      <c r="BQ1515" s="55" t="str">
        <f t="shared" si="231"/>
        <v/>
      </c>
      <c r="BR1515" s="1" t="str">
        <f t="shared" si="222"/>
        <v>Base</v>
      </c>
      <c r="BS1515" s="1" t="str">
        <f t="shared" si="223"/>
        <v/>
      </c>
      <c r="BT1515" s="3">
        <f t="shared" si="224"/>
        <v>1</v>
      </c>
      <c r="BU1515" s="11">
        <f t="shared" si="225"/>
        <v>-0.94</v>
      </c>
      <c r="BV1515" s="11">
        <f t="shared" si="226"/>
        <v>-0.88</v>
      </c>
      <c r="BW1515" s="11">
        <f t="shared" si="227"/>
        <v>0</v>
      </c>
      <c r="BX1515" s="9">
        <f t="shared" si="228"/>
        <v>-0.94</v>
      </c>
      <c r="BY1515" s="9">
        <f t="shared" si="229"/>
        <v>-0.88</v>
      </c>
      <c r="BZ1515" s="9">
        <f t="shared" si="230"/>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221"/>
        <v>0</v>
      </c>
      <c r="BD1516" s="55" t="str">
        <f t="shared" si="231"/>
        <v/>
      </c>
      <c r="BE1516" s="55" t="str">
        <f t="shared" si="231"/>
        <v/>
      </c>
      <c r="BF1516" s="55" t="str">
        <f t="shared" si="231"/>
        <v/>
      </c>
      <c r="BG1516" s="55" t="str">
        <f t="shared" si="231"/>
        <v/>
      </c>
      <c r="BH1516" s="55" t="str">
        <f t="shared" si="231"/>
        <v/>
      </c>
      <c r="BI1516" s="55" t="str">
        <f t="shared" si="231"/>
        <v/>
      </c>
      <c r="BJ1516" s="55" t="str">
        <f t="shared" si="231"/>
        <v/>
      </c>
      <c r="BK1516" s="55" t="str">
        <f t="shared" si="231"/>
        <v/>
      </c>
      <c r="BL1516" s="55" t="str">
        <f t="shared" si="231"/>
        <v/>
      </c>
      <c r="BM1516" s="55" t="str">
        <f t="shared" si="231"/>
        <v/>
      </c>
      <c r="BN1516" s="55" t="str">
        <f t="shared" si="231"/>
        <v/>
      </c>
      <c r="BO1516" s="55" t="str">
        <f t="shared" si="231"/>
        <v/>
      </c>
      <c r="BP1516" s="55" t="str">
        <f t="shared" si="231"/>
        <v/>
      </c>
      <c r="BQ1516" s="55" t="str">
        <f t="shared" si="231"/>
        <v/>
      </c>
      <c r="BR1516" s="1" t="str">
        <f t="shared" si="222"/>
        <v>Base</v>
      </c>
      <c r="BS1516" s="1" t="str">
        <f t="shared" si="223"/>
        <v/>
      </c>
      <c r="BT1516" s="3">
        <f t="shared" si="224"/>
        <v>1</v>
      </c>
      <c r="BU1516" s="11">
        <f t="shared" si="225"/>
        <v>-0.94</v>
      </c>
      <c r="BV1516" s="11">
        <f t="shared" si="226"/>
        <v>-0.88</v>
      </c>
      <c r="BW1516" s="11">
        <f t="shared" si="227"/>
        <v>0</v>
      </c>
      <c r="BX1516" s="9">
        <f t="shared" si="228"/>
        <v>-0.94</v>
      </c>
      <c r="BY1516" s="9">
        <f t="shared" si="229"/>
        <v>-0.88</v>
      </c>
      <c r="BZ1516" s="9">
        <f t="shared" si="230"/>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221"/>
        <v>0</v>
      </c>
      <c r="BD1517" s="55" t="str">
        <f t="shared" si="231"/>
        <v/>
      </c>
      <c r="BE1517" s="55" t="str">
        <f t="shared" si="231"/>
        <v/>
      </c>
      <c r="BF1517" s="55" t="str">
        <f t="shared" si="231"/>
        <v/>
      </c>
      <c r="BG1517" s="55" t="str">
        <f t="shared" si="231"/>
        <v/>
      </c>
      <c r="BH1517" s="55" t="str">
        <f t="shared" si="231"/>
        <v/>
      </c>
      <c r="BI1517" s="55" t="str">
        <f t="shared" si="231"/>
        <v/>
      </c>
      <c r="BJ1517" s="55" t="str">
        <f t="shared" si="231"/>
        <v/>
      </c>
      <c r="BK1517" s="55" t="str">
        <f t="shared" si="231"/>
        <v/>
      </c>
      <c r="BL1517" s="55" t="str">
        <f t="shared" si="231"/>
        <v/>
      </c>
      <c r="BM1517" s="55" t="str">
        <f t="shared" si="231"/>
        <v/>
      </c>
      <c r="BN1517" s="55" t="str">
        <f t="shared" si="231"/>
        <v/>
      </c>
      <c r="BO1517" s="55" t="str">
        <f t="shared" si="231"/>
        <v/>
      </c>
      <c r="BP1517" s="55" t="str">
        <f t="shared" si="231"/>
        <v/>
      </c>
      <c r="BQ1517" s="55" t="str">
        <f t="shared" si="231"/>
        <v/>
      </c>
      <c r="BR1517" s="1" t="str">
        <f t="shared" si="222"/>
        <v>Base</v>
      </c>
      <c r="BS1517" s="1" t="str">
        <f t="shared" si="223"/>
        <v/>
      </c>
      <c r="BT1517" s="3">
        <f t="shared" si="224"/>
        <v>1</v>
      </c>
      <c r="BU1517" s="11">
        <f t="shared" si="225"/>
        <v>-0.94</v>
      </c>
      <c r="BV1517" s="11">
        <f t="shared" si="226"/>
        <v>-0.88</v>
      </c>
      <c r="BW1517" s="11">
        <f t="shared" si="227"/>
        <v>0</v>
      </c>
      <c r="BX1517" s="9">
        <f t="shared" si="228"/>
        <v>-0.94</v>
      </c>
      <c r="BY1517" s="9">
        <f t="shared" si="229"/>
        <v>-0.88</v>
      </c>
      <c r="BZ1517" s="9">
        <f t="shared" si="230"/>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221"/>
        <v>0</v>
      </c>
      <c r="BD1518" s="55" t="str">
        <f t="shared" si="231"/>
        <v/>
      </c>
      <c r="BE1518" s="55" t="str">
        <f t="shared" si="231"/>
        <v/>
      </c>
      <c r="BF1518" s="55" t="str">
        <f t="shared" si="231"/>
        <v/>
      </c>
      <c r="BG1518" s="55" t="str">
        <f t="shared" si="231"/>
        <v/>
      </c>
      <c r="BH1518" s="55" t="str">
        <f t="shared" si="231"/>
        <v/>
      </c>
      <c r="BI1518" s="55" t="str">
        <f t="shared" si="231"/>
        <v/>
      </c>
      <c r="BJ1518" s="55" t="str">
        <f t="shared" si="231"/>
        <v/>
      </c>
      <c r="BK1518" s="55" t="str">
        <f t="shared" si="231"/>
        <v/>
      </c>
      <c r="BL1518" s="55" t="str">
        <f t="shared" si="231"/>
        <v/>
      </c>
      <c r="BM1518" s="55" t="str">
        <f t="shared" si="231"/>
        <v/>
      </c>
      <c r="BN1518" s="55" t="str">
        <f t="shared" si="231"/>
        <v/>
      </c>
      <c r="BO1518" s="55" t="str">
        <f t="shared" si="231"/>
        <v/>
      </c>
      <c r="BP1518" s="55" t="str">
        <f t="shared" si="231"/>
        <v/>
      </c>
      <c r="BQ1518" s="55" t="str">
        <f t="shared" si="231"/>
        <v/>
      </c>
      <c r="BR1518" s="1" t="str">
        <f t="shared" si="222"/>
        <v>Base</v>
      </c>
      <c r="BS1518" s="1" t="str">
        <f t="shared" si="223"/>
        <v/>
      </c>
      <c r="BT1518" s="3">
        <f t="shared" si="224"/>
        <v>1</v>
      </c>
      <c r="BU1518" s="11">
        <f t="shared" si="225"/>
        <v>-0.94</v>
      </c>
      <c r="BV1518" s="11">
        <f t="shared" si="226"/>
        <v>-0.88</v>
      </c>
      <c r="BW1518" s="11">
        <f t="shared" si="227"/>
        <v>0</v>
      </c>
      <c r="BX1518" s="9">
        <f t="shared" si="228"/>
        <v>-0.94</v>
      </c>
      <c r="BY1518" s="9">
        <f t="shared" si="229"/>
        <v>-0.88</v>
      </c>
      <c r="BZ1518" s="9">
        <f t="shared" si="230"/>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221"/>
        <v>0</v>
      </c>
      <c r="BD1519" s="55" t="str">
        <f t="shared" si="231"/>
        <v/>
      </c>
      <c r="BE1519" s="55" t="str">
        <f t="shared" si="231"/>
        <v/>
      </c>
      <c r="BF1519" s="55" t="str">
        <f t="shared" si="231"/>
        <v/>
      </c>
      <c r="BG1519" s="55" t="str">
        <f t="shared" si="231"/>
        <v/>
      </c>
      <c r="BH1519" s="55" t="str">
        <f t="shared" si="231"/>
        <v/>
      </c>
      <c r="BI1519" s="55" t="str">
        <f t="shared" si="231"/>
        <v/>
      </c>
      <c r="BJ1519" s="55" t="str">
        <f t="shared" si="231"/>
        <v/>
      </c>
      <c r="BK1519" s="55" t="str">
        <f t="shared" si="231"/>
        <v/>
      </c>
      <c r="BL1519" s="55" t="str">
        <f t="shared" si="231"/>
        <v/>
      </c>
      <c r="BM1519" s="55" t="str">
        <f t="shared" si="231"/>
        <v/>
      </c>
      <c r="BN1519" s="55" t="str">
        <f t="shared" si="231"/>
        <v/>
      </c>
      <c r="BO1519" s="55" t="str">
        <f t="shared" si="231"/>
        <v/>
      </c>
      <c r="BP1519" s="55" t="str">
        <f t="shared" si="231"/>
        <v/>
      </c>
      <c r="BQ1519" s="55" t="str">
        <f t="shared" si="231"/>
        <v/>
      </c>
      <c r="BR1519" s="1" t="str">
        <f t="shared" si="222"/>
        <v>Base</v>
      </c>
      <c r="BS1519" s="1" t="str">
        <f t="shared" si="223"/>
        <v/>
      </c>
      <c r="BT1519" s="3">
        <f t="shared" si="224"/>
        <v>1</v>
      </c>
      <c r="BU1519" s="11">
        <f t="shared" si="225"/>
        <v>-0.94</v>
      </c>
      <c r="BV1519" s="11">
        <f t="shared" si="226"/>
        <v>-0.88</v>
      </c>
      <c r="BW1519" s="11">
        <f t="shared" si="227"/>
        <v>0</v>
      </c>
      <c r="BX1519" s="9">
        <f t="shared" si="228"/>
        <v>-0.94</v>
      </c>
      <c r="BY1519" s="9">
        <f t="shared" si="229"/>
        <v>-0.88</v>
      </c>
      <c r="BZ1519" s="9">
        <f t="shared" si="230"/>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221"/>
        <v>0</v>
      </c>
      <c r="BD1520" s="55" t="str">
        <f t="shared" si="231"/>
        <v/>
      </c>
      <c r="BE1520" s="55" t="str">
        <f t="shared" si="231"/>
        <v/>
      </c>
      <c r="BF1520" s="55" t="str">
        <f t="shared" si="231"/>
        <v/>
      </c>
      <c r="BG1520" s="55" t="str">
        <f t="shared" si="231"/>
        <v/>
      </c>
      <c r="BH1520" s="55" t="str">
        <f t="shared" si="231"/>
        <v/>
      </c>
      <c r="BI1520" s="55" t="str">
        <f t="shared" si="231"/>
        <v/>
      </c>
      <c r="BJ1520" s="55" t="str">
        <f t="shared" si="231"/>
        <v/>
      </c>
      <c r="BK1520" s="55" t="str">
        <f t="shared" si="231"/>
        <v/>
      </c>
      <c r="BL1520" s="55" t="str">
        <f t="shared" si="231"/>
        <v/>
      </c>
      <c r="BM1520" s="55" t="str">
        <f t="shared" si="231"/>
        <v/>
      </c>
      <c r="BN1520" s="55" t="str">
        <f t="shared" si="231"/>
        <v/>
      </c>
      <c r="BO1520" s="55" t="str">
        <f t="shared" si="231"/>
        <v/>
      </c>
      <c r="BP1520" s="55" t="str">
        <f t="shared" si="231"/>
        <v/>
      </c>
      <c r="BQ1520" s="55" t="str">
        <f t="shared" si="231"/>
        <v/>
      </c>
      <c r="BR1520" s="1" t="str">
        <f t="shared" si="222"/>
        <v>Base</v>
      </c>
      <c r="BS1520" s="1" t="str">
        <f t="shared" si="223"/>
        <v/>
      </c>
      <c r="BT1520" s="3">
        <f t="shared" si="224"/>
        <v>1</v>
      </c>
      <c r="BU1520" s="11">
        <f t="shared" si="225"/>
        <v>-0.94</v>
      </c>
      <c r="BV1520" s="11">
        <f t="shared" si="226"/>
        <v>-0.88</v>
      </c>
      <c r="BW1520" s="11">
        <f t="shared" si="227"/>
        <v>0</v>
      </c>
      <c r="BX1520" s="9">
        <f t="shared" si="228"/>
        <v>-0.94</v>
      </c>
      <c r="BY1520" s="9">
        <f t="shared" si="229"/>
        <v>-0.88</v>
      </c>
      <c r="BZ1520" s="9">
        <f t="shared" si="230"/>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221"/>
        <v>0</v>
      </c>
      <c r="BD1521" s="55" t="str">
        <f t="shared" si="231"/>
        <v/>
      </c>
      <c r="BE1521" s="55" t="str">
        <f t="shared" si="231"/>
        <v/>
      </c>
      <c r="BF1521" s="55" t="str">
        <f t="shared" si="231"/>
        <v/>
      </c>
      <c r="BG1521" s="55" t="str">
        <f t="shared" si="231"/>
        <v/>
      </c>
      <c r="BH1521" s="55" t="str">
        <f t="shared" si="231"/>
        <v/>
      </c>
      <c r="BI1521" s="55" t="str">
        <f t="shared" si="231"/>
        <v/>
      </c>
      <c r="BJ1521" s="55" t="str">
        <f t="shared" si="231"/>
        <v/>
      </c>
      <c r="BK1521" s="55" t="str">
        <f t="shared" si="231"/>
        <v/>
      </c>
      <c r="BL1521" s="55" t="str">
        <f t="shared" si="231"/>
        <v/>
      </c>
      <c r="BM1521" s="55" t="str">
        <f t="shared" si="231"/>
        <v/>
      </c>
      <c r="BN1521" s="55" t="str">
        <f t="shared" si="231"/>
        <v/>
      </c>
      <c r="BO1521" s="55" t="str">
        <f t="shared" si="231"/>
        <v/>
      </c>
      <c r="BP1521" s="55" t="str">
        <f t="shared" si="231"/>
        <v/>
      </c>
      <c r="BQ1521" s="55" t="str">
        <f t="shared" si="231"/>
        <v/>
      </c>
      <c r="BR1521" s="1" t="str">
        <f t="shared" si="222"/>
        <v>Base</v>
      </c>
      <c r="BS1521" s="1" t="str">
        <f t="shared" si="223"/>
        <v/>
      </c>
      <c r="BT1521" s="3">
        <f t="shared" si="224"/>
        <v>1</v>
      </c>
      <c r="BU1521" s="11">
        <f t="shared" si="225"/>
        <v>-0.94</v>
      </c>
      <c r="BV1521" s="11">
        <f t="shared" si="226"/>
        <v>-0.88</v>
      </c>
      <c r="BW1521" s="11">
        <f t="shared" si="227"/>
        <v>0</v>
      </c>
      <c r="BX1521" s="9">
        <f t="shared" si="228"/>
        <v>-0.94</v>
      </c>
      <c r="BY1521" s="9">
        <f t="shared" si="229"/>
        <v>-0.88</v>
      </c>
      <c r="BZ1521" s="9">
        <f t="shared" si="230"/>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221"/>
        <v>0</v>
      </c>
      <c r="BD1522" s="55" t="str">
        <f t="shared" si="231"/>
        <v/>
      </c>
      <c r="BE1522" s="55" t="str">
        <f t="shared" si="231"/>
        <v/>
      </c>
      <c r="BF1522" s="55" t="str">
        <f t="shared" si="231"/>
        <v/>
      </c>
      <c r="BG1522" s="55" t="str">
        <f t="shared" si="231"/>
        <v/>
      </c>
      <c r="BH1522" s="55" t="str">
        <f t="shared" si="231"/>
        <v/>
      </c>
      <c r="BI1522" s="55" t="str">
        <f t="shared" si="231"/>
        <v/>
      </c>
      <c r="BJ1522" s="55" t="str">
        <f t="shared" si="231"/>
        <v/>
      </c>
      <c r="BK1522" s="55" t="str">
        <f t="shared" si="231"/>
        <v/>
      </c>
      <c r="BL1522" s="55" t="str">
        <f t="shared" si="231"/>
        <v/>
      </c>
      <c r="BM1522" s="55" t="str">
        <f t="shared" si="231"/>
        <v/>
      </c>
      <c r="BN1522" s="55" t="str">
        <f t="shared" si="231"/>
        <v/>
      </c>
      <c r="BO1522" s="55" t="str">
        <f t="shared" si="231"/>
        <v/>
      </c>
      <c r="BP1522" s="55" t="str">
        <f t="shared" si="231"/>
        <v/>
      </c>
      <c r="BQ1522" s="55" t="str">
        <f t="shared" si="231"/>
        <v/>
      </c>
      <c r="BR1522" s="1" t="str">
        <f t="shared" si="222"/>
        <v>Base</v>
      </c>
      <c r="BS1522" s="1" t="str">
        <f t="shared" si="223"/>
        <v/>
      </c>
      <c r="BT1522" s="3">
        <f t="shared" si="224"/>
        <v>1</v>
      </c>
      <c r="BU1522" s="11">
        <f t="shared" si="225"/>
        <v>-0.94</v>
      </c>
      <c r="BV1522" s="11">
        <f t="shared" si="226"/>
        <v>-0.88</v>
      </c>
      <c r="BW1522" s="11">
        <f t="shared" si="227"/>
        <v>0</v>
      </c>
      <c r="BX1522" s="9">
        <f t="shared" si="228"/>
        <v>-0.94</v>
      </c>
      <c r="BY1522" s="9">
        <f t="shared" si="229"/>
        <v>-0.88</v>
      </c>
      <c r="BZ1522" s="9">
        <f t="shared" si="230"/>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221"/>
        <v>0</v>
      </c>
      <c r="BD1523" s="55" t="str">
        <f t="shared" si="231"/>
        <v/>
      </c>
      <c r="BE1523" s="55" t="str">
        <f t="shared" si="231"/>
        <v/>
      </c>
      <c r="BF1523" s="55" t="str">
        <f t="shared" si="231"/>
        <v/>
      </c>
      <c r="BG1523" s="55" t="str">
        <f t="shared" si="231"/>
        <v/>
      </c>
      <c r="BH1523" s="55" t="str">
        <f t="shared" si="231"/>
        <v/>
      </c>
      <c r="BI1523" s="55" t="str">
        <f t="shared" si="231"/>
        <v/>
      </c>
      <c r="BJ1523" s="55" t="str">
        <f t="shared" si="231"/>
        <v/>
      </c>
      <c r="BK1523" s="55" t="str">
        <f t="shared" si="231"/>
        <v/>
      </c>
      <c r="BL1523" s="55" t="str">
        <f t="shared" si="231"/>
        <v/>
      </c>
      <c r="BM1523" s="55" t="str">
        <f t="shared" si="231"/>
        <v/>
      </c>
      <c r="BN1523" s="55" t="str">
        <f t="shared" si="231"/>
        <v/>
      </c>
      <c r="BO1523" s="55" t="str">
        <f t="shared" si="231"/>
        <v/>
      </c>
      <c r="BP1523" s="55" t="str">
        <f t="shared" si="231"/>
        <v/>
      </c>
      <c r="BQ1523" s="55" t="str">
        <f t="shared" si="231"/>
        <v/>
      </c>
      <c r="BR1523" s="1" t="str">
        <f t="shared" si="222"/>
        <v>Base</v>
      </c>
      <c r="BS1523" s="1" t="str">
        <f t="shared" si="223"/>
        <v/>
      </c>
      <c r="BT1523" s="3">
        <f t="shared" si="224"/>
        <v>1</v>
      </c>
      <c r="BU1523" s="11">
        <f t="shared" si="225"/>
        <v>-0.94</v>
      </c>
      <c r="BV1523" s="11">
        <f t="shared" si="226"/>
        <v>-0.88</v>
      </c>
      <c r="BW1523" s="11">
        <f t="shared" si="227"/>
        <v>0</v>
      </c>
      <c r="BX1523" s="9">
        <f t="shared" si="228"/>
        <v>-0.94</v>
      </c>
      <c r="BY1523" s="9">
        <f t="shared" si="229"/>
        <v>-0.88</v>
      </c>
      <c r="BZ1523" s="9">
        <f t="shared" si="230"/>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221"/>
        <v>0</v>
      </c>
      <c r="BD1524" s="55" t="str">
        <f t="shared" si="231"/>
        <v/>
      </c>
      <c r="BE1524" s="55" t="str">
        <f t="shared" si="231"/>
        <v/>
      </c>
      <c r="BF1524" s="55" t="str">
        <f t="shared" si="231"/>
        <v/>
      </c>
      <c r="BG1524" s="55" t="str">
        <f t="shared" si="231"/>
        <v/>
      </c>
      <c r="BH1524" s="55" t="str">
        <f t="shared" si="231"/>
        <v/>
      </c>
      <c r="BI1524" s="55" t="str">
        <f t="shared" si="231"/>
        <v/>
      </c>
      <c r="BJ1524" s="55" t="str">
        <f t="shared" si="231"/>
        <v/>
      </c>
      <c r="BK1524" s="55" t="str">
        <f t="shared" si="231"/>
        <v/>
      </c>
      <c r="BL1524" s="55" t="str">
        <f t="shared" si="231"/>
        <v/>
      </c>
      <c r="BM1524" s="55" t="str">
        <f t="shared" si="231"/>
        <v/>
      </c>
      <c r="BN1524" s="55" t="str">
        <f t="shared" si="231"/>
        <v/>
      </c>
      <c r="BO1524" s="55" t="str">
        <f t="shared" si="231"/>
        <v/>
      </c>
      <c r="BP1524" s="55" t="str">
        <f t="shared" si="231"/>
        <v/>
      </c>
      <c r="BQ1524" s="55" t="str">
        <f t="shared" si="231"/>
        <v/>
      </c>
      <c r="BR1524" s="1" t="str">
        <f t="shared" si="222"/>
        <v>Base</v>
      </c>
      <c r="BS1524" s="1" t="str">
        <f t="shared" si="223"/>
        <v/>
      </c>
      <c r="BT1524" s="3">
        <f t="shared" si="224"/>
        <v>1</v>
      </c>
      <c r="BU1524" s="11">
        <f t="shared" si="225"/>
        <v>-0.94</v>
      </c>
      <c r="BV1524" s="11">
        <f t="shared" si="226"/>
        <v>-0.88</v>
      </c>
      <c r="BW1524" s="11">
        <f t="shared" si="227"/>
        <v>0</v>
      </c>
      <c r="BX1524" s="9">
        <f t="shared" si="228"/>
        <v>-0.94</v>
      </c>
      <c r="BY1524" s="9">
        <f t="shared" si="229"/>
        <v>-0.88</v>
      </c>
      <c r="BZ1524" s="9">
        <f t="shared" si="230"/>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221"/>
        <v>0</v>
      </c>
      <c r="BD1525" s="55" t="str">
        <f t="shared" si="231"/>
        <v/>
      </c>
      <c r="BE1525" s="55" t="str">
        <f t="shared" si="231"/>
        <v/>
      </c>
      <c r="BF1525" s="55" t="str">
        <f t="shared" si="231"/>
        <v/>
      </c>
      <c r="BG1525" s="55" t="str">
        <f t="shared" si="231"/>
        <v/>
      </c>
      <c r="BH1525" s="55" t="str">
        <f t="shared" si="231"/>
        <v/>
      </c>
      <c r="BI1525" s="55" t="str">
        <f t="shared" si="231"/>
        <v/>
      </c>
      <c r="BJ1525" s="55" t="str">
        <f t="shared" si="231"/>
        <v/>
      </c>
      <c r="BK1525" s="55" t="str">
        <f t="shared" si="231"/>
        <v/>
      </c>
      <c r="BL1525" s="55" t="str">
        <f t="shared" si="231"/>
        <v/>
      </c>
      <c r="BM1525" s="55" t="str">
        <f t="shared" si="231"/>
        <v/>
      </c>
      <c r="BN1525" s="55" t="str">
        <f t="shared" si="231"/>
        <v/>
      </c>
      <c r="BO1525" s="55" t="str">
        <f t="shared" si="231"/>
        <v/>
      </c>
      <c r="BP1525" s="55" t="str">
        <f t="shared" si="231"/>
        <v/>
      </c>
      <c r="BQ1525" s="55" t="str">
        <f t="shared" si="231"/>
        <v/>
      </c>
      <c r="BR1525" s="1" t="str">
        <f t="shared" si="222"/>
        <v>Base</v>
      </c>
      <c r="BS1525" s="1" t="str">
        <f t="shared" si="223"/>
        <v/>
      </c>
      <c r="BT1525" s="3">
        <f t="shared" si="224"/>
        <v>1</v>
      </c>
      <c r="BU1525" s="11">
        <f t="shared" si="225"/>
        <v>-0.94</v>
      </c>
      <c r="BV1525" s="11">
        <f t="shared" si="226"/>
        <v>-0.88</v>
      </c>
      <c r="BW1525" s="11">
        <f t="shared" si="227"/>
        <v>0</v>
      </c>
      <c r="BX1525" s="9">
        <f t="shared" si="228"/>
        <v>-0.94</v>
      </c>
      <c r="BY1525" s="9">
        <f t="shared" si="229"/>
        <v>-0.88</v>
      </c>
      <c r="BZ1525" s="9">
        <f t="shared" si="230"/>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221"/>
        <v>0</v>
      </c>
      <c r="BD1526" s="55" t="str">
        <f t="shared" si="231"/>
        <v/>
      </c>
      <c r="BE1526" s="55" t="str">
        <f t="shared" si="231"/>
        <v/>
      </c>
      <c r="BF1526" s="55" t="str">
        <f t="shared" si="231"/>
        <v/>
      </c>
      <c r="BG1526" s="55" t="str">
        <f t="shared" ref="BD1526:BQ1544" si="232">IF(ISERROR(SEARCHB(" "&amp;BG$1&amp;" "," "&amp;$L1526&amp;" "))=TRUE,"",BG$1)</f>
        <v/>
      </c>
      <c r="BH1526" s="55" t="str">
        <f t="shared" si="232"/>
        <v/>
      </c>
      <c r="BI1526" s="55" t="str">
        <f t="shared" si="232"/>
        <v/>
      </c>
      <c r="BJ1526" s="55" t="str">
        <f t="shared" si="232"/>
        <v/>
      </c>
      <c r="BK1526" s="55" t="str">
        <f t="shared" si="232"/>
        <v/>
      </c>
      <c r="BL1526" s="55" t="str">
        <f t="shared" si="232"/>
        <v/>
      </c>
      <c r="BM1526" s="55" t="str">
        <f t="shared" si="232"/>
        <v/>
      </c>
      <c r="BN1526" s="55" t="str">
        <f t="shared" si="232"/>
        <v/>
      </c>
      <c r="BO1526" s="55" t="str">
        <f t="shared" si="232"/>
        <v/>
      </c>
      <c r="BP1526" s="55" t="str">
        <f t="shared" si="232"/>
        <v/>
      </c>
      <c r="BQ1526" s="55" t="str">
        <f t="shared" si="232"/>
        <v/>
      </c>
      <c r="BR1526" s="1" t="str">
        <f t="shared" si="222"/>
        <v>Base</v>
      </c>
      <c r="BS1526" s="1" t="str">
        <f t="shared" si="223"/>
        <v/>
      </c>
      <c r="BT1526" s="3">
        <f t="shared" si="224"/>
        <v>1</v>
      </c>
      <c r="BU1526" s="11">
        <f t="shared" si="225"/>
        <v>-0.94</v>
      </c>
      <c r="BV1526" s="11">
        <f t="shared" si="226"/>
        <v>-0.88</v>
      </c>
      <c r="BW1526" s="11">
        <f t="shared" si="227"/>
        <v>0</v>
      </c>
      <c r="BX1526" s="9">
        <f t="shared" si="228"/>
        <v>-0.94</v>
      </c>
      <c r="BY1526" s="9">
        <f t="shared" si="229"/>
        <v>-0.88</v>
      </c>
      <c r="BZ1526" s="9">
        <f t="shared" si="230"/>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221"/>
        <v>0</v>
      </c>
      <c r="BD1527" s="55" t="str">
        <f t="shared" si="232"/>
        <v/>
      </c>
      <c r="BE1527" s="55" t="str">
        <f t="shared" si="232"/>
        <v/>
      </c>
      <c r="BF1527" s="55" t="str">
        <f t="shared" si="232"/>
        <v/>
      </c>
      <c r="BG1527" s="55" t="str">
        <f t="shared" si="232"/>
        <v/>
      </c>
      <c r="BH1527" s="55" t="str">
        <f t="shared" si="232"/>
        <v/>
      </c>
      <c r="BI1527" s="55" t="str">
        <f t="shared" si="232"/>
        <v/>
      </c>
      <c r="BJ1527" s="55" t="str">
        <f t="shared" si="232"/>
        <v/>
      </c>
      <c r="BK1527" s="55" t="str">
        <f t="shared" si="232"/>
        <v/>
      </c>
      <c r="BL1527" s="55" t="str">
        <f t="shared" si="232"/>
        <v/>
      </c>
      <c r="BM1527" s="55" t="str">
        <f t="shared" si="232"/>
        <v/>
      </c>
      <c r="BN1527" s="55" t="str">
        <f t="shared" si="232"/>
        <v/>
      </c>
      <c r="BO1527" s="55" t="str">
        <f t="shared" si="232"/>
        <v/>
      </c>
      <c r="BP1527" s="55" t="str">
        <f t="shared" si="232"/>
        <v/>
      </c>
      <c r="BQ1527" s="55" t="str">
        <f t="shared" si="232"/>
        <v/>
      </c>
      <c r="BR1527" s="1" t="str">
        <f t="shared" si="222"/>
        <v>Base</v>
      </c>
      <c r="BS1527" s="1" t="str">
        <f t="shared" si="223"/>
        <v/>
      </c>
      <c r="BT1527" s="3">
        <f t="shared" si="224"/>
        <v>1</v>
      </c>
      <c r="BU1527" s="11">
        <f t="shared" si="225"/>
        <v>-0.94</v>
      </c>
      <c r="BV1527" s="11">
        <f t="shared" si="226"/>
        <v>-0.88</v>
      </c>
      <c r="BW1527" s="11">
        <f t="shared" si="227"/>
        <v>0</v>
      </c>
      <c r="BX1527" s="9">
        <f t="shared" si="228"/>
        <v>-0.94</v>
      </c>
      <c r="BY1527" s="9">
        <f t="shared" si="229"/>
        <v>-0.88</v>
      </c>
      <c r="BZ1527" s="9">
        <f t="shared" si="230"/>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221"/>
        <v>0</v>
      </c>
      <c r="BD1528" s="55" t="str">
        <f t="shared" si="232"/>
        <v/>
      </c>
      <c r="BE1528" s="55" t="str">
        <f t="shared" si="232"/>
        <v/>
      </c>
      <c r="BF1528" s="55" t="str">
        <f t="shared" si="232"/>
        <v/>
      </c>
      <c r="BG1528" s="55" t="str">
        <f t="shared" si="232"/>
        <v/>
      </c>
      <c r="BH1528" s="55" t="str">
        <f t="shared" si="232"/>
        <v/>
      </c>
      <c r="BI1528" s="55" t="str">
        <f t="shared" si="232"/>
        <v/>
      </c>
      <c r="BJ1528" s="55" t="str">
        <f t="shared" si="232"/>
        <v/>
      </c>
      <c r="BK1528" s="55" t="str">
        <f t="shared" si="232"/>
        <v/>
      </c>
      <c r="BL1528" s="55" t="str">
        <f t="shared" si="232"/>
        <v/>
      </c>
      <c r="BM1528" s="55" t="str">
        <f t="shared" si="232"/>
        <v/>
      </c>
      <c r="BN1528" s="55" t="str">
        <f t="shared" si="232"/>
        <v/>
      </c>
      <c r="BO1528" s="55" t="str">
        <f t="shared" si="232"/>
        <v/>
      </c>
      <c r="BP1528" s="55" t="str">
        <f t="shared" si="232"/>
        <v/>
      </c>
      <c r="BQ1528" s="55" t="str">
        <f t="shared" si="232"/>
        <v/>
      </c>
      <c r="BR1528" s="1" t="str">
        <f t="shared" si="222"/>
        <v>Base</v>
      </c>
      <c r="BS1528" s="1" t="str">
        <f t="shared" si="223"/>
        <v/>
      </c>
      <c r="BT1528" s="3">
        <f t="shared" si="224"/>
        <v>1</v>
      </c>
      <c r="BU1528" s="11">
        <f t="shared" si="225"/>
        <v>-0.94</v>
      </c>
      <c r="BV1528" s="11">
        <f t="shared" si="226"/>
        <v>-0.88</v>
      </c>
      <c r="BW1528" s="11">
        <f t="shared" si="227"/>
        <v>0</v>
      </c>
      <c r="BX1528" s="9">
        <f t="shared" si="228"/>
        <v>-0.94</v>
      </c>
      <c r="BY1528" s="9">
        <f t="shared" si="229"/>
        <v>-0.88</v>
      </c>
      <c r="BZ1528" s="9">
        <f t="shared" si="230"/>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221"/>
        <v>0</v>
      </c>
      <c r="BD1529" s="55" t="str">
        <f t="shared" si="232"/>
        <v/>
      </c>
      <c r="BE1529" s="55" t="str">
        <f t="shared" si="232"/>
        <v/>
      </c>
      <c r="BF1529" s="55" t="str">
        <f t="shared" si="232"/>
        <v/>
      </c>
      <c r="BG1529" s="55" t="str">
        <f t="shared" si="232"/>
        <v/>
      </c>
      <c r="BH1529" s="55" t="str">
        <f t="shared" si="232"/>
        <v/>
      </c>
      <c r="BI1529" s="55" t="str">
        <f t="shared" si="232"/>
        <v/>
      </c>
      <c r="BJ1529" s="55" t="str">
        <f t="shared" si="232"/>
        <v/>
      </c>
      <c r="BK1529" s="55" t="str">
        <f t="shared" si="232"/>
        <v/>
      </c>
      <c r="BL1529" s="55" t="str">
        <f t="shared" si="232"/>
        <v/>
      </c>
      <c r="BM1529" s="55" t="str">
        <f t="shared" si="232"/>
        <v/>
      </c>
      <c r="BN1529" s="55" t="str">
        <f t="shared" si="232"/>
        <v/>
      </c>
      <c r="BO1529" s="55" t="str">
        <f t="shared" si="232"/>
        <v/>
      </c>
      <c r="BP1529" s="55" t="str">
        <f t="shared" si="232"/>
        <v/>
      </c>
      <c r="BQ1529" s="55" t="str">
        <f t="shared" si="232"/>
        <v/>
      </c>
      <c r="BR1529" s="1" t="str">
        <f t="shared" si="222"/>
        <v>Base</v>
      </c>
      <c r="BS1529" s="1" t="str">
        <f t="shared" si="223"/>
        <v/>
      </c>
      <c r="BT1529" s="3">
        <f t="shared" si="224"/>
        <v>1</v>
      </c>
      <c r="BU1529" s="11">
        <f t="shared" si="225"/>
        <v>-0.94</v>
      </c>
      <c r="BV1529" s="11">
        <f t="shared" si="226"/>
        <v>-0.88</v>
      </c>
      <c r="BW1529" s="11">
        <f t="shared" si="227"/>
        <v>0</v>
      </c>
      <c r="BX1529" s="9">
        <f t="shared" si="228"/>
        <v>-0.94</v>
      </c>
      <c r="BY1529" s="9">
        <f t="shared" si="229"/>
        <v>-0.88</v>
      </c>
      <c r="BZ1529" s="9">
        <f t="shared" si="230"/>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221"/>
        <v>0</v>
      </c>
      <c r="BD1530" s="55" t="str">
        <f t="shared" si="232"/>
        <v/>
      </c>
      <c r="BE1530" s="55" t="str">
        <f t="shared" si="232"/>
        <v/>
      </c>
      <c r="BF1530" s="55" t="str">
        <f t="shared" si="232"/>
        <v/>
      </c>
      <c r="BG1530" s="55" t="str">
        <f t="shared" si="232"/>
        <v/>
      </c>
      <c r="BH1530" s="55" t="str">
        <f t="shared" si="232"/>
        <v/>
      </c>
      <c r="BI1530" s="55" t="str">
        <f t="shared" si="232"/>
        <v/>
      </c>
      <c r="BJ1530" s="55" t="str">
        <f t="shared" si="232"/>
        <v/>
      </c>
      <c r="BK1530" s="55" t="str">
        <f t="shared" si="232"/>
        <v/>
      </c>
      <c r="BL1530" s="55" t="str">
        <f t="shared" si="232"/>
        <v/>
      </c>
      <c r="BM1530" s="55" t="str">
        <f t="shared" si="232"/>
        <v/>
      </c>
      <c r="BN1530" s="55" t="str">
        <f t="shared" si="232"/>
        <v/>
      </c>
      <c r="BO1530" s="55" t="str">
        <f t="shared" si="232"/>
        <v/>
      </c>
      <c r="BP1530" s="55" t="str">
        <f t="shared" si="232"/>
        <v/>
      </c>
      <c r="BQ1530" s="55" t="str">
        <f t="shared" si="232"/>
        <v/>
      </c>
      <c r="BR1530" s="1" t="str">
        <f t="shared" si="222"/>
        <v>Base</v>
      </c>
      <c r="BS1530" s="1" t="str">
        <f t="shared" si="223"/>
        <v/>
      </c>
      <c r="BT1530" s="3">
        <f t="shared" si="224"/>
        <v>1</v>
      </c>
      <c r="BU1530" s="11">
        <f t="shared" si="225"/>
        <v>-0.94</v>
      </c>
      <c r="BV1530" s="11">
        <f t="shared" si="226"/>
        <v>-0.88</v>
      </c>
      <c r="BW1530" s="11">
        <f t="shared" si="227"/>
        <v>0</v>
      </c>
      <c r="BX1530" s="9">
        <f t="shared" si="228"/>
        <v>-0.94</v>
      </c>
      <c r="BY1530" s="9">
        <f t="shared" si="229"/>
        <v>-0.88</v>
      </c>
      <c r="BZ1530" s="9">
        <f t="shared" si="230"/>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221"/>
        <v>0</v>
      </c>
      <c r="BD1531" s="55" t="str">
        <f t="shared" si="232"/>
        <v/>
      </c>
      <c r="BE1531" s="55" t="str">
        <f t="shared" si="232"/>
        <v/>
      </c>
      <c r="BF1531" s="55" t="str">
        <f t="shared" si="232"/>
        <v/>
      </c>
      <c r="BG1531" s="55" t="str">
        <f t="shared" si="232"/>
        <v/>
      </c>
      <c r="BH1531" s="55" t="str">
        <f t="shared" si="232"/>
        <v/>
      </c>
      <c r="BI1531" s="55" t="str">
        <f t="shared" si="232"/>
        <v/>
      </c>
      <c r="BJ1531" s="55" t="str">
        <f t="shared" si="232"/>
        <v/>
      </c>
      <c r="BK1531" s="55" t="str">
        <f t="shared" si="232"/>
        <v/>
      </c>
      <c r="BL1531" s="55" t="str">
        <f t="shared" si="232"/>
        <v/>
      </c>
      <c r="BM1531" s="55" t="str">
        <f t="shared" si="232"/>
        <v/>
      </c>
      <c r="BN1531" s="55" t="str">
        <f t="shared" si="232"/>
        <v/>
      </c>
      <c r="BO1531" s="55" t="str">
        <f t="shared" si="232"/>
        <v/>
      </c>
      <c r="BP1531" s="55" t="str">
        <f t="shared" si="232"/>
        <v/>
      </c>
      <c r="BQ1531" s="55" t="str">
        <f t="shared" si="232"/>
        <v/>
      </c>
      <c r="BR1531" s="1" t="str">
        <f t="shared" si="222"/>
        <v>Base</v>
      </c>
      <c r="BS1531" s="1" t="str">
        <f t="shared" si="223"/>
        <v/>
      </c>
      <c r="BT1531" s="3">
        <f t="shared" si="224"/>
        <v>1</v>
      </c>
      <c r="BU1531" s="11">
        <f t="shared" si="225"/>
        <v>-0.94</v>
      </c>
      <c r="BV1531" s="11">
        <f t="shared" si="226"/>
        <v>-0.88</v>
      </c>
      <c r="BW1531" s="11">
        <f t="shared" si="227"/>
        <v>0</v>
      </c>
      <c r="BX1531" s="9">
        <f t="shared" si="228"/>
        <v>-0.94</v>
      </c>
      <c r="BY1531" s="9">
        <f t="shared" si="229"/>
        <v>-0.88</v>
      </c>
      <c r="BZ1531" s="9">
        <f t="shared" si="230"/>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221"/>
        <v>0</v>
      </c>
      <c r="BD1532" s="55" t="str">
        <f t="shared" si="232"/>
        <v/>
      </c>
      <c r="BE1532" s="55" t="str">
        <f t="shared" si="232"/>
        <v/>
      </c>
      <c r="BF1532" s="55" t="str">
        <f t="shared" si="232"/>
        <v/>
      </c>
      <c r="BG1532" s="55" t="str">
        <f t="shared" si="232"/>
        <v/>
      </c>
      <c r="BH1532" s="55" t="str">
        <f t="shared" si="232"/>
        <v/>
      </c>
      <c r="BI1532" s="55" t="str">
        <f t="shared" si="232"/>
        <v/>
      </c>
      <c r="BJ1532" s="55" t="str">
        <f t="shared" si="232"/>
        <v/>
      </c>
      <c r="BK1532" s="55" t="str">
        <f t="shared" si="232"/>
        <v/>
      </c>
      <c r="BL1532" s="55" t="str">
        <f t="shared" si="232"/>
        <v/>
      </c>
      <c r="BM1532" s="55" t="str">
        <f t="shared" si="232"/>
        <v/>
      </c>
      <c r="BN1532" s="55" t="str">
        <f t="shared" si="232"/>
        <v/>
      </c>
      <c r="BO1532" s="55" t="str">
        <f t="shared" si="232"/>
        <v/>
      </c>
      <c r="BP1532" s="55" t="str">
        <f t="shared" si="232"/>
        <v/>
      </c>
      <c r="BQ1532" s="55" t="str">
        <f t="shared" si="232"/>
        <v/>
      </c>
      <c r="BR1532" s="1" t="str">
        <f t="shared" si="222"/>
        <v>Base</v>
      </c>
      <c r="BS1532" s="1" t="str">
        <f t="shared" si="223"/>
        <v/>
      </c>
      <c r="BT1532" s="3">
        <f t="shared" si="224"/>
        <v>1</v>
      </c>
      <c r="BU1532" s="11">
        <f t="shared" si="225"/>
        <v>-0.94</v>
      </c>
      <c r="BV1532" s="11">
        <f t="shared" si="226"/>
        <v>-0.88</v>
      </c>
      <c r="BW1532" s="11">
        <f t="shared" si="227"/>
        <v>0</v>
      </c>
      <c r="BX1532" s="9">
        <f t="shared" si="228"/>
        <v>-0.94</v>
      </c>
      <c r="BY1532" s="9">
        <f t="shared" si="229"/>
        <v>-0.88</v>
      </c>
      <c r="BZ1532" s="9">
        <f t="shared" si="230"/>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221"/>
        <v>0</v>
      </c>
      <c r="BD1533" s="55" t="str">
        <f t="shared" si="232"/>
        <v/>
      </c>
      <c r="BE1533" s="55" t="str">
        <f t="shared" si="232"/>
        <v/>
      </c>
      <c r="BF1533" s="55" t="str">
        <f t="shared" si="232"/>
        <v/>
      </c>
      <c r="BG1533" s="55" t="str">
        <f t="shared" si="232"/>
        <v/>
      </c>
      <c r="BH1533" s="55" t="str">
        <f t="shared" si="232"/>
        <v/>
      </c>
      <c r="BI1533" s="55" t="str">
        <f t="shared" si="232"/>
        <v/>
      </c>
      <c r="BJ1533" s="55" t="str">
        <f t="shared" si="232"/>
        <v/>
      </c>
      <c r="BK1533" s="55" t="str">
        <f t="shared" si="232"/>
        <v/>
      </c>
      <c r="BL1533" s="55" t="str">
        <f t="shared" si="232"/>
        <v/>
      </c>
      <c r="BM1533" s="55" t="str">
        <f t="shared" si="232"/>
        <v/>
      </c>
      <c r="BN1533" s="55" t="str">
        <f t="shared" si="232"/>
        <v/>
      </c>
      <c r="BO1533" s="55" t="str">
        <f t="shared" si="232"/>
        <v/>
      </c>
      <c r="BP1533" s="55" t="str">
        <f t="shared" si="232"/>
        <v/>
      </c>
      <c r="BQ1533" s="55" t="str">
        <f t="shared" si="232"/>
        <v/>
      </c>
      <c r="BR1533" s="1" t="str">
        <f t="shared" si="222"/>
        <v>Base</v>
      </c>
      <c r="BS1533" s="1" t="str">
        <f t="shared" si="223"/>
        <v/>
      </c>
      <c r="BT1533" s="3">
        <f t="shared" si="224"/>
        <v>1</v>
      </c>
      <c r="BU1533" s="11">
        <f t="shared" si="225"/>
        <v>-0.94</v>
      </c>
      <c r="BV1533" s="11">
        <f t="shared" si="226"/>
        <v>-0.88</v>
      </c>
      <c r="BW1533" s="11">
        <f t="shared" si="227"/>
        <v>0</v>
      </c>
      <c r="BX1533" s="9">
        <f t="shared" si="228"/>
        <v>-0.94</v>
      </c>
      <c r="BY1533" s="9">
        <f t="shared" si="229"/>
        <v>-0.88</v>
      </c>
      <c r="BZ1533" s="9">
        <f t="shared" si="230"/>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221"/>
        <v>0</v>
      </c>
      <c r="BD1534" s="55" t="str">
        <f t="shared" si="232"/>
        <v/>
      </c>
      <c r="BE1534" s="55" t="str">
        <f t="shared" si="232"/>
        <v/>
      </c>
      <c r="BF1534" s="55" t="str">
        <f t="shared" si="232"/>
        <v/>
      </c>
      <c r="BG1534" s="55" t="str">
        <f t="shared" si="232"/>
        <v/>
      </c>
      <c r="BH1534" s="55" t="str">
        <f t="shared" si="232"/>
        <v/>
      </c>
      <c r="BI1534" s="55" t="str">
        <f t="shared" si="232"/>
        <v/>
      </c>
      <c r="BJ1534" s="55" t="str">
        <f t="shared" si="232"/>
        <v/>
      </c>
      <c r="BK1534" s="55" t="str">
        <f t="shared" si="232"/>
        <v/>
      </c>
      <c r="BL1534" s="55" t="str">
        <f t="shared" si="232"/>
        <v/>
      </c>
      <c r="BM1534" s="55" t="str">
        <f t="shared" si="232"/>
        <v/>
      </c>
      <c r="BN1534" s="55" t="str">
        <f t="shared" si="232"/>
        <v/>
      </c>
      <c r="BO1534" s="55" t="str">
        <f t="shared" si="232"/>
        <v/>
      </c>
      <c r="BP1534" s="55" t="str">
        <f t="shared" si="232"/>
        <v/>
      </c>
      <c r="BQ1534" s="55" t="str">
        <f t="shared" si="232"/>
        <v/>
      </c>
      <c r="BR1534" s="1" t="str">
        <f t="shared" si="222"/>
        <v>Base</v>
      </c>
      <c r="BS1534" s="1" t="str">
        <f t="shared" si="223"/>
        <v/>
      </c>
      <c r="BT1534" s="3">
        <f t="shared" si="224"/>
        <v>1</v>
      </c>
      <c r="BU1534" s="11">
        <f t="shared" si="225"/>
        <v>-0.94</v>
      </c>
      <c r="BV1534" s="11">
        <f t="shared" si="226"/>
        <v>-0.88</v>
      </c>
      <c r="BW1534" s="11">
        <f t="shared" si="227"/>
        <v>0</v>
      </c>
      <c r="BX1534" s="9">
        <f t="shared" si="228"/>
        <v>-0.94</v>
      </c>
      <c r="BY1534" s="9">
        <f t="shared" si="229"/>
        <v>-0.88</v>
      </c>
      <c r="BZ1534" s="9">
        <f t="shared" si="230"/>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221"/>
        <v>0</v>
      </c>
      <c r="BD1535" s="55" t="str">
        <f t="shared" si="232"/>
        <v/>
      </c>
      <c r="BE1535" s="55" t="str">
        <f t="shared" si="232"/>
        <v/>
      </c>
      <c r="BF1535" s="55" t="str">
        <f t="shared" si="232"/>
        <v/>
      </c>
      <c r="BG1535" s="55" t="str">
        <f t="shared" si="232"/>
        <v/>
      </c>
      <c r="BH1535" s="55" t="str">
        <f t="shared" si="232"/>
        <v/>
      </c>
      <c r="BI1535" s="55" t="str">
        <f t="shared" si="232"/>
        <v/>
      </c>
      <c r="BJ1535" s="55" t="str">
        <f t="shared" si="232"/>
        <v/>
      </c>
      <c r="BK1535" s="55" t="str">
        <f t="shared" si="232"/>
        <v/>
      </c>
      <c r="BL1535" s="55" t="str">
        <f t="shared" si="232"/>
        <v/>
      </c>
      <c r="BM1535" s="55" t="str">
        <f t="shared" si="232"/>
        <v/>
      </c>
      <c r="BN1535" s="55" t="str">
        <f t="shared" si="232"/>
        <v/>
      </c>
      <c r="BO1535" s="55" t="str">
        <f t="shared" si="232"/>
        <v/>
      </c>
      <c r="BP1535" s="55" t="str">
        <f t="shared" si="232"/>
        <v/>
      </c>
      <c r="BQ1535" s="55" t="str">
        <f t="shared" si="232"/>
        <v/>
      </c>
      <c r="BR1535" s="1" t="str">
        <f t="shared" si="222"/>
        <v>Base</v>
      </c>
      <c r="BS1535" s="1" t="str">
        <f t="shared" si="223"/>
        <v/>
      </c>
      <c r="BT1535" s="3">
        <f t="shared" si="224"/>
        <v>1</v>
      </c>
      <c r="BU1535" s="11">
        <f t="shared" si="225"/>
        <v>-0.94</v>
      </c>
      <c r="BV1535" s="11">
        <f t="shared" si="226"/>
        <v>-0.88</v>
      </c>
      <c r="BW1535" s="11">
        <f t="shared" si="227"/>
        <v>0</v>
      </c>
      <c r="BX1535" s="9">
        <f t="shared" si="228"/>
        <v>-0.94</v>
      </c>
      <c r="BY1535" s="9">
        <f t="shared" si="229"/>
        <v>-0.88</v>
      </c>
      <c r="BZ1535" s="9">
        <f t="shared" si="230"/>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221"/>
        <v>0</v>
      </c>
      <c r="BD1536" s="55" t="str">
        <f t="shared" si="232"/>
        <v/>
      </c>
      <c r="BE1536" s="55" t="str">
        <f t="shared" si="232"/>
        <v/>
      </c>
      <c r="BF1536" s="55" t="str">
        <f t="shared" si="232"/>
        <v/>
      </c>
      <c r="BG1536" s="55" t="str">
        <f t="shared" si="232"/>
        <v/>
      </c>
      <c r="BH1536" s="55" t="str">
        <f t="shared" si="232"/>
        <v/>
      </c>
      <c r="BI1536" s="55" t="str">
        <f t="shared" si="232"/>
        <v/>
      </c>
      <c r="BJ1536" s="55" t="str">
        <f t="shared" si="232"/>
        <v/>
      </c>
      <c r="BK1536" s="55" t="str">
        <f t="shared" si="232"/>
        <v/>
      </c>
      <c r="BL1536" s="55" t="str">
        <f t="shared" si="232"/>
        <v/>
      </c>
      <c r="BM1536" s="55" t="str">
        <f t="shared" si="232"/>
        <v/>
      </c>
      <c r="BN1536" s="55" t="str">
        <f t="shared" si="232"/>
        <v/>
      </c>
      <c r="BO1536" s="55" t="str">
        <f t="shared" si="232"/>
        <v/>
      </c>
      <c r="BP1536" s="55" t="str">
        <f t="shared" si="232"/>
        <v/>
      </c>
      <c r="BQ1536" s="55" t="str">
        <f t="shared" si="232"/>
        <v/>
      </c>
      <c r="BR1536" s="1" t="str">
        <f t="shared" si="222"/>
        <v>Base</v>
      </c>
      <c r="BS1536" s="1" t="str">
        <f t="shared" si="223"/>
        <v/>
      </c>
      <c r="BT1536" s="3">
        <f t="shared" si="224"/>
        <v>1</v>
      </c>
      <c r="BU1536" s="11">
        <f t="shared" si="225"/>
        <v>-0.94</v>
      </c>
      <c r="BV1536" s="11">
        <f t="shared" si="226"/>
        <v>-0.88</v>
      </c>
      <c r="BW1536" s="11">
        <f t="shared" si="227"/>
        <v>0</v>
      </c>
      <c r="BX1536" s="9">
        <f t="shared" si="228"/>
        <v>-0.94</v>
      </c>
      <c r="BY1536" s="9">
        <f t="shared" si="229"/>
        <v>-0.88</v>
      </c>
      <c r="BZ1536" s="9">
        <f t="shared" si="230"/>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221"/>
        <v>0</v>
      </c>
      <c r="BD1537" s="55" t="str">
        <f t="shared" si="232"/>
        <v/>
      </c>
      <c r="BE1537" s="55" t="str">
        <f t="shared" si="232"/>
        <v/>
      </c>
      <c r="BF1537" s="55" t="str">
        <f t="shared" si="232"/>
        <v/>
      </c>
      <c r="BG1537" s="55" t="str">
        <f t="shared" si="232"/>
        <v/>
      </c>
      <c r="BH1537" s="55" t="str">
        <f t="shared" si="232"/>
        <v/>
      </c>
      <c r="BI1537" s="55" t="str">
        <f t="shared" si="232"/>
        <v/>
      </c>
      <c r="BJ1537" s="55" t="str">
        <f t="shared" si="232"/>
        <v/>
      </c>
      <c r="BK1537" s="55" t="str">
        <f t="shared" si="232"/>
        <v/>
      </c>
      <c r="BL1537" s="55" t="str">
        <f t="shared" si="232"/>
        <v/>
      </c>
      <c r="BM1537" s="55" t="str">
        <f t="shared" si="232"/>
        <v/>
      </c>
      <c r="BN1537" s="55" t="str">
        <f t="shared" si="232"/>
        <v/>
      </c>
      <c r="BO1537" s="55" t="str">
        <f t="shared" si="232"/>
        <v/>
      </c>
      <c r="BP1537" s="55" t="str">
        <f t="shared" si="232"/>
        <v/>
      </c>
      <c r="BQ1537" s="55" t="str">
        <f t="shared" si="232"/>
        <v/>
      </c>
      <c r="BR1537" s="1" t="str">
        <f t="shared" si="222"/>
        <v>Base</v>
      </c>
      <c r="BS1537" s="1" t="str">
        <f t="shared" si="223"/>
        <v/>
      </c>
      <c r="BT1537" s="3">
        <f t="shared" si="224"/>
        <v>1</v>
      </c>
      <c r="BU1537" s="11">
        <f t="shared" si="225"/>
        <v>-0.94</v>
      </c>
      <c r="BV1537" s="11">
        <f t="shared" si="226"/>
        <v>-0.88</v>
      </c>
      <c r="BW1537" s="11">
        <f t="shared" si="227"/>
        <v>0</v>
      </c>
      <c r="BX1537" s="9">
        <f t="shared" si="228"/>
        <v>-0.94</v>
      </c>
      <c r="BY1537" s="9">
        <f t="shared" si="229"/>
        <v>-0.88</v>
      </c>
      <c r="BZ1537" s="9">
        <f t="shared" si="230"/>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221"/>
        <v>0</v>
      </c>
      <c r="BD1538" s="55" t="str">
        <f t="shared" si="232"/>
        <v/>
      </c>
      <c r="BE1538" s="55" t="str">
        <f t="shared" si="232"/>
        <v/>
      </c>
      <c r="BF1538" s="55" t="str">
        <f t="shared" si="232"/>
        <v/>
      </c>
      <c r="BG1538" s="55" t="str">
        <f t="shared" si="232"/>
        <v/>
      </c>
      <c r="BH1538" s="55" t="str">
        <f t="shared" si="232"/>
        <v/>
      </c>
      <c r="BI1538" s="55" t="str">
        <f t="shared" si="232"/>
        <v/>
      </c>
      <c r="BJ1538" s="55" t="str">
        <f t="shared" si="232"/>
        <v/>
      </c>
      <c r="BK1538" s="55" t="str">
        <f t="shared" si="232"/>
        <v/>
      </c>
      <c r="BL1538" s="55" t="str">
        <f t="shared" si="232"/>
        <v/>
      </c>
      <c r="BM1538" s="55" t="str">
        <f t="shared" si="232"/>
        <v/>
      </c>
      <c r="BN1538" s="55" t="str">
        <f t="shared" si="232"/>
        <v/>
      </c>
      <c r="BO1538" s="55" t="str">
        <f t="shared" si="232"/>
        <v/>
      </c>
      <c r="BP1538" s="55" t="str">
        <f t="shared" si="232"/>
        <v/>
      </c>
      <c r="BQ1538" s="55" t="str">
        <f t="shared" si="232"/>
        <v/>
      </c>
      <c r="BR1538" s="1" t="str">
        <f t="shared" si="222"/>
        <v>Base</v>
      </c>
      <c r="BS1538" s="1" t="str">
        <f t="shared" si="223"/>
        <v/>
      </c>
      <c r="BT1538" s="3">
        <f t="shared" si="224"/>
        <v>1</v>
      </c>
      <c r="BU1538" s="11">
        <f t="shared" si="225"/>
        <v>-0.94</v>
      </c>
      <c r="BV1538" s="11">
        <f t="shared" si="226"/>
        <v>-0.88</v>
      </c>
      <c r="BW1538" s="11">
        <f t="shared" si="227"/>
        <v>0</v>
      </c>
      <c r="BX1538" s="9">
        <f t="shared" si="228"/>
        <v>-0.94</v>
      </c>
      <c r="BY1538" s="9">
        <f t="shared" si="229"/>
        <v>-0.88</v>
      </c>
      <c r="BZ1538" s="9">
        <f t="shared" si="230"/>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221"/>
        <v>0</v>
      </c>
      <c r="BD1539" s="55" t="str">
        <f t="shared" si="232"/>
        <v/>
      </c>
      <c r="BE1539" s="55" t="str">
        <f t="shared" si="232"/>
        <v/>
      </c>
      <c r="BF1539" s="55" t="str">
        <f t="shared" si="232"/>
        <v/>
      </c>
      <c r="BG1539" s="55" t="str">
        <f t="shared" si="232"/>
        <v/>
      </c>
      <c r="BH1539" s="55" t="str">
        <f t="shared" si="232"/>
        <v/>
      </c>
      <c r="BI1539" s="55" t="str">
        <f t="shared" si="232"/>
        <v/>
      </c>
      <c r="BJ1539" s="55" t="str">
        <f t="shared" si="232"/>
        <v/>
      </c>
      <c r="BK1539" s="55" t="str">
        <f t="shared" si="232"/>
        <v/>
      </c>
      <c r="BL1539" s="55" t="str">
        <f t="shared" si="232"/>
        <v/>
      </c>
      <c r="BM1539" s="55" t="str">
        <f t="shared" si="232"/>
        <v/>
      </c>
      <c r="BN1539" s="55" t="str">
        <f t="shared" si="232"/>
        <v/>
      </c>
      <c r="BO1539" s="55" t="str">
        <f t="shared" si="232"/>
        <v/>
      </c>
      <c r="BP1539" s="55" t="str">
        <f t="shared" si="232"/>
        <v/>
      </c>
      <c r="BQ1539" s="55" t="str">
        <f t="shared" si="232"/>
        <v/>
      </c>
      <c r="BR1539" s="1" t="str">
        <f t="shared" si="222"/>
        <v>Base</v>
      </c>
      <c r="BS1539" s="1" t="str">
        <f t="shared" si="223"/>
        <v/>
      </c>
      <c r="BT1539" s="3">
        <f t="shared" si="224"/>
        <v>1</v>
      </c>
      <c r="BU1539" s="11">
        <f t="shared" si="225"/>
        <v>-0.94</v>
      </c>
      <c r="BV1539" s="11">
        <f t="shared" si="226"/>
        <v>-0.88</v>
      </c>
      <c r="BW1539" s="11">
        <f t="shared" si="227"/>
        <v>0</v>
      </c>
      <c r="BX1539" s="9">
        <f t="shared" si="228"/>
        <v>-0.94</v>
      </c>
      <c r="BY1539" s="9">
        <f t="shared" si="229"/>
        <v>-0.88</v>
      </c>
      <c r="BZ1539" s="9">
        <f t="shared" si="230"/>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221"/>
        <v>0</v>
      </c>
      <c r="BD1540" s="55" t="str">
        <f t="shared" si="232"/>
        <v/>
      </c>
      <c r="BE1540" s="55" t="str">
        <f t="shared" si="232"/>
        <v/>
      </c>
      <c r="BF1540" s="55" t="str">
        <f t="shared" si="232"/>
        <v/>
      </c>
      <c r="BG1540" s="55" t="str">
        <f t="shared" si="232"/>
        <v/>
      </c>
      <c r="BH1540" s="55" t="str">
        <f t="shared" si="232"/>
        <v/>
      </c>
      <c r="BI1540" s="55" t="str">
        <f t="shared" si="232"/>
        <v/>
      </c>
      <c r="BJ1540" s="55" t="str">
        <f t="shared" si="232"/>
        <v/>
      </c>
      <c r="BK1540" s="55" t="str">
        <f t="shared" si="232"/>
        <v/>
      </c>
      <c r="BL1540" s="55" t="str">
        <f t="shared" si="232"/>
        <v/>
      </c>
      <c r="BM1540" s="55" t="str">
        <f t="shared" si="232"/>
        <v/>
      </c>
      <c r="BN1540" s="55" t="str">
        <f t="shared" si="232"/>
        <v/>
      </c>
      <c r="BO1540" s="55" t="str">
        <f t="shared" si="232"/>
        <v/>
      </c>
      <c r="BP1540" s="55" t="str">
        <f t="shared" si="232"/>
        <v/>
      </c>
      <c r="BQ1540" s="55" t="str">
        <f t="shared" si="232"/>
        <v/>
      </c>
      <c r="BR1540" s="1" t="str">
        <f t="shared" si="222"/>
        <v>Base</v>
      </c>
      <c r="BS1540" s="1" t="str">
        <f t="shared" si="223"/>
        <v/>
      </c>
      <c r="BT1540" s="3">
        <f t="shared" si="224"/>
        <v>1</v>
      </c>
      <c r="BU1540" s="11">
        <f t="shared" si="225"/>
        <v>-0.94</v>
      </c>
      <c r="BV1540" s="11">
        <f t="shared" si="226"/>
        <v>-0.88</v>
      </c>
      <c r="BW1540" s="11">
        <f t="shared" si="227"/>
        <v>0</v>
      </c>
      <c r="BX1540" s="9">
        <f t="shared" si="228"/>
        <v>-0.94</v>
      </c>
      <c r="BY1540" s="9">
        <f t="shared" si="229"/>
        <v>-0.88</v>
      </c>
      <c r="BZ1540" s="9">
        <f t="shared" si="230"/>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221"/>
        <v>0</v>
      </c>
      <c r="BD1541" s="55" t="str">
        <f t="shared" si="232"/>
        <v/>
      </c>
      <c r="BE1541" s="55" t="str">
        <f t="shared" si="232"/>
        <v/>
      </c>
      <c r="BF1541" s="55" t="str">
        <f t="shared" si="232"/>
        <v/>
      </c>
      <c r="BG1541" s="55" t="str">
        <f t="shared" si="232"/>
        <v/>
      </c>
      <c r="BH1541" s="55" t="str">
        <f t="shared" si="232"/>
        <v/>
      </c>
      <c r="BI1541" s="55" t="str">
        <f t="shared" si="232"/>
        <v/>
      </c>
      <c r="BJ1541" s="55" t="str">
        <f t="shared" si="232"/>
        <v/>
      </c>
      <c r="BK1541" s="55" t="str">
        <f t="shared" si="232"/>
        <v/>
      </c>
      <c r="BL1541" s="55" t="str">
        <f t="shared" si="232"/>
        <v/>
      </c>
      <c r="BM1541" s="55" t="str">
        <f t="shared" si="232"/>
        <v/>
      </c>
      <c r="BN1541" s="55" t="str">
        <f t="shared" si="232"/>
        <v/>
      </c>
      <c r="BO1541" s="55" t="str">
        <f t="shared" si="232"/>
        <v/>
      </c>
      <c r="BP1541" s="55" t="str">
        <f t="shared" si="232"/>
        <v/>
      </c>
      <c r="BQ1541" s="55" t="str">
        <f t="shared" si="232"/>
        <v/>
      </c>
      <c r="BR1541" s="1" t="str">
        <f t="shared" si="222"/>
        <v>Base</v>
      </c>
      <c r="BS1541" s="1" t="str">
        <f t="shared" si="223"/>
        <v/>
      </c>
      <c r="BT1541" s="3">
        <f t="shared" si="224"/>
        <v>1</v>
      </c>
      <c r="BU1541" s="11">
        <f t="shared" si="225"/>
        <v>-0.94</v>
      </c>
      <c r="BV1541" s="11">
        <f t="shared" si="226"/>
        <v>-0.88</v>
      </c>
      <c r="BW1541" s="11">
        <f t="shared" si="227"/>
        <v>0</v>
      </c>
      <c r="BX1541" s="9">
        <f t="shared" si="228"/>
        <v>-0.94</v>
      </c>
      <c r="BY1541" s="9">
        <f t="shared" si="229"/>
        <v>-0.88</v>
      </c>
      <c r="BZ1541" s="9">
        <f t="shared" si="230"/>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221"/>
        <v>0</v>
      </c>
      <c r="BD1542" s="55" t="str">
        <f t="shared" si="232"/>
        <v/>
      </c>
      <c r="BE1542" s="55" t="str">
        <f t="shared" si="232"/>
        <v/>
      </c>
      <c r="BF1542" s="55" t="str">
        <f t="shared" si="232"/>
        <v/>
      </c>
      <c r="BG1542" s="55" t="str">
        <f t="shared" si="232"/>
        <v/>
      </c>
      <c r="BH1542" s="55" t="str">
        <f t="shared" si="232"/>
        <v/>
      </c>
      <c r="BI1542" s="55" t="str">
        <f t="shared" si="232"/>
        <v/>
      </c>
      <c r="BJ1542" s="55" t="str">
        <f t="shared" si="232"/>
        <v/>
      </c>
      <c r="BK1542" s="55" t="str">
        <f t="shared" si="232"/>
        <v/>
      </c>
      <c r="BL1542" s="55" t="str">
        <f t="shared" si="232"/>
        <v/>
      </c>
      <c r="BM1542" s="55" t="str">
        <f t="shared" si="232"/>
        <v/>
      </c>
      <c r="BN1542" s="55" t="str">
        <f t="shared" si="232"/>
        <v/>
      </c>
      <c r="BO1542" s="55" t="str">
        <f t="shared" si="232"/>
        <v/>
      </c>
      <c r="BP1542" s="55" t="str">
        <f t="shared" si="232"/>
        <v/>
      </c>
      <c r="BQ1542" s="55" t="str">
        <f t="shared" si="232"/>
        <v/>
      </c>
      <c r="BR1542" s="1" t="str">
        <f t="shared" si="222"/>
        <v>Base</v>
      </c>
      <c r="BS1542" s="1" t="str">
        <f t="shared" si="223"/>
        <v/>
      </c>
      <c r="BT1542" s="3">
        <f t="shared" si="224"/>
        <v>1</v>
      </c>
      <c r="BU1542" s="11">
        <f t="shared" si="225"/>
        <v>-0.94</v>
      </c>
      <c r="BV1542" s="11">
        <f t="shared" si="226"/>
        <v>-0.88</v>
      </c>
      <c r="BW1542" s="11">
        <f t="shared" si="227"/>
        <v>0</v>
      </c>
      <c r="BX1542" s="9">
        <f t="shared" si="228"/>
        <v>-0.94</v>
      </c>
      <c r="BY1542" s="9">
        <f t="shared" si="229"/>
        <v>-0.88</v>
      </c>
      <c r="BZ1542" s="9">
        <f t="shared" si="230"/>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221"/>
        <v>0</v>
      </c>
      <c r="BD1543" s="55" t="str">
        <f t="shared" si="232"/>
        <v/>
      </c>
      <c r="BE1543" s="55" t="str">
        <f t="shared" si="232"/>
        <v/>
      </c>
      <c r="BF1543" s="55" t="str">
        <f t="shared" si="232"/>
        <v/>
      </c>
      <c r="BG1543" s="55" t="str">
        <f t="shared" si="232"/>
        <v/>
      </c>
      <c r="BH1543" s="55" t="str">
        <f t="shared" si="232"/>
        <v/>
      </c>
      <c r="BI1543" s="55" t="str">
        <f t="shared" si="232"/>
        <v/>
      </c>
      <c r="BJ1543" s="55" t="str">
        <f t="shared" si="232"/>
        <v/>
      </c>
      <c r="BK1543" s="55" t="str">
        <f t="shared" si="232"/>
        <v/>
      </c>
      <c r="BL1543" s="55" t="str">
        <f t="shared" si="232"/>
        <v/>
      </c>
      <c r="BM1543" s="55" t="str">
        <f t="shared" si="232"/>
        <v/>
      </c>
      <c r="BN1543" s="55" t="str">
        <f t="shared" si="232"/>
        <v/>
      </c>
      <c r="BO1543" s="55" t="str">
        <f t="shared" si="232"/>
        <v/>
      </c>
      <c r="BP1543" s="55" t="str">
        <f t="shared" si="232"/>
        <v/>
      </c>
      <c r="BQ1543" s="55" t="str">
        <f t="shared" si="232"/>
        <v/>
      </c>
      <c r="BR1543" s="1" t="str">
        <f t="shared" si="222"/>
        <v>Base</v>
      </c>
      <c r="BS1543" s="1" t="str">
        <f t="shared" si="223"/>
        <v/>
      </c>
      <c r="BT1543" s="3">
        <f t="shared" si="224"/>
        <v>1</v>
      </c>
      <c r="BU1543" s="11">
        <f t="shared" si="225"/>
        <v>-0.94</v>
      </c>
      <c r="BV1543" s="11">
        <f t="shared" si="226"/>
        <v>-0.88</v>
      </c>
      <c r="BW1543" s="11">
        <f t="shared" si="227"/>
        <v>0</v>
      </c>
      <c r="BX1543" s="9">
        <f t="shared" si="228"/>
        <v>-0.94</v>
      </c>
      <c r="BY1543" s="9">
        <f t="shared" si="229"/>
        <v>-0.88</v>
      </c>
      <c r="BZ1543" s="9">
        <f t="shared" si="230"/>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221"/>
        <v>0</v>
      </c>
      <c r="BD1544" s="55" t="str">
        <f t="shared" si="232"/>
        <v/>
      </c>
      <c r="BE1544" s="55" t="str">
        <f t="shared" si="232"/>
        <v/>
      </c>
      <c r="BF1544" s="55" t="str">
        <f t="shared" si="232"/>
        <v/>
      </c>
      <c r="BG1544" s="55" t="str">
        <f t="shared" si="232"/>
        <v/>
      </c>
      <c r="BH1544" s="55" t="str">
        <f t="shared" si="232"/>
        <v/>
      </c>
      <c r="BI1544" s="55" t="str">
        <f t="shared" si="232"/>
        <v/>
      </c>
      <c r="BJ1544" s="55" t="str">
        <f t="shared" ref="BD1544:BQ1562" si="233">IF(ISERROR(SEARCHB(" "&amp;BJ$1&amp;" "," "&amp;$L1544&amp;" "))=TRUE,"",BJ$1)</f>
        <v/>
      </c>
      <c r="BK1544" s="55" t="str">
        <f t="shared" si="233"/>
        <v/>
      </c>
      <c r="BL1544" s="55" t="str">
        <f t="shared" si="233"/>
        <v/>
      </c>
      <c r="BM1544" s="55" t="str">
        <f t="shared" si="233"/>
        <v/>
      </c>
      <c r="BN1544" s="55" t="str">
        <f t="shared" si="233"/>
        <v/>
      </c>
      <c r="BO1544" s="55" t="str">
        <f t="shared" si="233"/>
        <v/>
      </c>
      <c r="BP1544" s="55" t="str">
        <f t="shared" si="233"/>
        <v/>
      </c>
      <c r="BQ1544" s="55" t="str">
        <f t="shared" si="233"/>
        <v/>
      </c>
      <c r="BR1544" s="1" t="str">
        <f t="shared" si="222"/>
        <v>Base</v>
      </c>
      <c r="BS1544" s="1" t="str">
        <f t="shared" si="223"/>
        <v/>
      </c>
      <c r="BT1544" s="3">
        <f t="shared" si="224"/>
        <v>1</v>
      </c>
      <c r="BU1544" s="11">
        <f t="shared" si="225"/>
        <v>-0.94</v>
      </c>
      <c r="BV1544" s="11">
        <f t="shared" si="226"/>
        <v>-0.88</v>
      </c>
      <c r="BW1544" s="11">
        <f t="shared" si="227"/>
        <v>0</v>
      </c>
      <c r="BX1544" s="9">
        <f t="shared" si="228"/>
        <v>-0.94</v>
      </c>
      <c r="BY1544" s="9">
        <f t="shared" si="229"/>
        <v>-0.88</v>
      </c>
      <c r="BZ1544" s="9">
        <f t="shared" si="230"/>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221"/>
        <v>0</v>
      </c>
      <c r="BD1545" s="55" t="str">
        <f t="shared" si="233"/>
        <v/>
      </c>
      <c r="BE1545" s="55" t="str">
        <f t="shared" si="233"/>
        <v/>
      </c>
      <c r="BF1545" s="55" t="str">
        <f t="shared" si="233"/>
        <v/>
      </c>
      <c r="BG1545" s="55" t="str">
        <f t="shared" si="233"/>
        <v/>
      </c>
      <c r="BH1545" s="55" t="str">
        <f t="shared" si="233"/>
        <v/>
      </c>
      <c r="BI1545" s="55" t="str">
        <f t="shared" si="233"/>
        <v/>
      </c>
      <c r="BJ1545" s="55" t="str">
        <f t="shared" si="233"/>
        <v/>
      </c>
      <c r="BK1545" s="55" t="str">
        <f t="shared" si="233"/>
        <v/>
      </c>
      <c r="BL1545" s="55" t="str">
        <f t="shared" si="233"/>
        <v/>
      </c>
      <c r="BM1545" s="55" t="str">
        <f t="shared" si="233"/>
        <v/>
      </c>
      <c r="BN1545" s="55" t="str">
        <f t="shared" si="233"/>
        <v/>
      </c>
      <c r="BO1545" s="55" t="str">
        <f t="shared" si="233"/>
        <v/>
      </c>
      <c r="BP1545" s="55" t="str">
        <f t="shared" si="233"/>
        <v/>
      </c>
      <c r="BQ1545" s="55" t="str">
        <f t="shared" si="233"/>
        <v/>
      </c>
      <c r="BR1545" s="1" t="str">
        <f t="shared" si="222"/>
        <v>Base</v>
      </c>
      <c r="BS1545" s="1" t="str">
        <f t="shared" si="223"/>
        <v/>
      </c>
      <c r="BT1545" s="3">
        <f t="shared" si="224"/>
        <v>1</v>
      </c>
      <c r="BU1545" s="11">
        <f t="shared" si="225"/>
        <v>-0.94</v>
      </c>
      <c r="BV1545" s="11">
        <f t="shared" si="226"/>
        <v>-0.88</v>
      </c>
      <c r="BW1545" s="11">
        <f t="shared" si="227"/>
        <v>0</v>
      </c>
      <c r="BX1545" s="9">
        <f t="shared" si="228"/>
        <v>-0.94</v>
      </c>
      <c r="BY1545" s="9">
        <f t="shared" si="229"/>
        <v>-0.88</v>
      </c>
      <c r="BZ1545" s="9">
        <f t="shared" si="230"/>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221"/>
        <v>0</v>
      </c>
      <c r="BD1546" s="55" t="str">
        <f t="shared" si="233"/>
        <v/>
      </c>
      <c r="BE1546" s="55" t="str">
        <f t="shared" si="233"/>
        <v/>
      </c>
      <c r="BF1546" s="55" t="str">
        <f t="shared" si="233"/>
        <v/>
      </c>
      <c r="BG1546" s="55" t="str">
        <f t="shared" si="233"/>
        <v/>
      </c>
      <c r="BH1546" s="55" t="str">
        <f t="shared" si="233"/>
        <v/>
      </c>
      <c r="BI1546" s="55" t="str">
        <f t="shared" si="233"/>
        <v/>
      </c>
      <c r="BJ1546" s="55" t="str">
        <f t="shared" si="233"/>
        <v/>
      </c>
      <c r="BK1546" s="55" t="str">
        <f t="shared" si="233"/>
        <v/>
      </c>
      <c r="BL1546" s="55" t="str">
        <f t="shared" si="233"/>
        <v/>
      </c>
      <c r="BM1546" s="55" t="str">
        <f t="shared" si="233"/>
        <v/>
      </c>
      <c r="BN1546" s="55" t="str">
        <f t="shared" si="233"/>
        <v/>
      </c>
      <c r="BO1546" s="55" t="str">
        <f t="shared" si="233"/>
        <v/>
      </c>
      <c r="BP1546" s="55" t="str">
        <f t="shared" si="233"/>
        <v/>
      </c>
      <c r="BQ1546" s="55" t="str">
        <f t="shared" si="233"/>
        <v/>
      </c>
      <c r="BR1546" s="1" t="str">
        <f t="shared" si="222"/>
        <v>Base</v>
      </c>
      <c r="BS1546" s="1" t="str">
        <f t="shared" si="223"/>
        <v/>
      </c>
      <c r="BT1546" s="3">
        <f t="shared" si="224"/>
        <v>1</v>
      </c>
      <c r="BU1546" s="11">
        <f t="shared" si="225"/>
        <v>-0.94</v>
      </c>
      <c r="BV1546" s="11">
        <f t="shared" si="226"/>
        <v>-0.88</v>
      </c>
      <c r="BW1546" s="11">
        <f t="shared" si="227"/>
        <v>0</v>
      </c>
      <c r="BX1546" s="9">
        <f t="shared" si="228"/>
        <v>-0.94</v>
      </c>
      <c r="BY1546" s="9">
        <f t="shared" si="229"/>
        <v>-0.88</v>
      </c>
      <c r="BZ1546" s="9">
        <f t="shared" si="230"/>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221"/>
        <v>0</v>
      </c>
      <c r="BD1547" s="55" t="str">
        <f t="shared" si="233"/>
        <v/>
      </c>
      <c r="BE1547" s="55" t="str">
        <f t="shared" si="233"/>
        <v/>
      </c>
      <c r="BF1547" s="55" t="str">
        <f t="shared" si="233"/>
        <v/>
      </c>
      <c r="BG1547" s="55" t="str">
        <f t="shared" si="233"/>
        <v/>
      </c>
      <c r="BH1547" s="55" t="str">
        <f t="shared" si="233"/>
        <v/>
      </c>
      <c r="BI1547" s="55" t="str">
        <f t="shared" si="233"/>
        <v/>
      </c>
      <c r="BJ1547" s="55" t="str">
        <f t="shared" si="233"/>
        <v/>
      </c>
      <c r="BK1547" s="55" t="str">
        <f t="shared" si="233"/>
        <v/>
      </c>
      <c r="BL1547" s="55" t="str">
        <f t="shared" si="233"/>
        <v/>
      </c>
      <c r="BM1547" s="55" t="str">
        <f t="shared" si="233"/>
        <v/>
      </c>
      <c r="BN1547" s="55" t="str">
        <f t="shared" si="233"/>
        <v/>
      </c>
      <c r="BO1547" s="55" t="str">
        <f t="shared" si="233"/>
        <v/>
      </c>
      <c r="BP1547" s="55" t="str">
        <f t="shared" si="233"/>
        <v/>
      </c>
      <c r="BQ1547" s="55" t="str">
        <f t="shared" si="233"/>
        <v/>
      </c>
      <c r="BR1547" s="1" t="str">
        <f t="shared" si="222"/>
        <v>Base</v>
      </c>
      <c r="BS1547" s="1" t="str">
        <f t="shared" si="223"/>
        <v/>
      </c>
      <c r="BT1547" s="3">
        <f t="shared" si="224"/>
        <v>1</v>
      </c>
      <c r="BU1547" s="11">
        <f t="shared" si="225"/>
        <v>-0.94</v>
      </c>
      <c r="BV1547" s="11">
        <f t="shared" si="226"/>
        <v>-0.88</v>
      </c>
      <c r="BW1547" s="11">
        <f t="shared" si="227"/>
        <v>0</v>
      </c>
      <c r="BX1547" s="9">
        <f t="shared" si="228"/>
        <v>-0.94</v>
      </c>
      <c r="BY1547" s="9">
        <f t="shared" si="229"/>
        <v>-0.88</v>
      </c>
      <c r="BZ1547" s="9">
        <f t="shared" si="230"/>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221"/>
        <v>0</v>
      </c>
      <c r="BD1548" s="55" t="str">
        <f t="shared" si="233"/>
        <v/>
      </c>
      <c r="BE1548" s="55" t="str">
        <f t="shared" si="233"/>
        <v/>
      </c>
      <c r="BF1548" s="55" t="str">
        <f t="shared" si="233"/>
        <v/>
      </c>
      <c r="BG1548" s="55" t="str">
        <f t="shared" si="233"/>
        <v/>
      </c>
      <c r="BH1548" s="55" t="str">
        <f t="shared" si="233"/>
        <v/>
      </c>
      <c r="BI1548" s="55" t="str">
        <f t="shared" si="233"/>
        <v/>
      </c>
      <c r="BJ1548" s="55" t="str">
        <f t="shared" si="233"/>
        <v/>
      </c>
      <c r="BK1548" s="55" t="str">
        <f t="shared" si="233"/>
        <v/>
      </c>
      <c r="BL1548" s="55" t="str">
        <f t="shared" si="233"/>
        <v/>
      </c>
      <c r="BM1548" s="55" t="str">
        <f t="shared" si="233"/>
        <v/>
      </c>
      <c r="BN1548" s="55" t="str">
        <f t="shared" si="233"/>
        <v/>
      </c>
      <c r="BO1548" s="55" t="str">
        <f t="shared" si="233"/>
        <v/>
      </c>
      <c r="BP1548" s="55" t="str">
        <f t="shared" si="233"/>
        <v/>
      </c>
      <c r="BQ1548" s="55" t="str">
        <f t="shared" si="233"/>
        <v/>
      </c>
      <c r="BR1548" s="1" t="str">
        <f t="shared" si="222"/>
        <v>Base</v>
      </c>
      <c r="BS1548" s="1" t="str">
        <f t="shared" si="223"/>
        <v/>
      </c>
      <c r="BT1548" s="3">
        <f t="shared" si="224"/>
        <v>1</v>
      </c>
      <c r="BU1548" s="11">
        <f t="shared" si="225"/>
        <v>-0.94</v>
      </c>
      <c r="BV1548" s="11">
        <f t="shared" si="226"/>
        <v>-0.88</v>
      </c>
      <c r="BW1548" s="11">
        <f t="shared" si="227"/>
        <v>0</v>
      </c>
      <c r="BX1548" s="9">
        <f t="shared" si="228"/>
        <v>-0.94</v>
      </c>
      <c r="BY1548" s="9">
        <f t="shared" si="229"/>
        <v>-0.88</v>
      </c>
      <c r="BZ1548" s="9">
        <f t="shared" si="230"/>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221"/>
        <v>0</v>
      </c>
      <c r="BD1549" s="55" t="str">
        <f t="shared" si="233"/>
        <v/>
      </c>
      <c r="BE1549" s="55" t="str">
        <f t="shared" si="233"/>
        <v/>
      </c>
      <c r="BF1549" s="55" t="str">
        <f t="shared" si="233"/>
        <v/>
      </c>
      <c r="BG1549" s="55" t="str">
        <f t="shared" si="233"/>
        <v/>
      </c>
      <c r="BH1549" s="55" t="str">
        <f t="shared" si="233"/>
        <v/>
      </c>
      <c r="BI1549" s="55" t="str">
        <f t="shared" si="233"/>
        <v/>
      </c>
      <c r="BJ1549" s="55" t="str">
        <f t="shared" si="233"/>
        <v/>
      </c>
      <c r="BK1549" s="55" t="str">
        <f t="shared" si="233"/>
        <v/>
      </c>
      <c r="BL1549" s="55" t="str">
        <f t="shared" si="233"/>
        <v/>
      </c>
      <c r="BM1549" s="55" t="str">
        <f t="shared" si="233"/>
        <v/>
      </c>
      <c r="BN1549" s="55" t="str">
        <f t="shared" si="233"/>
        <v/>
      </c>
      <c r="BO1549" s="55" t="str">
        <f t="shared" si="233"/>
        <v/>
      </c>
      <c r="BP1549" s="55" t="str">
        <f t="shared" si="233"/>
        <v/>
      </c>
      <c r="BQ1549" s="55" t="str">
        <f t="shared" si="233"/>
        <v/>
      </c>
      <c r="BR1549" s="1" t="str">
        <f t="shared" si="222"/>
        <v>Base</v>
      </c>
      <c r="BS1549" s="1" t="str">
        <f t="shared" si="223"/>
        <v/>
      </c>
      <c r="BT1549" s="3">
        <f t="shared" si="224"/>
        <v>1</v>
      </c>
      <c r="BU1549" s="11">
        <f t="shared" si="225"/>
        <v>-0.94</v>
      </c>
      <c r="BV1549" s="11">
        <f t="shared" si="226"/>
        <v>-0.88</v>
      </c>
      <c r="BW1549" s="11">
        <f t="shared" si="227"/>
        <v>0</v>
      </c>
      <c r="BX1549" s="9">
        <f t="shared" si="228"/>
        <v>-0.94</v>
      </c>
      <c r="BY1549" s="9">
        <f t="shared" si="229"/>
        <v>-0.88</v>
      </c>
      <c r="BZ1549" s="9">
        <f t="shared" si="230"/>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221"/>
        <v>0</v>
      </c>
      <c r="BD1550" s="55" t="str">
        <f t="shared" si="233"/>
        <v/>
      </c>
      <c r="BE1550" s="55" t="str">
        <f t="shared" si="233"/>
        <v/>
      </c>
      <c r="BF1550" s="55" t="str">
        <f t="shared" si="233"/>
        <v/>
      </c>
      <c r="BG1550" s="55" t="str">
        <f t="shared" si="233"/>
        <v/>
      </c>
      <c r="BH1550" s="55" t="str">
        <f t="shared" si="233"/>
        <v/>
      </c>
      <c r="BI1550" s="55" t="str">
        <f t="shared" si="233"/>
        <v/>
      </c>
      <c r="BJ1550" s="55" t="str">
        <f t="shared" si="233"/>
        <v/>
      </c>
      <c r="BK1550" s="55" t="str">
        <f t="shared" si="233"/>
        <v/>
      </c>
      <c r="BL1550" s="55" t="str">
        <f t="shared" si="233"/>
        <v/>
      </c>
      <c r="BM1550" s="55" t="str">
        <f t="shared" si="233"/>
        <v/>
      </c>
      <c r="BN1550" s="55" t="str">
        <f t="shared" si="233"/>
        <v/>
      </c>
      <c r="BO1550" s="55" t="str">
        <f t="shared" si="233"/>
        <v/>
      </c>
      <c r="BP1550" s="55" t="str">
        <f t="shared" si="233"/>
        <v/>
      </c>
      <c r="BQ1550" s="55" t="str">
        <f t="shared" si="233"/>
        <v/>
      </c>
      <c r="BR1550" s="1" t="str">
        <f t="shared" si="222"/>
        <v>Base</v>
      </c>
      <c r="BS1550" s="1" t="str">
        <f t="shared" si="223"/>
        <v/>
      </c>
      <c r="BT1550" s="3">
        <f t="shared" si="224"/>
        <v>1</v>
      </c>
      <c r="BU1550" s="11">
        <f t="shared" si="225"/>
        <v>-0.94</v>
      </c>
      <c r="BV1550" s="11">
        <f t="shared" si="226"/>
        <v>-0.88</v>
      </c>
      <c r="BW1550" s="11">
        <f t="shared" si="227"/>
        <v>0</v>
      </c>
      <c r="BX1550" s="9">
        <f t="shared" si="228"/>
        <v>-0.94</v>
      </c>
      <c r="BY1550" s="9">
        <f t="shared" si="229"/>
        <v>-0.88</v>
      </c>
      <c r="BZ1550" s="9">
        <f t="shared" si="230"/>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221"/>
        <v>0</v>
      </c>
      <c r="BD1551" s="55" t="str">
        <f t="shared" si="233"/>
        <v/>
      </c>
      <c r="BE1551" s="55" t="str">
        <f t="shared" si="233"/>
        <v/>
      </c>
      <c r="BF1551" s="55" t="str">
        <f t="shared" si="233"/>
        <v/>
      </c>
      <c r="BG1551" s="55" t="str">
        <f t="shared" si="233"/>
        <v/>
      </c>
      <c r="BH1551" s="55" t="str">
        <f t="shared" si="233"/>
        <v/>
      </c>
      <c r="BI1551" s="55" t="str">
        <f t="shared" si="233"/>
        <v/>
      </c>
      <c r="BJ1551" s="55" t="str">
        <f t="shared" si="233"/>
        <v/>
      </c>
      <c r="BK1551" s="55" t="str">
        <f t="shared" si="233"/>
        <v/>
      </c>
      <c r="BL1551" s="55" t="str">
        <f t="shared" si="233"/>
        <v/>
      </c>
      <c r="BM1551" s="55" t="str">
        <f t="shared" si="233"/>
        <v/>
      </c>
      <c r="BN1551" s="55" t="str">
        <f t="shared" si="233"/>
        <v/>
      </c>
      <c r="BO1551" s="55" t="str">
        <f t="shared" si="233"/>
        <v/>
      </c>
      <c r="BP1551" s="55" t="str">
        <f t="shared" si="233"/>
        <v/>
      </c>
      <c r="BQ1551" s="55" t="str">
        <f t="shared" si="233"/>
        <v/>
      </c>
      <c r="BR1551" s="1" t="str">
        <f t="shared" si="222"/>
        <v>Base</v>
      </c>
      <c r="BS1551" s="1" t="str">
        <f t="shared" si="223"/>
        <v/>
      </c>
      <c r="BT1551" s="3">
        <f t="shared" si="224"/>
        <v>1</v>
      </c>
      <c r="BU1551" s="11">
        <f t="shared" si="225"/>
        <v>-0.94</v>
      </c>
      <c r="BV1551" s="11">
        <f t="shared" si="226"/>
        <v>-0.88</v>
      </c>
      <c r="BW1551" s="11">
        <f t="shared" si="227"/>
        <v>0</v>
      </c>
      <c r="BX1551" s="9">
        <f t="shared" si="228"/>
        <v>-0.94</v>
      </c>
      <c r="BY1551" s="9">
        <f t="shared" si="229"/>
        <v>-0.88</v>
      </c>
      <c r="BZ1551" s="9">
        <f t="shared" si="230"/>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221"/>
        <v>0</v>
      </c>
      <c r="BD1552" s="55" t="str">
        <f t="shared" si="233"/>
        <v/>
      </c>
      <c r="BE1552" s="55" t="str">
        <f t="shared" si="233"/>
        <v/>
      </c>
      <c r="BF1552" s="55" t="str">
        <f t="shared" si="233"/>
        <v/>
      </c>
      <c r="BG1552" s="55" t="str">
        <f t="shared" si="233"/>
        <v/>
      </c>
      <c r="BH1552" s="55" t="str">
        <f t="shared" si="233"/>
        <v/>
      </c>
      <c r="BI1552" s="55" t="str">
        <f t="shared" si="233"/>
        <v/>
      </c>
      <c r="BJ1552" s="55" t="str">
        <f t="shared" si="233"/>
        <v/>
      </c>
      <c r="BK1552" s="55" t="str">
        <f t="shared" si="233"/>
        <v/>
      </c>
      <c r="BL1552" s="55" t="str">
        <f t="shared" si="233"/>
        <v/>
      </c>
      <c r="BM1552" s="55" t="str">
        <f t="shared" si="233"/>
        <v/>
      </c>
      <c r="BN1552" s="55" t="str">
        <f t="shared" si="233"/>
        <v/>
      </c>
      <c r="BO1552" s="55" t="str">
        <f t="shared" si="233"/>
        <v/>
      </c>
      <c r="BP1552" s="55" t="str">
        <f t="shared" si="233"/>
        <v/>
      </c>
      <c r="BQ1552" s="55" t="str">
        <f t="shared" si="233"/>
        <v/>
      </c>
      <c r="BR1552" s="1" t="str">
        <f t="shared" si="222"/>
        <v>Base</v>
      </c>
      <c r="BS1552" s="1" t="str">
        <f t="shared" si="223"/>
        <v/>
      </c>
      <c r="BT1552" s="3">
        <f t="shared" si="224"/>
        <v>1</v>
      </c>
      <c r="BU1552" s="11">
        <f t="shared" si="225"/>
        <v>-0.94</v>
      </c>
      <c r="BV1552" s="11">
        <f t="shared" si="226"/>
        <v>-0.88</v>
      </c>
      <c r="BW1552" s="11">
        <f t="shared" si="227"/>
        <v>0</v>
      </c>
      <c r="BX1552" s="9">
        <f t="shared" si="228"/>
        <v>-0.94</v>
      </c>
      <c r="BY1552" s="9">
        <f t="shared" si="229"/>
        <v>-0.88</v>
      </c>
      <c r="BZ1552" s="9">
        <f t="shared" si="230"/>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221"/>
        <v>0</v>
      </c>
      <c r="BD1553" s="55" t="str">
        <f t="shared" si="233"/>
        <v/>
      </c>
      <c r="BE1553" s="55" t="str">
        <f t="shared" si="233"/>
        <v/>
      </c>
      <c r="BF1553" s="55" t="str">
        <f t="shared" si="233"/>
        <v/>
      </c>
      <c r="BG1553" s="55" t="str">
        <f t="shared" si="233"/>
        <v/>
      </c>
      <c r="BH1553" s="55" t="str">
        <f t="shared" si="233"/>
        <v/>
      </c>
      <c r="BI1553" s="55" t="str">
        <f t="shared" si="233"/>
        <v/>
      </c>
      <c r="BJ1553" s="55" t="str">
        <f t="shared" si="233"/>
        <v/>
      </c>
      <c r="BK1553" s="55" t="str">
        <f t="shared" si="233"/>
        <v/>
      </c>
      <c r="BL1553" s="55" t="str">
        <f t="shared" si="233"/>
        <v/>
      </c>
      <c r="BM1553" s="55" t="str">
        <f t="shared" si="233"/>
        <v/>
      </c>
      <c r="BN1553" s="55" t="str">
        <f t="shared" si="233"/>
        <v/>
      </c>
      <c r="BO1553" s="55" t="str">
        <f t="shared" si="233"/>
        <v/>
      </c>
      <c r="BP1553" s="55" t="str">
        <f t="shared" si="233"/>
        <v/>
      </c>
      <c r="BQ1553" s="55" t="str">
        <f t="shared" si="233"/>
        <v/>
      </c>
      <c r="BR1553" s="1" t="str">
        <f t="shared" si="222"/>
        <v>Base</v>
      </c>
      <c r="BS1553" s="1" t="str">
        <f t="shared" si="223"/>
        <v/>
      </c>
      <c r="BT1553" s="3">
        <f t="shared" si="224"/>
        <v>1</v>
      </c>
      <c r="BU1553" s="11">
        <f t="shared" si="225"/>
        <v>-0.94</v>
      </c>
      <c r="BV1553" s="11">
        <f t="shared" si="226"/>
        <v>-0.88</v>
      </c>
      <c r="BW1553" s="11">
        <f t="shared" si="227"/>
        <v>0</v>
      </c>
      <c r="BX1553" s="9">
        <f t="shared" si="228"/>
        <v>-0.94</v>
      </c>
      <c r="BY1553" s="9">
        <f t="shared" si="229"/>
        <v>-0.88</v>
      </c>
      <c r="BZ1553" s="9">
        <f t="shared" si="230"/>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221"/>
        <v>0</v>
      </c>
      <c r="BD1554" s="55" t="str">
        <f t="shared" si="233"/>
        <v/>
      </c>
      <c r="BE1554" s="55" t="str">
        <f t="shared" si="233"/>
        <v/>
      </c>
      <c r="BF1554" s="55" t="str">
        <f t="shared" si="233"/>
        <v/>
      </c>
      <c r="BG1554" s="55" t="str">
        <f t="shared" si="233"/>
        <v/>
      </c>
      <c r="BH1554" s="55" t="str">
        <f t="shared" si="233"/>
        <v/>
      </c>
      <c r="BI1554" s="55" t="str">
        <f t="shared" si="233"/>
        <v/>
      </c>
      <c r="BJ1554" s="55" t="str">
        <f t="shared" si="233"/>
        <v/>
      </c>
      <c r="BK1554" s="55" t="str">
        <f t="shared" si="233"/>
        <v/>
      </c>
      <c r="BL1554" s="55" t="str">
        <f t="shared" si="233"/>
        <v/>
      </c>
      <c r="BM1554" s="55" t="str">
        <f t="shared" si="233"/>
        <v/>
      </c>
      <c r="BN1554" s="55" t="str">
        <f t="shared" si="233"/>
        <v/>
      </c>
      <c r="BO1554" s="55" t="str">
        <f t="shared" si="233"/>
        <v/>
      </c>
      <c r="BP1554" s="55" t="str">
        <f t="shared" si="233"/>
        <v/>
      </c>
      <c r="BQ1554" s="55" t="str">
        <f t="shared" si="233"/>
        <v/>
      </c>
      <c r="BR1554" s="1" t="str">
        <f t="shared" si="222"/>
        <v>Base</v>
      </c>
      <c r="BS1554" s="1" t="str">
        <f t="shared" si="223"/>
        <v/>
      </c>
      <c r="BT1554" s="3">
        <f t="shared" si="224"/>
        <v>1</v>
      </c>
      <c r="BU1554" s="11">
        <f t="shared" si="225"/>
        <v>-0.94</v>
      </c>
      <c r="BV1554" s="11">
        <f t="shared" si="226"/>
        <v>-0.88</v>
      </c>
      <c r="BW1554" s="11">
        <f t="shared" si="227"/>
        <v>0</v>
      </c>
      <c r="BX1554" s="9">
        <f t="shared" si="228"/>
        <v>-0.94</v>
      </c>
      <c r="BY1554" s="9">
        <f t="shared" si="229"/>
        <v>-0.88</v>
      </c>
      <c r="BZ1554" s="9">
        <f t="shared" si="230"/>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221"/>
        <v>0</v>
      </c>
      <c r="BD1555" s="55" t="str">
        <f t="shared" si="233"/>
        <v/>
      </c>
      <c r="BE1555" s="55" t="str">
        <f t="shared" si="233"/>
        <v/>
      </c>
      <c r="BF1555" s="55" t="str">
        <f t="shared" si="233"/>
        <v/>
      </c>
      <c r="BG1555" s="55" t="str">
        <f t="shared" si="233"/>
        <v/>
      </c>
      <c r="BH1555" s="55" t="str">
        <f t="shared" si="233"/>
        <v/>
      </c>
      <c r="BI1555" s="55" t="str">
        <f t="shared" si="233"/>
        <v/>
      </c>
      <c r="BJ1555" s="55" t="str">
        <f t="shared" si="233"/>
        <v/>
      </c>
      <c r="BK1555" s="55" t="str">
        <f t="shared" si="233"/>
        <v/>
      </c>
      <c r="BL1555" s="55" t="str">
        <f t="shared" si="233"/>
        <v/>
      </c>
      <c r="BM1555" s="55" t="str">
        <f t="shared" si="233"/>
        <v/>
      </c>
      <c r="BN1555" s="55" t="str">
        <f t="shared" si="233"/>
        <v/>
      </c>
      <c r="BO1555" s="55" t="str">
        <f t="shared" si="233"/>
        <v/>
      </c>
      <c r="BP1555" s="55" t="str">
        <f t="shared" si="233"/>
        <v/>
      </c>
      <c r="BQ1555" s="55" t="str">
        <f t="shared" si="233"/>
        <v/>
      </c>
      <c r="BR1555" s="1" t="str">
        <f t="shared" si="222"/>
        <v>Base</v>
      </c>
      <c r="BS1555" s="1" t="str">
        <f t="shared" si="223"/>
        <v/>
      </c>
      <c r="BT1555" s="3">
        <f t="shared" si="224"/>
        <v>1</v>
      </c>
      <c r="BU1555" s="11">
        <f t="shared" si="225"/>
        <v>-0.94</v>
      </c>
      <c r="BV1555" s="11">
        <f t="shared" si="226"/>
        <v>-0.88</v>
      </c>
      <c r="BW1555" s="11">
        <f t="shared" si="227"/>
        <v>0</v>
      </c>
      <c r="BX1555" s="9">
        <f t="shared" si="228"/>
        <v>-0.94</v>
      </c>
      <c r="BY1555" s="9">
        <f t="shared" si="229"/>
        <v>-0.88</v>
      </c>
      <c r="BZ1555" s="9">
        <f t="shared" si="230"/>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221"/>
        <v>0</v>
      </c>
      <c r="BD1556" s="55" t="str">
        <f t="shared" si="233"/>
        <v/>
      </c>
      <c r="BE1556" s="55" t="str">
        <f t="shared" si="233"/>
        <v/>
      </c>
      <c r="BF1556" s="55" t="str">
        <f t="shared" si="233"/>
        <v/>
      </c>
      <c r="BG1556" s="55" t="str">
        <f t="shared" si="233"/>
        <v/>
      </c>
      <c r="BH1556" s="55" t="str">
        <f t="shared" si="233"/>
        <v/>
      </c>
      <c r="BI1556" s="55" t="str">
        <f t="shared" si="233"/>
        <v/>
      </c>
      <c r="BJ1556" s="55" t="str">
        <f t="shared" si="233"/>
        <v/>
      </c>
      <c r="BK1556" s="55" t="str">
        <f t="shared" si="233"/>
        <v/>
      </c>
      <c r="BL1556" s="55" t="str">
        <f t="shared" si="233"/>
        <v/>
      </c>
      <c r="BM1556" s="55" t="str">
        <f t="shared" si="233"/>
        <v/>
      </c>
      <c r="BN1556" s="55" t="str">
        <f t="shared" si="233"/>
        <v/>
      </c>
      <c r="BO1556" s="55" t="str">
        <f t="shared" si="233"/>
        <v/>
      </c>
      <c r="BP1556" s="55" t="str">
        <f t="shared" si="233"/>
        <v/>
      </c>
      <c r="BQ1556" s="55" t="str">
        <f t="shared" si="233"/>
        <v/>
      </c>
      <c r="BR1556" s="1" t="str">
        <f t="shared" si="222"/>
        <v>Base</v>
      </c>
      <c r="BS1556" s="1" t="str">
        <f t="shared" si="223"/>
        <v/>
      </c>
      <c r="BT1556" s="3">
        <f t="shared" si="224"/>
        <v>1</v>
      </c>
      <c r="BU1556" s="11">
        <f t="shared" si="225"/>
        <v>-0.94</v>
      </c>
      <c r="BV1556" s="11">
        <f t="shared" si="226"/>
        <v>-0.88</v>
      </c>
      <c r="BW1556" s="11">
        <f t="shared" si="227"/>
        <v>0</v>
      </c>
      <c r="BX1556" s="9">
        <f t="shared" si="228"/>
        <v>-0.94</v>
      </c>
      <c r="BY1556" s="9">
        <f t="shared" si="229"/>
        <v>-0.88</v>
      </c>
      <c r="BZ1556" s="9">
        <f t="shared" si="230"/>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221"/>
        <v>0</v>
      </c>
      <c r="BD1557" s="55" t="str">
        <f t="shared" si="233"/>
        <v/>
      </c>
      <c r="BE1557" s="55" t="str">
        <f t="shared" si="233"/>
        <v/>
      </c>
      <c r="BF1557" s="55" t="str">
        <f t="shared" si="233"/>
        <v/>
      </c>
      <c r="BG1557" s="55" t="str">
        <f t="shared" si="233"/>
        <v/>
      </c>
      <c r="BH1557" s="55" t="str">
        <f t="shared" si="233"/>
        <v/>
      </c>
      <c r="BI1557" s="55" t="str">
        <f t="shared" si="233"/>
        <v/>
      </c>
      <c r="BJ1557" s="55" t="str">
        <f t="shared" si="233"/>
        <v/>
      </c>
      <c r="BK1557" s="55" t="str">
        <f t="shared" si="233"/>
        <v/>
      </c>
      <c r="BL1557" s="55" t="str">
        <f t="shared" si="233"/>
        <v/>
      </c>
      <c r="BM1557" s="55" t="str">
        <f t="shared" si="233"/>
        <v/>
      </c>
      <c r="BN1557" s="55" t="str">
        <f t="shared" si="233"/>
        <v/>
      </c>
      <c r="BO1557" s="55" t="str">
        <f t="shared" si="233"/>
        <v/>
      </c>
      <c r="BP1557" s="55" t="str">
        <f t="shared" si="233"/>
        <v/>
      </c>
      <c r="BQ1557" s="55" t="str">
        <f t="shared" si="233"/>
        <v/>
      </c>
      <c r="BR1557" s="1" t="str">
        <f t="shared" si="222"/>
        <v>Base</v>
      </c>
      <c r="BS1557" s="1" t="str">
        <f t="shared" si="223"/>
        <v/>
      </c>
      <c r="BT1557" s="3">
        <f t="shared" si="224"/>
        <v>1</v>
      </c>
      <c r="BU1557" s="11">
        <f t="shared" si="225"/>
        <v>-0.94</v>
      </c>
      <c r="BV1557" s="11">
        <f t="shared" si="226"/>
        <v>-0.88</v>
      </c>
      <c r="BW1557" s="11">
        <f t="shared" si="227"/>
        <v>0</v>
      </c>
      <c r="BX1557" s="9">
        <f t="shared" si="228"/>
        <v>-0.94</v>
      </c>
      <c r="BY1557" s="9">
        <f t="shared" si="229"/>
        <v>-0.88</v>
      </c>
      <c r="BZ1557" s="9">
        <f t="shared" si="230"/>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234">SUM(AT1558:BB1558)</f>
        <v>0</v>
      </c>
      <c r="BD1558" s="55" t="str">
        <f t="shared" si="233"/>
        <v/>
      </c>
      <c r="BE1558" s="55" t="str">
        <f t="shared" si="233"/>
        <v/>
      </c>
      <c r="BF1558" s="55" t="str">
        <f t="shared" si="233"/>
        <v/>
      </c>
      <c r="BG1558" s="55" t="str">
        <f t="shared" si="233"/>
        <v/>
      </c>
      <c r="BH1558" s="55" t="str">
        <f t="shared" si="233"/>
        <v/>
      </c>
      <c r="BI1558" s="55" t="str">
        <f t="shared" si="233"/>
        <v/>
      </c>
      <c r="BJ1558" s="55" t="str">
        <f t="shared" si="233"/>
        <v/>
      </c>
      <c r="BK1558" s="55" t="str">
        <f t="shared" si="233"/>
        <v/>
      </c>
      <c r="BL1558" s="55" t="str">
        <f t="shared" si="233"/>
        <v/>
      </c>
      <c r="BM1558" s="55" t="str">
        <f t="shared" si="233"/>
        <v/>
      </c>
      <c r="BN1558" s="55" t="str">
        <f t="shared" si="233"/>
        <v/>
      </c>
      <c r="BO1558" s="55" t="str">
        <f t="shared" si="233"/>
        <v/>
      </c>
      <c r="BP1558" s="55" t="str">
        <f t="shared" si="233"/>
        <v/>
      </c>
      <c r="BQ1558" s="55" t="str">
        <f t="shared" si="233"/>
        <v/>
      </c>
      <c r="BR1558" s="1" t="str">
        <f t="shared" ref="BR1558:BR1621" si="235">IF(BD1558&amp;BE1558&amp;BF1558&amp;BG1558&amp;BH1558&amp;BI1558&amp;BJ1558&amp;BK1558&amp;BP1558&amp;BQ1558="","Base",BD1558&amp;BE1558&amp;BF1558&amp;BG1558&amp;BH1558&amp;BI1558&amp;BJ1558&amp;BK1558&amp;BP1558&amp;BQ1558)</f>
        <v>Base</v>
      </c>
      <c r="BS1558" s="1" t="str">
        <f t="shared" ref="BS1558:BS1621" si="236">IF(BL1558&amp;BM1558&amp;BN1558&amp;BO1558="","",BL1558&amp;BM1558&amp;BN1558&amp;BO1558)</f>
        <v/>
      </c>
      <c r="BT1558" s="3">
        <f t="shared" ref="BT1558:BT1621" si="237">J1558-I1558+1</f>
        <v>1</v>
      </c>
      <c r="BU1558" s="11">
        <f t="shared" ref="BU1558:BU1621" si="238">BT1558*0.06-1</f>
        <v>-0.94</v>
      </c>
      <c r="BV1558" s="11">
        <f t="shared" ref="BV1558:BV1621" si="239">BT1558*0.12-1</f>
        <v>-0.88</v>
      </c>
      <c r="BW1558" s="11">
        <f t="shared" ref="BW1558:BW1621" si="240">(BT1558-1)*0.84</f>
        <v>0</v>
      </c>
      <c r="BX1558" s="9">
        <f t="shared" ref="BX1558:BX1621" si="241">BU1558+I1558</f>
        <v>-0.94</v>
      </c>
      <c r="BY1558" s="9">
        <f t="shared" ref="BY1558:BY1621" si="242">BV1558+I1558</f>
        <v>-0.88</v>
      </c>
      <c r="BZ1558" s="9">
        <f t="shared" ref="BZ1558:BZ1621" si="243">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234"/>
        <v>0</v>
      </c>
      <c r="BD1559" s="55" t="str">
        <f t="shared" si="233"/>
        <v/>
      </c>
      <c r="BE1559" s="55" t="str">
        <f t="shared" si="233"/>
        <v/>
      </c>
      <c r="BF1559" s="55" t="str">
        <f t="shared" si="233"/>
        <v/>
      </c>
      <c r="BG1559" s="55" t="str">
        <f t="shared" si="233"/>
        <v/>
      </c>
      <c r="BH1559" s="55" t="str">
        <f t="shared" si="233"/>
        <v/>
      </c>
      <c r="BI1559" s="55" t="str">
        <f t="shared" si="233"/>
        <v/>
      </c>
      <c r="BJ1559" s="55" t="str">
        <f t="shared" si="233"/>
        <v/>
      </c>
      <c r="BK1559" s="55" t="str">
        <f t="shared" si="233"/>
        <v/>
      </c>
      <c r="BL1559" s="55" t="str">
        <f t="shared" si="233"/>
        <v/>
      </c>
      <c r="BM1559" s="55" t="str">
        <f t="shared" si="233"/>
        <v/>
      </c>
      <c r="BN1559" s="55" t="str">
        <f t="shared" si="233"/>
        <v/>
      </c>
      <c r="BO1559" s="55" t="str">
        <f t="shared" si="233"/>
        <v/>
      </c>
      <c r="BP1559" s="55" t="str">
        <f t="shared" si="233"/>
        <v/>
      </c>
      <c r="BQ1559" s="55" t="str">
        <f t="shared" si="233"/>
        <v/>
      </c>
      <c r="BR1559" s="1" t="str">
        <f t="shared" si="235"/>
        <v>Base</v>
      </c>
      <c r="BS1559" s="1" t="str">
        <f t="shared" si="236"/>
        <v/>
      </c>
      <c r="BT1559" s="3">
        <f t="shared" si="237"/>
        <v>1</v>
      </c>
      <c r="BU1559" s="11">
        <f t="shared" si="238"/>
        <v>-0.94</v>
      </c>
      <c r="BV1559" s="11">
        <f t="shared" si="239"/>
        <v>-0.88</v>
      </c>
      <c r="BW1559" s="11">
        <f t="shared" si="240"/>
        <v>0</v>
      </c>
      <c r="BX1559" s="9">
        <f t="shared" si="241"/>
        <v>-0.94</v>
      </c>
      <c r="BY1559" s="9">
        <f t="shared" si="242"/>
        <v>-0.88</v>
      </c>
      <c r="BZ1559" s="9">
        <f t="shared" si="243"/>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234"/>
        <v>0</v>
      </c>
      <c r="BD1560" s="55" t="str">
        <f t="shared" si="233"/>
        <v/>
      </c>
      <c r="BE1560" s="55" t="str">
        <f t="shared" si="233"/>
        <v/>
      </c>
      <c r="BF1560" s="55" t="str">
        <f t="shared" si="233"/>
        <v/>
      </c>
      <c r="BG1560" s="55" t="str">
        <f t="shared" si="233"/>
        <v/>
      </c>
      <c r="BH1560" s="55" t="str">
        <f t="shared" si="233"/>
        <v/>
      </c>
      <c r="BI1560" s="55" t="str">
        <f t="shared" si="233"/>
        <v/>
      </c>
      <c r="BJ1560" s="55" t="str">
        <f t="shared" si="233"/>
        <v/>
      </c>
      <c r="BK1560" s="55" t="str">
        <f t="shared" si="233"/>
        <v/>
      </c>
      <c r="BL1560" s="55" t="str">
        <f t="shared" si="233"/>
        <v/>
      </c>
      <c r="BM1560" s="55" t="str">
        <f t="shared" si="233"/>
        <v/>
      </c>
      <c r="BN1560" s="55" t="str">
        <f t="shared" si="233"/>
        <v/>
      </c>
      <c r="BO1560" s="55" t="str">
        <f t="shared" si="233"/>
        <v/>
      </c>
      <c r="BP1560" s="55" t="str">
        <f t="shared" si="233"/>
        <v/>
      </c>
      <c r="BQ1560" s="55" t="str">
        <f t="shared" si="233"/>
        <v/>
      </c>
      <c r="BR1560" s="1" t="str">
        <f t="shared" si="235"/>
        <v>Base</v>
      </c>
      <c r="BS1560" s="1" t="str">
        <f t="shared" si="236"/>
        <v/>
      </c>
      <c r="BT1560" s="3">
        <f t="shared" si="237"/>
        <v>1</v>
      </c>
      <c r="BU1560" s="11">
        <f t="shared" si="238"/>
        <v>-0.94</v>
      </c>
      <c r="BV1560" s="11">
        <f t="shared" si="239"/>
        <v>-0.88</v>
      </c>
      <c r="BW1560" s="11">
        <f t="shared" si="240"/>
        <v>0</v>
      </c>
      <c r="BX1560" s="9">
        <f t="shared" si="241"/>
        <v>-0.94</v>
      </c>
      <c r="BY1560" s="9">
        <f t="shared" si="242"/>
        <v>-0.88</v>
      </c>
      <c r="BZ1560" s="9">
        <f t="shared" si="243"/>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234"/>
        <v>0</v>
      </c>
      <c r="BD1561" s="55" t="str">
        <f t="shared" si="233"/>
        <v/>
      </c>
      <c r="BE1561" s="55" t="str">
        <f t="shared" si="233"/>
        <v/>
      </c>
      <c r="BF1561" s="55" t="str">
        <f t="shared" si="233"/>
        <v/>
      </c>
      <c r="BG1561" s="55" t="str">
        <f t="shared" si="233"/>
        <v/>
      </c>
      <c r="BH1561" s="55" t="str">
        <f t="shared" si="233"/>
        <v/>
      </c>
      <c r="BI1561" s="55" t="str">
        <f t="shared" si="233"/>
        <v/>
      </c>
      <c r="BJ1561" s="55" t="str">
        <f t="shared" si="233"/>
        <v/>
      </c>
      <c r="BK1561" s="55" t="str">
        <f t="shared" si="233"/>
        <v/>
      </c>
      <c r="BL1561" s="55" t="str">
        <f t="shared" si="233"/>
        <v/>
      </c>
      <c r="BM1561" s="55" t="str">
        <f t="shared" si="233"/>
        <v/>
      </c>
      <c r="BN1561" s="55" t="str">
        <f t="shared" si="233"/>
        <v/>
      </c>
      <c r="BO1561" s="55" t="str">
        <f t="shared" si="233"/>
        <v/>
      </c>
      <c r="BP1561" s="55" t="str">
        <f t="shared" si="233"/>
        <v/>
      </c>
      <c r="BQ1561" s="55" t="str">
        <f t="shared" si="233"/>
        <v/>
      </c>
      <c r="BR1561" s="1" t="str">
        <f t="shared" si="235"/>
        <v>Base</v>
      </c>
      <c r="BS1561" s="1" t="str">
        <f t="shared" si="236"/>
        <v/>
      </c>
      <c r="BT1561" s="3">
        <f t="shared" si="237"/>
        <v>1</v>
      </c>
      <c r="BU1561" s="11">
        <f t="shared" si="238"/>
        <v>-0.94</v>
      </c>
      <c r="BV1561" s="11">
        <f t="shared" si="239"/>
        <v>-0.88</v>
      </c>
      <c r="BW1561" s="11">
        <f t="shared" si="240"/>
        <v>0</v>
      </c>
      <c r="BX1561" s="9">
        <f t="shared" si="241"/>
        <v>-0.94</v>
      </c>
      <c r="BY1561" s="9">
        <f t="shared" si="242"/>
        <v>-0.88</v>
      </c>
      <c r="BZ1561" s="9">
        <f t="shared" si="243"/>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234"/>
        <v>0</v>
      </c>
      <c r="BD1562" s="55" t="str">
        <f t="shared" si="233"/>
        <v/>
      </c>
      <c r="BE1562" s="55" t="str">
        <f t="shared" si="233"/>
        <v/>
      </c>
      <c r="BF1562" s="55" t="str">
        <f t="shared" si="233"/>
        <v/>
      </c>
      <c r="BG1562" s="55" t="str">
        <f t="shared" si="233"/>
        <v/>
      </c>
      <c r="BH1562" s="55" t="str">
        <f t="shared" si="233"/>
        <v/>
      </c>
      <c r="BI1562" s="55" t="str">
        <f t="shared" si="233"/>
        <v/>
      </c>
      <c r="BJ1562" s="55" t="str">
        <f t="shared" si="233"/>
        <v/>
      </c>
      <c r="BK1562" s="55" t="str">
        <f t="shared" si="233"/>
        <v/>
      </c>
      <c r="BL1562" s="55" t="str">
        <f t="shared" si="233"/>
        <v/>
      </c>
      <c r="BM1562" s="55" t="str">
        <f t="shared" ref="BD1562:BQ1580" si="244">IF(ISERROR(SEARCHB(" "&amp;BM$1&amp;" "," "&amp;$L1562&amp;" "))=TRUE,"",BM$1)</f>
        <v/>
      </c>
      <c r="BN1562" s="55" t="str">
        <f t="shared" si="244"/>
        <v/>
      </c>
      <c r="BO1562" s="55" t="str">
        <f t="shared" si="244"/>
        <v/>
      </c>
      <c r="BP1562" s="55" t="str">
        <f t="shared" si="244"/>
        <v/>
      </c>
      <c r="BQ1562" s="55" t="str">
        <f t="shared" si="244"/>
        <v/>
      </c>
      <c r="BR1562" s="1" t="str">
        <f t="shared" si="235"/>
        <v>Base</v>
      </c>
      <c r="BS1562" s="1" t="str">
        <f t="shared" si="236"/>
        <v/>
      </c>
      <c r="BT1562" s="3">
        <f t="shared" si="237"/>
        <v>1</v>
      </c>
      <c r="BU1562" s="11">
        <f t="shared" si="238"/>
        <v>-0.94</v>
      </c>
      <c r="BV1562" s="11">
        <f t="shared" si="239"/>
        <v>-0.88</v>
      </c>
      <c r="BW1562" s="11">
        <f t="shared" si="240"/>
        <v>0</v>
      </c>
      <c r="BX1562" s="9">
        <f t="shared" si="241"/>
        <v>-0.94</v>
      </c>
      <c r="BY1562" s="9">
        <f t="shared" si="242"/>
        <v>-0.88</v>
      </c>
      <c r="BZ1562" s="9">
        <f t="shared" si="243"/>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234"/>
        <v>0</v>
      </c>
      <c r="BD1563" s="55" t="str">
        <f t="shared" si="244"/>
        <v/>
      </c>
      <c r="BE1563" s="55" t="str">
        <f t="shared" si="244"/>
        <v/>
      </c>
      <c r="BF1563" s="55" t="str">
        <f t="shared" si="244"/>
        <v/>
      </c>
      <c r="BG1563" s="55" t="str">
        <f t="shared" si="244"/>
        <v/>
      </c>
      <c r="BH1563" s="55" t="str">
        <f t="shared" si="244"/>
        <v/>
      </c>
      <c r="BI1563" s="55" t="str">
        <f t="shared" si="244"/>
        <v/>
      </c>
      <c r="BJ1563" s="55" t="str">
        <f t="shared" si="244"/>
        <v/>
      </c>
      <c r="BK1563" s="55" t="str">
        <f t="shared" si="244"/>
        <v/>
      </c>
      <c r="BL1563" s="55" t="str">
        <f t="shared" si="244"/>
        <v/>
      </c>
      <c r="BM1563" s="55" t="str">
        <f t="shared" si="244"/>
        <v/>
      </c>
      <c r="BN1563" s="55" t="str">
        <f t="shared" si="244"/>
        <v/>
      </c>
      <c r="BO1563" s="55" t="str">
        <f t="shared" si="244"/>
        <v/>
      </c>
      <c r="BP1563" s="55" t="str">
        <f t="shared" si="244"/>
        <v/>
      </c>
      <c r="BQ1563" s="55" t="str">
        <f t="shared" si="244"/>
        <v/>
      </c>
      <c r="BR1563" s="1" t="str">
        <f t="shared" si="235"/>
        <v>Base</v>
      </c>
      <c r="BS1563" s="1" t="str">
        <f t="shared" si="236"/>
        <v/>
      </c>
      <c r="BT1563" s="3">
        <f t="shared" si="237"/>
        <v>1</v>
      </c>
      <c r="BU1563" s="11">
        <f t="shared" si="238"/>
        <v>-0.94</v>
      </c>
      <c r="BV1563" s="11">
        <f t="shared" si="239"/>
        <v>-0.88</v>
      </c>
      <c r="BW1563" s="11">
        <f t="shared" si="240"/>
        <v>0</v>
      </c>
      <c r="BX1563" s="9">
        <f t="shared" si="241"/>
        <v>-0.94</v>
      </c>
      <c r="BY1563" s="9">
        <f t="shared" si="242"/>
        <v>-0.88</v>
      </c>
      <c r="BZ1563" s="9">
        <f t="shared" si="243"/>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234"/>
        <v>0</v>
      </c>
      <c r="BD1564" s="55" t="str">
        <f t="shared" si="244"/>
        <v/>
      </c>
      <c r="BE1564" s="55" t="str">
        <f t="shared" si="244"/>
        <v/>
      </c>
      <c r="BF1564" s="55" t="str">
        <f t="shared" si="244"/>
        <v/>
      </c>
      <c r="BG1564" s="55" t="str">
        <f t="shared" si="244"/>
        <v/>
      </c>
      <c r="BH1564" s="55" t="str">
        <f t="shared" si="244"/>
        <v/>
      </c>
      <c r="BI1564" s="55" t="str">
        <f t="shared" si="244"/>
        <v/>
      </c>
      <c r="BJ1564" s="55" t="str">
        <f t="shared" si="244"/>
        <v/>
      </c>
      <c r="BK1564" s="55" t="str">
        <f t="shared" si="244"/>
        <v/>
      </c>
      <c r="BL1564" s="55" t="str">
        <f t="shared" si="244"/>
        <v/>
      </c>
      <c r="BM1564" s="55" t="str">
        <f t="shared" si="244"/>
        <v/>
      </c>
      <c r="BN1564" s="55" t="str">
        <f t="shared" si="244"/>
        <v/>
      </c>
      <c r="BO1564" s="55" t="str">
        <f t="shared" si="244"/>
        <v/>
      </c>
      <c r="BP1564" s="55" t="str">
        <f t="shared" si="244"/>
        <v/>
      </c>
      <c r="BQ1564" s="55" t="str">
        <f t="shared" si="244"/>
        <v/>
      </c>
      <c r="BR1564" s="1" t="str">
        <f t="shared" si="235"/>
        <v>Base</v>
      </c>
      <c r="BS1564" s="1" t="str">
        <f t="shared" si="236"/>
        <v/>
      </c>
      <c r="BT1564" s="3">
        <f t="shared" si="237"/>
        <v>1</v>
      </c>
      <c r="BU1564" s="11">
        <f t="shared" si="238"/>
        <v>-0.94</v>
      </c>
      <c r="BV1564" s="11">
        <f t="shared" si="239"/>
        <v>-0.88</v>
      </c>
      <c r="BW1564" s="11">
        <f t="shared" si="240"/>
        <v>0</v>
      </c>
      <c r="BX1564" s="9">
        <f t="shared" si="241"/>
        <v>-0.94</v>
      </c>
      <c r="BY1564" s="9">
        <f t="shared" si="242"/>
        <v>-0.88</v>
      </c>
      <c r="BZ1564" s="9">
        <f t="shared" si="243"/>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234"/>
        <v>0</v>
      </c>
      <c r="BD1565" s="55" t="str">
        <f t="shared" si="244"/>
        <v/>
      </c>
      <c r="BE1565" s="55" t="str">
        <f t="shared" si="244"/>
        <v/>
      </c>
      <c r="BF1565" s="55" t="str">
        <f t="shared" si="244"/>
        <v/>
      </c>
      <c r="BG1565" s="55" t="str">
        <f t="shared" si="244"/>
        <v/>
      </c>
      <c r="BH1565" s="55" t="str">
        <f t="shared" si="244"/>
        <v/>
      </c>
      <c r="BI1565" s="55" t="str">
        <f t="shared" si="244"/>
        <v/>
      </c>
      <c r="BJ1565" s="55" t="str">
        <f t="shared" si="244"/>
        <v/>
      </c>
      <c r="BK1565" s="55" t="str">
        <f t="shared" si="244"/>
        <v/>
      </c>
      <c r="BL1565" s="55" t="str">
        <f t="shared" si="244"/>
        <v/>
      </c>
      <c r="BM1565" s="55" t="str">
        <f t="shared" si="244"/>
        <v/>
      </c>
      <c r="BN1565" s="55" t="str">
        <f t="shared" si="244"/>
        <v/>
      </c>
      <c r="BO1565" s="55" t="str">
        <f t="shared" si="244"/>
        <v/>
      </c>
      <c r="BP1565" s="55" t="str">
        <f t="shared" si="244"/>
        <v/>
      </c>
      <c r="BQ1565" s="55" t="str">
        <f t="shared" si="244"/>
        <v/>
      </c>
      <c r="BR1565" s="1" t="str">
        <f t="shared" si="235"/>
        <v>Base</v>
      </c>
      <c r="BS1565" s="1" t="str">
        <f t="shared" si="236"/>
        <v/>
      </c>
      <c r="BT1565" s="3">
        <f t="shared" si="237"/>
        <v>1</v>
      </c>
      <c r="BU1565" s="11">
        <f t="shared" si="238"/>
        <v>-0.94</v>
      </c>
      <c r="BV1565" s="11">
        <f t="shared" si="239"/>
        <v>-0.88</v>
      </c>
      <c r="BW1565" s="11">
        <f t="shared" si="240"/>
        <v>0</v>
      </c>
      <c r="BX1565" s="9">
        <f t="shared" si="241"/>
        <v>-0.94</v>
      </c>
      <c r="BY1565" s="9">
        <f t="shared" si="242"/>
        <v>-0.88</v>
      </c>
      <c r="BZ1565" s="9">
        <f t="shared" si="243"/>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234"/>
        <v>0</v>
      </c>
      <c r="BD1566" s="55" t="str">
        <f t="shared" si="244"/>
        <v/>
      </c>
      <c r="BE1566" s="55" t="str">
        <f t="shared" si="244"/>
        <v/>
      </c>
      <c r="BF1566" s="55" t="str">
        <f t="shared" si="244"/>
        <v/>
      </c>
      <c r="BG1566" s="55" t="str">
        <f t="shared" si="244"/>
        <v/>
      </c>
      <c r="BH1566" s="55" t="str">
        <f t="shared" si="244"/>
        <v/>
      </c>
      <c r="BI1566" s="55" t="str">
        <f t="shared" si="244"/>
        <v/>
      </c>
      <c r="BJ1566" s="55" t="str">
        <f t="shared" si="244"/>
        <v/>
      </c>
      <c r="BK1566" s="55" t="str">
        <f t="shared" si="244"/>
        <v/>
      </c>
      <c r="BL1566" s="55" t="str">
        <f t="shared" si="244"/>
        <v/>
      </c>
      <c r="BM1566" s="55" t="str">
        <f t="shared" si="244"/>
        <v/>
      </c>
      <c r="BN1566" s="55" t="str">
        <f t="shared" si="244"/>
        <v/>
      </c>
      <c r="BO1566" s="55" t="str">
        <f t="shared" si="244"/>
        <v/>
      </c>
      <c r="BP1566" s="55" t="str">
        <f t="shared" si="244"/>
        <v/>
      </c>
      <c r="BQ1566" s="55" t="str">
        <f t="shared" si="244"/>
        <v/>
      </c>
      <c r="BR1566" s="1" t="str">
        <f t="shared" si="235"/>
        <v>Base</v>
      </c>
      <c r="BS1566" s="1" t="str">
        <f t="shared" si="236"/>
        <v/>
      </c>
      <c r="BT1566" s="3">
        <f t="shared" si="237"/>
        <v>1</v>
      </c>
      <c r="BU1566" s="11">
        <f t="shared" si="238"/>
        <v>-0.94</v>
      </c>
      <c r="BV1566" s="11">
        <f t="shared" si="239"/>
        <v>-0.88</v>
      </c>
      <c r="BW1566" s="11">
        <f t="shared" si="240"/>
        <v>0</v>
      </c>
      <c r="BX1566" s="9">
        <f t="shared" si="241"/>
        <v>-0.94</v>
      </c>
      <c r="BY1566" s="9">
        <f t="shared" si="242"/>
        <v>-0.88</v>
      </c>
      <c r="BZ1566" s="9">
        <f t="shared" si="243"/>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234"/>
        <v>0</v>
      </c>
      <c r="BD1567" s="55" t="str">
        <f t="shared" si="244"/>
        <v/>
      </c>
      <c r="BE1567" s="55" t="str">
        <f t="shared" si="244"/>
        <v/>
      </c>
      <c r="BF1567" s="55" t="str">
        <f t="shared" si="244"/>
        <v/>
      </c>
      <c r="BG1567" s="55" t="str">
        <f t="shared" si="244"/>
        <v/>
      </c>
      <c r="BH1567" s="55" t="str">
        <f t="shared" si="244"/>
        <v/>
      </c>
      <c r="BI1567" s="55" t="str">
        <f t="shared" si="244"/>
        <v/>
      </c>
      <c r="BJ1567" s="55" t="str">
        <f t="shared" si="244"/>
        <v/>
      </c>
      <c r="BK1567" s="55" t="str">
        <f t="shared" si="244"/>
        <v/>
      </c>
      <c r="BL1567" s="55" t="str">
        <f t="shared" si="244"/>
        <v/>
      </c>
      <c r="BM1567" s="55" t="str">
        <f t="shared" si="244"/>
        <v/>
      </c>
      <c r="BN1567" s="55" t="str">
        <f t="shared" si="244"/>
        <v/>
      </c>
      <c r="BO1567" s="55" t="str">
        <f t="shared" si="244"/>
        <v/>
      </c>
      <c r="BP1567" s="55" t="str">
        <f t="shared" si="244"/>
        <v/>
      </c>
      <c r="BQ1567" s="55" t="str">
        <f t="shared" si="244"/>
        <v/>
      </c>
      <c r="BR1567" s="1" t="str">
        <f t="shared" si="235"/>
        <v>Base</v>
      </c>
      <c r="BS1567" s="1" t="str">
        <f t="shared" si="236"/>
        <v/>
      </c>
      <c r="BT1567" s="3">
        <f t="shared" si="237"/>
        <v>1</v>
      </c>
      <c r="BU1567" s="11">
        <f t="shared" si="238"/>
        <v>-0.94</v>
      </c>
      <c r="BV1567" s="11">
        <f t="shared" si="239"/>
        <v>-0.88</v>
      </c>
      <c r="BW1567" s="11">
        <f t="shared" si="240"/>
        <v>0</v>
      </c>
      <c r="BX1567" s="9">
        <f t="shared" si="241"/>
        <v>-0.94</v>
      </c>
      <c r="BY1567" s="9">
        <f t="shared" si="242"/>
        <v>-0.88</v>
      </c>
      <c r="BZ1567" s="9">
        <f t="shared" si="243"/>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234"/>
        <v>0</v>
      </c>
      <c r="BD1568" s="55" t="str">
        <f t="shared" si="244"/>
        <v/>
      </c>
      <c r="BE1568" s="55" t="str">
        <f t="shared" si="244"/>
        <v/>
      </c>
      <c r="BF1568" s="55" t="str">
        <f t="shared" si="244"/>
        <v/>
      </c>
      <c r="BG1568" s="55" t="str">
        <f t="shared" si="244"/>
        <v/>
      </c>
      <c r="BH1568" s="55" t="str">
        <f t="shared" si="244"/>
        <v/>
      </c>
      <c r="BI1568" s="55" t="str">
        <f t="shared" si="244"/>
        <v/>
      </c>
      <c r="BJ1568" s="55" t="str">
        <f t="shared" si="244"/>
        <v/>
      </c>
      <c r="BK1568" s="55" t="str">
        <f t="shared" si="244"/>
        <v/>
      </c>
      <c r="BL1568" s="55" t="str">
        <f t="shared" si="244"/>
        <v/>
      </c>
      <c r="BM1568" s="55" t="str">
        <f t="shared" si="244"/>
        <v/>
      </c>
      <c r="BN1568" s="55" t="str">
        <f t="shared" si="244"/>
        <v/>
      </c>
      <c r="BO1568" s="55" t="str">
        <f t="shared" si="244"/>
        <v/>
      </c>
      <c r="BP1568" s="55" t="str">
        <f t="shared" si="244"/>
        <v/>
      </c>
      <c r="BQ1568" s="55" t="str">
        <f t="shared" si="244"/>
        <v/>
      </c>
      <c r="BR1568" s="1" t="str">
        <f t="shared" si="235"/>
        <v>Base</v>
      </c>
      <c r="BS1568" s="1" t="str">
        <f t="shared" si="236"/>
        <v/>
      </c>
      <c r="BT1568" s="3">
        <f t="shared" si="237"/>
        <v>1</v>
      </c>
      <c r="BU1568" s="11">
        <f t="shared" si="238"/>
        <v>-0.94</v>
      </c>
      <c r="BV1568" s="11">
        <f t="shared" si="239"/>
        <v>-0.88</v>
      </c>
      <c r="BW1568" s="11">
        <f t="shared" si="240"/>
        <v>0</v>
      </c>
      <c r="BX1568" s="9">
        <f t="shared" si="241"/>
        <v>-0.94</v>
      </c>
      <c r="BY1568" s="9">
        <f t="shared" si="242"/>
        <v>-0.88</v>
      </c>
      <c r="BZ1568" s="9">
        <f t="shared" si="243"/>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234"/>
        <v>0</v>
      </c>
      <c r="BD1569" s="55" t="str">
        <f t="shared" si="244"/>
        <v/>
      </c>
      <c r="BE1569" s="55" t="str">
        <f t="shared" si="244"/>
        <v/>
      </c>
      <c r="BF1569" s="55" t="str">
        <f t="shared" si="244"/>
        <v/>
      </c>
      <c r="BG1569" s="55" t="str">
        <f t="shared" si="244"/>
        <v/>
      </c>
      <c r="BH1569" s="55" t="str">
        <f t="shared" si="244"/>
        <v/>
      </c>
      <c r="BI1569" s="55" t="str">
        <f t="shared" si="244"/>
        <v/>
      </c>
      <c r="BJ1569" s="55" t="str">
        <f t="shared" si="244"/>
        <v/>
      </c>
      <c r="BK1569" s="55" t="str">
        <f t="shared" si="244"/>
        <v/>
      </c>
      <c r="BL1569" s="55" t="str">
        <f t="shared" si="244"/>
        <v/>
      </c>
      <c r="BM1569" s="55" t="str">
        <f t="shared" si="244"/>
        <v/>
      </c>
      <c r="BN1569" s="55" t="str">
        <f t="shared" si="244"/>
        <v/>
      </c>
      <c r="BO1569" s="55" t="str">
        <f t="shared" si="244"/>
        <v/>
      </c>
      <c r="BP1569" s="55" t="str">
        <f t="shared" si="244"/>
        <v/>
      </c>
      <c r="BQ1569" s="55" t="str">
        <f t="shared" si="244"/>
        <v/>
      </c>
      <c r="BR1569" s="1" t="str">
        <f t="shared" si="235"/>
        <v>Base</v>
      </c>
      <c r="BS1569" s="1" t="str">
        <f t="shared" si="236"/>
        <v/>
      </c>
      <c r="BT1569" s="3">
        <f t="shared" si="237"/>
        <v>1</v>
      </c>
      <c r="BU1569" s="11">
        <f t="shared" si="238"/>
        <v>-0.94</v>
      </c>
      <c r="BV1569" s="11">
        <f t="shared" si="239"/>
        <v>-0.88</v>
      </c>
      <c r="BW1569" s="11">
        <f t="shared" si="240"/>
        <v>0</v>
      </c>
      <c r="BX1569" s="9">
        <f t="shared" si="241"/>
        <v>-0.94</v>
      </c>
      <c r="BY1569" s="9">
        <f t="shared" si="242"/>
        <v>-0.88</v>
      </c>
      <c r="BZ1569" s="9">
        <f t="shared" si="243"/>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234"/>
        <v>0</v>
      </c>
      <c r="BD1570" s="55" t="str">
        <f t="shared" si="244"/>
        <v/>
      </c>
      <c r="BE1570" s="55" t="str">
        <f t="shared" si="244"/>
        <v/>
      </c>
      <c r="BF1570" s="55" t="str">
        <f t="shared" si="244"/>
        <v/>
      </c>
      <c r="BG1570" s="55" t="str">
        <f t="shared" si="244"/>
        <v/>
      </c>
      <c r="BH1570" s="55" t="str">
        <f t="shared" si="244"/>
        <v/>
      </c>
      <c r="BI1570" s="55" t="str">
        <f t="shared" si="244"/>
        <v/>
      </c>
      <c r="BJ1570" s="55" t="str">
        <f t="shared" si="244"/>
        <v/>
      </c>
      <c r="BK1570" s="55" t="str">
        <f t="shared" si="244"/>
        <v/>
      </c>
      <c r="BL1570" s="55" t="str">
        <f t="shared" si="244"/>
        <v/>
      </c>
      <c r="BM1570" s="55" t="str">
        <f t="shared" si="244"/>
        <v/>
      </c>
      <c r="BN1570" s="55" t="str">
        <f t="shared" si="244"/>
        <v/>
      </c>
      <c r="BO1570" s="55" t="str">
        <f t="shared" si="244"/>
        <v/>
      </c>
      <c r="BP1570" s="55" t="str">
        <f t="shared" si="244"/>
        <v/>
      </c>
      <c r="BQ1570" s="55" t="str">
        <f t="shared" si="244"/>
        <v/>
      </c>
      <c r="BR1570" s="1" t="str">
        <f t="shared" si="235"/>
        <v>Base</v>
      </c>
      <c r="BS1570" s="1" t="str">
        <f t="shared" si="236"/>
        <v/>
      </c>
      <c r="BT1570" s="3">
        <f t="shared" si="237"/>
        <v>1</v>
      </c>
      <c r="BU1570" s="11">
        <f t="shared" si="238"/>
        <v>-0.94</v>
      </c>
      <c r="BV1570" s="11">
        <f t="shared" si="239"/>
        <v>-0.88</v>
      </c>
      <c r="BW1570" s="11">
        <f t="shared" si="240"/>
        <v>0</v>
      </c>
      <c r="BX1570" s="9">
        <f t="shared" si="241"/>
        <v>-0.94</v>
      </c>
      <c r="BY1570" s="9">
        <f t="shared" si="242"/>
        <v>-0.88</v>
      </c>
      <c r="BZ1570" s="9">
        <f t="shared" si="243"/>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234"/>
        <v>0</v>
      </c>
      <c r="BD1571" s="55" t="str">
        <f t="shared" si="244"/>
        <v/>
      </c>
      <c r="BE1571" s="55" t="str">
        <f t="shared" si="244"/>
        <v/>
      </c>
      <c r="BF1571" s="55" t="str">
        <f t="shared" si="244"/>
        <v/>
      </c>
      <c r="BG1571" s="55" t="str">
        <f t="shared" si="244"/>
        <v/>
      </c>
      <c r="BH1571" s="55" t="str">
        <f t="shared" si="244"/>
        <v/>
      </c>
      <c r="BI1571" s="55" t="str">
        <f t="shared" si="244"/>
        <v/>
      </c>
      <c r="BJ1571" s="55" t="str">
        <f t="shared" si="244"/>
        <v/>
      </c>
      <c r="BK1571" s="55" t="str">
        <f t="shared" si="244"/>
        <v/>
      </c>
      <c r="BL1571" s="55" t="str">
        <f t="shared" si="244"/>
        <v/>
      </c>
      <c r="BM1571" s="55" t="str">
        <f t="shared" si="244"/>
        <v/>
      </c>
      <c r="BN1571" s="55" t="str">
        <f t="shared" si="244"/>
        <v/>
      </c>
      <c r="BO1571" s="55" t="str">
        <f t="shared" si="244"/>
        <v/>
      </c>
      <c r="BP1571" s="55" t="str">
        <f t="shared" si="244"/>
        <v/>
      </c>
      <c r="BQ1571" s="55" t="str">
        <f t="shared" si="244"/>
        <v/>
      </c>
      <c r="BR1571" s="1" t="str">
        <f t="shared" si="235"/>
        <v>Base</v>
      </c>
      <c r="BS1571" s="1" t="str">
        <f t="shared" si="236"/>
        <v/>
      </c>
      <c r="BT1571" s="3">
        <f t="shared" si="237"/>
        <v>1</v>
      </c>
      <c r="BU1571" s="11">
        <f t="shared" si="238"/>
        <v>-0.94</v>
      </c>
      <c r="BV1571" s="11">
        <f t="shared" si="239"/>
        <v>-0.88</v>
      </c>
      <c r="BW1571" s="11">
        <f t="shared" si="240"/>
        <v>0</v>
      </c>
      <c r="BX1571" s="9">
        <f t="shared" si="241"/>
        <v>-0.94</v>
      </c>
      <c r="BY1571" s="9">
        <f t="shared" si="242"/>
        <v>-0.88</v>
      </c>
      <c r="BZ1571" s="9">
        <f t="shared" si="243"/>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234"/>
        <v>0</v>
      </c>
      <c r="BD1572" s="55" t="str">
        <f t="shared" si="244"/>
        <v/>
      </c>
      <c r="BE1572" s="55" t="str">
        <f t="shared" si="244"/>
        <v/>
      </c>
      <c r="BF1572" s="55" t="str">
        <f t="shared" si="244"/>
        <v/>
      </c>
      <c r="BG1572" s="55" t="str">
        <f t="shared" si="244"/>
        <v/>
      </c>
      <c r="BH1572" s="55" t="str">
        <f t="shared" si="244"/>
        <v/>
      </c>
      <c r="BI1572" s="55" t="str">
        <f t="shared" si="244"/>
        <v/>
      </c>
      <c r="BJ1572" s="55" t="str">
        <f t="shared" si="244"/>
        <v/>
      </c>
      <c r="BK1572" s="55" t="str">
        <f t="shared" si="244"/>
        <v/>
      </c>
      <c r="BL1572" s="55" t="str">
        <f t="shared" si="244"/>
        <v/>
      </c>
      <c r="BM1572" s="55" t="str">
        <f t="shared" si="244"/>
        <v/>
      </c>
      <c r="BN1572" s="55" t="str">
        <f t="shared" si="244"/>
        <v/>
      </c>
      <c r="BO1572" s="55" t="str">
        <f t="shared" si="244"/>
        <v/>
      </c>
      <c r="BP1572" s="55" t="str">
        <f t="shared" si="244"/>
        <v/>
      </c>
      <c r="BQ1572" s="55" t="str">
        <f t="shared" si="244"/>
        <v/>
      </c>
      <c r="BR1572" s="1" t="str">
        <f t="shared" si="235"/>
        <v>Base</v>
      </c>
      <c r="BS1572" s="1" t="str">
        <f t="shared" si="236"/>
        <v/>
      </c>
      <c r="BT1572" s="3">
        <f t="shared" si="237"/>
        <v>1</v>
      </c>
      <c r="BU1572" s="11">
        <f t="shared" si="238"/>
        <v>-0.94</v>
      </c>
      <c r="BV1572" s="11">
        <f t="shared" si="239"/>
        <v>-0.88</v>
      </c>
      <c r="BW1572" s="11">
        <f t="shared" si="240"/>
        <v>0</v>
      </c>
      <c r="BX1572" s="9">
        <f t="shared" si="241"/>
        <v>-0.94</v>
      </c>
      <c r="BY1572" s="9">
        <f t="shared" si="242"/>
        <v>-0.88</v>
      </c>
      <c r="BZ1572" s="9">
        <f t="shared" si="243"/>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234"/>
        <v>0</v>
      </c>
      <c r="BD1573" s="55" t="str">
        <f t="shared" si="244"/>
        <v/>
      </c>
      <c r="BE1573" s="55" t="str">
        <f t="shared" si="244"/>
        <v/>
      </c>
      <c r="BF1573" s="55" t="str">
        <f t="shared" si="244"/>
        <v/>
      </c>
      <c r="BG1573" s="55" t="str">
        <f t="shared" si="244"/>
        <v/>
      </c>
      <c r="BH1573" s="55" t="str">
        <f t="shared" si="244"/>
        <v/>
      </c>
      <c r="BI1573" s="55" t="str">
        <f t="shared" si="244"/>
        <v/>
      </c>
      <c r="BJ1573" s="55" t="str">
        <f t="shared" si="244"/>
        <v/>
      </c>
      <c r="BK1573" s="55" t="str">
        <f t="shared" si="244"/>
        <v/>
      </c>
      <c r="BL1573" s="55" t="str">
        <f t="shared" si="244"/>
        <v/>
      </c>
      <c r="BM1573" s="55" t="str">
        <f t="shared" si="244"/>
        <v/>
      </c>
      <c r="BN1573" s="55" t="str">
        <f t="shared" si="244"/>
        <v/>
      </c>
      <c r="BO1573" s="55" t="str">
        <f t="shared" si="244"/>
        <v/>
      </c>
      <c r="BP1573" s="55" t="str">
        <f t="shared" si="244"/>
        <v/>
      </c>
      <c r="BQ1573" s="55" t="str">
        <f t="shared" si="244"/>
        <v/>
      </c>
      <c r="BR1573" s="1" t="str">
        <f t="shared" si="235"/>
        <v>Base</v>
      </c>
      <c r="BS1573" s="1" t="str">
        <f t="shared" si="236"/>
        <v/>
      </c>
      <c r="BT1573" s="3">
        <f t="shared" si="237"/>
        <v>1</v>
      </c>
      <c r="BU1573" s="11">
        <f t="shared" si="238"/>
        <v>-0.94</v>
      </c>
      <c r="BV1573" s="11">
        <f t="shared" si="239"/>
        <v>-0.88</v>
      </c>
      <c r="BW1573" s="11">
        <f t="shared" si="240"/>
        <v>0</v>
      </c>
      <c r="BX1573" s="9">
        <f t="shared" si="241"/>
        <v>-0.94</v>
      </c>
      <c r="BY1573" s="9">
        <f t="shared" si="242"/>
        <v>-0.88</v>
      </c>
      <c r="BZ1573" s="9">
        <f t="shared" si="243"/>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234"/>
        <v>0</v>
      </c>
      <c r="BD1574" s="55" t="str">
        <f t="shared" si="244"/>
        <v/>
      </c>
      <c r="BE1574" s="55" t="str">
        <f t="shared" si="244"/>
        <v/>
      </c>
      <c r="BF1574" s="55" t="str">
        <f t="shared" si="244"/>
        <v/>
      </c>
      <c r="BG1574" s="55" t="str">
        <f t="shared" si="244"/>
        <v/>
      </c>
      <c r="BH1574" s="55" t="str">
        <f t="shared" si="244"/>
        <v/>
      </c>
      <c r="BI1574" s="55" t="str">
        <f t="shared" si="244"/>
        <v/>
      </c>
      <c r="BJ1574" s="55" t="str">
        <f t="shared" si="244"/>
        <v/>
      </c>
      <c r="BK1574" s="55" t="str">
        <f t="shared" si="244"/>
        <v/>
      </c>
      <c r="BL1574" s="55" t="str">
        <f t="shared" si="244"/>
        <v/>
      </c>
      <c r="BM1574" s="55" t="str">
        <f t="shared" si="244"/>
        <v/>
      </c>
      <c r="BN1574" s="55" t="str">
        <f t="shared" si="244"/>
        <v/>
      </c>
      <c r="BO1574" s="55" t="str">
        <f t="shared" si="244"/>
        <v/>
      </c>
      <c r="BP1574" s="55" t="str">
        <f t="shared" si="244"/>
        <v/>
      </c>
      <c r="BQ1574" s="55" t="str">
        <f t="shared" si="244"/>
        <v/>
      </c>
      <c r="BR1574" s="1" t="str">
        <f t="shared" si="235"/>
        <v>Base</v>
      </c>
      <c r="BS1574" s="1" t="str">
        <f t="shared" si="236"/>
        <v/>
      </c>
      <c r="BT1574" s="3">
        <f t="shared" si="237"/>
        <v>1</v>
      </c>
      <c r="BU1574" s="11">
        <f t="shared" si="238"/>
        <v>-0.94</v>
      </c>
      <c r="BV1574" s="11">
        <f t="shared" si="239"/>
        <v>-0.88</v>
      </c>
      <c r="BW1574" s="11">
        <f t="shared" si="240"/>
        <v>0</v>
      </c>
      <c r="BX1574" s="9">
        <f t="shared" si="241"/>
        <v>-0.94</v>
      </c>
      <c r="BY1574" s="9">
        <f t="shared" si="242"/>
        <v>-0.88</v>
      </c>
      <c r="BZ1574" s="9">
        <f t="shared" si="243"/>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234"/>
        <v>0</v>
      </c>
      <c r="BD1575" s="55" t="str">
        <f t="shared" si="244"/>
        <v/>
      </c>
      <c r="BE1575" s="55" t="str">
        <f t="shared" si="244"/>
        <v/>
      </c>
      <c r="BF1575" s="55" t="str">
        <f t="shared" si="244"/>
        <v/>
      </c>
      <c r="BG1575" s="55" t="str">
        <f t="shared" si="244"/>
        <v/>
      </c>
      <c r="BH1575" s="55" t="str">
        <f t="shared" si="244"/>
        <v/>
      </c>
      <c r="BI1575" s="55" t="str">
        <f t="shared" si="244"/>
        <v/>
      </c>
      <c r="BJ1575" s="55" t="str">
        <f t="shared" si="244"/>
        <v/>
      </c>
      <c r="BK1575" s="55" t="str">
        <f t="shared" si="244"/>
        <v/>
      </c>
      <c r="BL1575" s="55" t="str">
        <f t="shared" si="244"/>
        <v/>
      </c>
      <c r="BM1575" s="55" t="str">
        <f t="shared" si="244"/>
        <v/>
      </c>
      <c r="BN1575" s="55" t="str">
        <f t="shared" si="244"/>
        <v/>
      </c>
      <c r="BO1575" s="55" t="str">
        <f t="shared" si="244"/>
        <v/>
      </c>
      <c r="BP1575" s="55" t="str">
        <f t="shared" si="244"/>
        <v/>
      </c>
      <c r="BQ1575" s="55" t="str">
        <f t="shared" si="244"/>
        <v/>
      </c>
      <c r="BR1575" s="1" t="str">
        <f t="shared" si="235"/>
        <v>Base</v>
      </c>
      <c r="BS1575" s="1" t="str">
        <f t="shared" si="236"/>
        <v/>
      </c>
      <c r="BT1575" s="3">
        <f t="shared" si="237"/>
        <v>1</v>
      </c>
      <c r="BU1575" s="11">
        <f t="shared" si="238"/>
        <v>-0.94</v>
      </c>
      <c r="BV1575" s="11">
        <f t="shared" si="239"/>
        <v>-0.88</v>
      </c>
      <c r="BW1575" s="11">
        <f t="shared" si="240"/>
        <v>0</v>
      </c>
      <c r="BX1575" s="9">
        <f t="shared" si="241"/>
        <v>-0.94</v>
      </c>
      <c r="BY1575" s="9">
        <f t="shared" si="242"/>
        <v>-0.88</v>
      </c>
      <c r="BZ1575" s="9">
        <f t="shared" si="243"/>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234"/>
        <v>0</v>
      </c>
      <c r="BD1576" s="55" t="str">
        <f t="shared" si="244"/>
        <v/>
      </c>
      <c r="BE1576" s="55" t="str">
        <f t="shared" si="244"/>
        <v/>
      </c>
      <c r="BF1576" s="55" t="str">
        <f t="shared" si="244"/>
        <v/>
      </c>
      <c r="BG1576" s="55" t="str">
        <f t="shared" si="244"/>
        <v/>
      </c>
      <c r="BH1576" s="55" t="str">
        <f t="shared" si="244"/>
        <v/>
      </c>
      <c r="BI1576" s="55" t="str">
        <f t="shared" si="244"/>
        <v/>
      </c>
      <c r="BJ1576" s="55" t="str">
        <f t="shared" si="244"/>
        <v/>
      </c>
      <c r="BK1576" s="55" t="str">
        <f t="shared" si="244"/>
        <v/>
      </c>
      <c r="BL1576" s="55" t="str">
        <f t="shared" si="244"/>
        <v/>
      </c>
      <c r="BM1576" s="55" t="str">
        <f t="shared" si="244"/>
        <v/>
      </c>
      <c r="BN1576" s="55" t="str">
        <f t="shared" si="244"/>
        <v/>
      </c>
      <c r="BO1576" s="55" t="str">
        <f t="shared" si="244"/>
        <v/>
      </c>
      <c r="BP1576" s="55" t="str">
        <f t="shared" si="244"/>
        <v/>
      </c>
      <c r="BQ1576" s="55" t="str">
        <f t="shared" si="244"/>
        <v/>
      </c>
      <c r="BR1576" s="1" t="str">
        <f t="shared" si="235"/>
        <v>Base</v>
      </c>
      <c r="BS1576" s="1" t="str">
        <f t="shared" si="236"/>
        <v/>
      </c>
      <c r="BT1576" s="3">
        <f t="shared" si="237"/>
        <v>1</v>
      </c>
      <c r="BU1576" s="11">
        <f t="shared" si="238"/>
        <v>-0.94</v>
      </c>
      <c r="BV1576" s="11">
        <f t="shared" si="239"/>
        <v>-0.88</v>
      </c>
      <c r="BW1576" s="11">
        <f t="shared" si="240"/>
        <v>0</v>
      </c>
      <c r="BX1576" s="9">
        <f t="shared" si="241"/>
        <v>-0.94</v>
      </c>
      <c r="BY1576" s="9">
        <f t="shared" si="242"/>
        <v>-0.88</v>
      </c>
      <c r="BZ1576" s="9">
        <f t="shared" si="243"/>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234"/>
        <v>0</v>
      </c>
      <c r="BD1577" s="55" t="str">
        <f t="shared" si="244"/>
        <v/>
      </c>
      <c r="BE1577" s="55" t="str">
        <f t="shared" si="244"/>
        <v/>
      </c>
      <c r="BF1577" s="55" t="str">
        <f t="shared" si="244"/>
        <v/>
      </c>
      <c r="BG1577" s="55" t="str">
        <f t="shared" si="244"/>
        <v/>
      </c>
      <c r="BH1577" s="55" t="str">
        <f t="shared" si="244"/>
        <v/>
      </c>
      <c r="BI1577" s="55" t="str">
        <f t="shared" si="244"/>
        <v/>
      </c>
      <c r="BJ1577" s="55" t="str">
        <f t="shared" si="244"/>
        <v/>
      </c>
      <c r="BK1577" s="55" t="str">
        <f t="shared" si="244"/>
        <v/>
      </c>
      <c r="BL1577" s="55" t="str">
        <f t="shared" si="244"/>
        <v/>
      </c>
      <c r="BM1577" s="55" t="str">
        <f t="shared" si="244"/>
        <v/>
      </c>
      <c r="BN1577" s="55" t="str">
        <f t="shared" si="244"/>
        <v/>
      </c>
      <c r="BO1577" s="55" t="str">
        <f t="shared" si="244"/>
        <v/>
      </c>
      <c r="BP1577" s="55" t="str">
        <f t="shared" si="244"/>
        <v/>
      </c>
      <c r="BQ1577" s="55" t="str">
        <f t="shared" si="244"/>
        <v/>
      </c>
      <c r="BR1577" s="1" t="str">
        <f t="shared" si="235"/>
        <v>Base</v>
      </c>
      <c r="BS1577" s="1" t="str">
        <f t="shared" si="236"/>
        <v/>
      </c>
      <c r="BT1577" s="3">
        <f t="shared" si="237"/>
        <v>1</v>
      </c>
      <c r="BU1577" s="11">
        <f t="shared" si="238"/>
        <v>-0.94</v>
      </c>
      <c r="BV1577" s="11">
        <f t="shared" si="239"/>
        <v>-0.88</v>
      </c>
      <c r="BW1577" s="11">
        <f t="shared" si="240"/>
        <v>0</v>
      </c>
      <c r="BX1577" s="9">
        <f t="shared" si="241"/>
        <v>-0.94</v>
      </c>
      <c r="BY1577" s="9">
        <f t="shared" si="242"/>
        <v>-0.88</v>
      </c>
      <c r="BZ1577" s="9">
        <f t="shared" si="243"/>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234"/>
        <v>0</v>
      </c>
      <c r="BD1578" s="55" t="str">
        <f t="shared" si="244"/>
        <v/>
      </c>
      <c r="BE1578" s="55" t="str">
        <f t="shared" si="244"/>
        <v/>
      </c>
      <c r="BF1578" s="55" t="str">
        <f t="shared" si="244"/>
        <v/>
      </c>
      <c r="BG1578" s="55" t="str">
        <f t="shared" si="244"/>
        <v/>
      </c>
      <c r="BH1578" s="55" t="str">
        <f t="shared" si="244"/>
        <v/>
      </c>
      <c r="BI1578" s="55" t="str">
        <f t="shared" si="244"/>
        <v/>
      </c>
      <c r="BJ1578" s="55" t="str">
        <f t="shared" si="244"/>
        <v/>
      </c>
      <c r="BK1578" s="55" t="str">
        <f t="shared" si="244"/>
        <v/>
      </c>
      <c r="BL1578" s="55" t="str">
        <f t="shared" si="244"/>
        <v/>
      </c>
      <c r="BM1578" s="55" t="str">
        <f t="shared" si="244"/>
        <v/>
      </c>
      <c r="BN1578" s="55" t="str">
        <f t="shared" si="244"/>
        <v/>
      </c>
      <c r="BO1578" s="55" t="str">
        <f t="shared" si="244"/>
        <v/>
      </c>
      <c r="BP1578" s="55" t="str">
        <f t="shared" si="244"/>
        <v/>
      </c>
      <c r="BQ1578" s="55" t="str">
        <f t="shared" si="244"/>
        <v/>
      </c>
      <c r="BR1578" s="1" t="str">
        <f t="shared" si="235"/>
        <v>Base</v>
      </c>
      <c r="BS1578" s="1" t="str">
        <f t="shared" si="236"/>
        <v/>
      </c>
      <c r="BT1578" s="3">
        <f t="shared" si="237"/>
        <v>1</v>
      </c>
      <c r="BU1578" s="11">
        <f t="shared" si="238"/>
        <v>-0.94</v>
      </c>
      <c r="BV1578" s="11">
        <f t="shared" si="239"/>
        <v>-0.88</v>
      </c>
      <c r="BW1578" s="11">
        <f t="shared" si="240"/>
        <v>0</v>
      </c>
      <c r="BX1578" s="9">
        <f t="shared" si="241"/>
        <v>-0.94</v>
      </c>
      <c r="BY1578" s="9">
        <f t="shared" si="242"/>
        <v>-0.88</v>
      </c>
      <c r="BZ1578" s="9">
        <f t="shared" si="243"/>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234"/>
        <v>0</v>
      </c>
      <c r="BD1579" s="55" t="str">
        <f t="shared" si="244"/>
        <v/>
      </c>
      <c r="BE1579" s="55" t="str">
        <f t="shared" si="244"/>
        <v/>
      </c>
      <c r="BF1579" s="55" t="str">
        <f t="shared" si="244"/>
        <v/>
      </c>
      <c r="BG1579" s="55" t="str">
        <f t="shared" si="244"/>
        <v/>
      </c>
      <c r="BH1579" s="55" t="str">
        <f t="shared" si="244"/>
        <v/>
      </c>
      <c r="BI1579" s="55" t="str">
        <f t="shared" si="244"/>
        <v/>
      </c>
      <c r="BJ1579" s="55" t="str">
        <f t="shared" si="244"/>
        <v/>
      </c>
      <c r="BK1579" s="55" t="str">
        <f t="shared" si="244"/>
        <v/>
      </c>
      <c r="BL1579" s="55" t="str">
        <f t="shared" si="244"/>
        <v/>
      </c>
      <c r="BM1579" s="55" t="str">
        <f t="shared" si="244"/>
        <v/>
      </c>
      <c r="BN1579" s="55" t="str">
        <f t="shared" si="244"/>
        <v/>
      </c>
      <c r="BO1579" s="55" t="str">
        <f t="shared" si="244"/>
        <v/>
      </c>
      <c r="BP1579" s="55" t="str">
        <f t="shared" si="244"/>
        <v/>
      </c>
      <c r="BQ1579" s="55" t="str">
        <f t="shared" si="244"/>
        <v/>
      </c>
      <c r="BR1579" s="1" t="str">
        <f t="shared" si="235"/>
        <v>Base</v>
      </c>
      <c r="BS1579" s="1" t="str">
        <f t="shared" si="236"/>
        <v/>
      </c>
      <c r="BT1579" s="3">
        <f t="shared" si="237"/>
        <v>1</v>
      </c>
      <c r="BU1579" s="11">
        <f t="shared" si="238"/>
        <v>-0.94</v>
      </c>
      <c r="BV1579" s="11">
        <f t="shared" si="239"/>
        <v>-0.88</v>
      </c>
      <c r="BW1579" s="11">
        <f t="shared" si="240"/>
        <v>0</v>
      </c>
      <c r="BX1579" s="9">
        <f t="shared" si="241"/>
        <v>-0.94</v>
      </c>
      <c r="BY1579" s="9">
        <f t="shared" si="242"/>
        <v>-0.88</v>
      </c>
      <c r="BZ1579" s="9">
        <f t="shared" si="243"/>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234"/>
        <v>0</v>
      </c>
      <c r="BD1580" s="55" t="str">
        <f t="shared" si="244"/>
        <v/>
      </c>
      <c r="BE1580" s="55" t="str">
        <f t="shared" si="244"/>
        <v/>
      </c>
      <c r="BF1580" s="55" t="str">
        <f t="shared" si="244"/>
        <v/>
      </c>
      <c r="BG1580" s="55" t="str">
        <f t="shared" si="244"/>
        <v/>
      </c>
      <c r="BH1580" s="55" t="str">
        <f t="shared" si="244"/>
        <v/>
      </c>
      <c r="BI1580" s="55" t="str">
        <f t="shared" si="244"/>
        <v/>
      </c>
      <c r="BJ1580" s="55" t="str">
        <f t="shared" si="244"/>
        <v/>
      </c>
      <c r="BK1580" s="55" t="str">
        <f t="shared" si="244"/>
        <v/>
      </c>
      <c r="BL1580" s="55" t="str">
        <f t="shared" si="244"/>
        <v/>
      </c>
      <c r="BM1580" s="55" t="str">
        <f t="shared" si="244"/>
        <v/>
      </c>
      <c r="BN1580" s="55" t="str">
        <f t="shared" si="244"/>
        <v/>
      </c>
      <c r="BO1580" s="55" t="str">
        <f t="shared" si="244"/>
        <v/>
      </c>
      <c r="BP1580" s="55" t="str">
        <f t="shared" ref="BD1580:BQ1599" si="245">IF(ISERROR(SEARCHB(" "&amp;BP$1&amp;" "," "&amp;$L1580&amp;" "))=TRUE,"",BP$1)</f>
        <v/>
      </c>
      <c r="BQ1580" s="55" t="str">
        <f t="shared" si="245"/>
        <v/>
      </c>
      <c r="BR1580" s="1" t="str">
        <f t="shared" si="235"/>
        <v>Base</v>
      </c>
      <c r="BS1580" s="1" t="str">
        <f t="shared" si="236"/>
        <v/>
      </c>
      <c r="BT1580" s="3">
        <f t="shared" si="237"/>
        <v>1</v>
      </c>
      <c r="BU1580" s="11">
        <f t="shared" si="238"/>
        <v>-0.94</v>
      </c>
      <c r="BV1580" s="11">
        <f t="shared" si="239"/>
        <v>-0.88</v>
      </c>
      <c r="BW1580" s="11">
        <f t="shared" si="240"/>
        <v>0</v>
      </c>
      <c r="BX1580" s="9">
        <f t="shared" si="241"/>
        <v>-0.94</v>
      </c>
      <c r="BY1580" s="9">
        <f t="shared" si="242"/>
        <v>-0.88</v>
      </c>
      <c r="BZ1580" s="9">
        <f t="shared" si="243"/>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234"/>
        <v>0</v>
      </c>
      <c r="BD1581" s="55" t="str">
        <f t="shared" si="245"/>
        <v/>
      </c>
      <c r="BE1581" s="55" t="str">
        <f t="shared" si="245"/>
        <v/>
      </c>
      <c r="BF1581" s="55" t="str">
        <f t="shared" si="245"/>
        <v/>
      </c>
      <c r="BG1581" s="55" t="str">
        <f t="shared" si="245"/>
        <v/>
      </c>
      <c r="BH1581" s="55" t="str">
        <f t="shared" si="245"/>
        <v/>
      </c>
      <c r="BI1581" s="55" t="str">
        <f t="shared" si="245"/>
        <v/>
      </c>
      <c r="BJ1581" s="55" t="str">
        <f t="shared" si="245"/>
        <v/>
      </c>
      <c r="BK1581" s="55" t="str">
        <f t="shared" si="245"/>
        <v/>
      </c>
      <c r="BL1581" s="55" t="str">
        <f t="shared" si="245"/>
        <v/>
      </c>
      <c r="BM1581" s="55" t="str">
        <f t="shared" si="245"/>
        <v/>
      </c>
      <c r="BN1581" s="55" t="str">
        <f t="shared" si="245"/>
        <v/>
      </c>
      <c r="BO1581" s="55" t="str">
        <f t="shared" si="245"/>
        <v/>
      </c>
      <c r="BP1581" s="55" t="str">
        <f t="shared" si="245"/>
        <v/>
      </c>
      <c r="BQ1581" s="55" t="str">
        <f t="shared" si="245"/>
        <v/>
      </c>
      <c r="BR1581" s="1" t="str">
        <f t="shared" si="235"/>
        <v>Base</v>
      </c>
      <c r="BS1581" s="1" t="str">
        <f t="shared" si="236"/>
        <v/>
      </c>
      <c r="BT1581" s="3">
        <f t="shared" si="237"/>
        <v>1</v>
      </c>
      <c r="BU1581" s="11">
        <f t="shared" si="238"/>
        <v>-0.94</v>
      </c>
      <c r="BV1581" s="11">
        <f t="shared" si="239"/>
        <v>-0.88</v>
      </c>
      <c r="BW1581" s="11">
        <f t="shared" si="240"/>
        <v>0</v>
      </c>
      <c r="BX1581" s="9">
        <f t="shared" si="241"/>
        <v>-0.94</v>
      </c>
      <c r="BY1581" s="9">
        <f t="shared" si="242"/>
        <v>-0.88</v>
      </c>
      <c r="BZ1581" s="9">
        <f t="shared" si="243"/>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234"/>
        <v>0</v>
      </c>
      <c r="BD1582" s="55" t="str">
        <f t="shared" si="245"/>
        <v/>
      </c>
      <c r="BE1582" s="55" t="str">
        <f t="shared" si="245"/>
        <v/>
      </c>
      <c r="BF1582" s="55" t="str">
        <f t="shared" si="245"/>
        <v/>
      </c>
      <c r="BG1582" s="55" t="str">
        <f t="shared" si="245"/>
        <v/>
      </c>
      <c r="BH1582" s="55" t="str">
        <f t="shared" si="245"/>
        <v/>
      </c>
      <c r="BI1582" s="55" t="str">
        <f t="shared" si="245"/>
        <v/>
      </c>
      <c r="BJ1582" s="55" t="str">
        <f t="shared" si="245"/>
        <v/>
      </c>
      <c r="BK1582" s="55" t="str">
        <f t="shared" si="245"/>
        <v/>
      </c>
      <c r="BL1582" s="55" t="str">
        <f t="shared" si="245"/>
        <v/>
      </c>
      <c r="BM1582" s="55" t="str">
        <f t="shared" si="245"/>
        <v/>
      </c>
      <c r="BN1582" s="55" t="str">
        <f t="shared" si="245"/>
        <v/>
      </c>
      <c r="BO1582" s="55" t="str">
        <f t="shared" si="245"/>
        <v/>
      </c>
      <c r="BP1582" s="55" t="str">
        <f t="shared" si="245"/>
        <v/>
      </c>
      <c r="BQ1582" s="55" t="str">
        <f t="shared" si="245"/>
        <v/>
      </c>
      <c r="BR1582" s="1" t="str">
        <f t="shared" si="235"/>
        <v>Base</v>
      </c>
      <c r="BS1582" s="1" t="str">
        <f t="shared" si="236"/>
        <v/>
      </c>
      <c r="BT1582" s="3">
        <f t="shared" si="237"/>
        <v>1</v>
      </c>
      <c r="BU1582" s="11">
        <f t="shared" si="238"/>
        <v>-0.94</v>
      </c>
      <c r="BV1582" s="11">
        <f t="shared" si="239"/>
        <v>-0.88</v>
      </c>
      <c r="BW1582" s="11">
        <f t="shared" si="240"/>
        <v>0</v>
      </c>
      <c r="BX1582" s="9">
        <f t="shared" si="241"/>
        <v>-0.94</v>
      </c>
      <c r="BY1582" s="9">
        <f t="shared" si="242"/>
        <v>-0.88</v>
      </c>
      <c r="BZ1582" s="9">
        <f t="shared" si="243"/>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234"/>
        <v>0</v>
      </c>
      <c r="BD1583" s="55" t="str">
        <f t="shared" si="245"/>
        <v/>
      </c>
      <c r="BE1583" s="55" t="str">
        <f t="shared" si="245"/>
        <v/>
      </c>
      <c r="BF1583" s="55" t="str">
        <f t="shared" si="245"/>
        <v/>
      </c>
      <c r="BG1583" s="55" t="str">
        <f t="shared" si="245"/>
        <v/>
      </c>
      <c r="BH1583" s="55" t="str">
        <f t="shared" si="245"/>
        <v/>
      </c>
      <c r="BI1583" s="55" t="str">
        <f t="shared" si="245"/>
        <v/>
      </c>
      <c r="BJ1583" s="55" t="str">
        <f t="shared" si="245"/>
        <v/>
      </c>
      <c r="BK1583" s="55" t="str">
        <f t="shared" si="245"/>
        <v/>
      </c>
      <c r="BL1583" s="55" t="str">
        <f t="shared" si="245"/>
        <v/>
      </c>
      <c r="BM1583" s="55" t="str">
        <f t="shared" si="245"/>
        <v/>
      </c>
      <c r="BN1583" s="55" t="str">
        <f t="shared" si="245"/>
        <v/>
      </c>
      <c r="BO1583" s="55" t="str">
        <f t="shared" si="245"/>
        <v/>
      </c>
      <c r="BP1583" s="55" t="str">
        <f t="shared" si="245"/>
        <v/>
      </c>
      <c r="BQ1583" s="55" t="str">
        <f t="shared" si="245"/>
        <v/>
      </c>
      <c r="BR1583" s="1" t="str">
        <f t="shared" si="235"/>
        <v>Base</v>
      </c>
      <c r="BS1583" s="1" t="str">
        <f t="shared" si="236"/>
        <v/>
      </c>
      <c r="BT1583" s="3">
        <f t="shared" si="237"/>
        <v>1</v>
      </c>
      <c r="BU1583" s="11">
        <f t="shared" si="238"/>
        <v>-0.94</v>
      </c>
      <c r="BV1583" s="11">
        <f t="shared" si="239"/>
        <v>-0.88</v>
      </c>
      <c r="BW1583" s="11">
        <f t="shared" si="240"/>
        <v>0</v>
      </c>
      <c r="BX1583" s="9">
        <f t="shared" si="241"/>
        <v>-0.94</v>
      </c>
      <c r="BY1583" s="9">
        <f t="shared" si="242"/>
        <v>-0.88</v>
      </c>
      <c r="BZ1583" s="9">
        <f t="shared" si="243"/>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234"/>
        <v>0</v>
      </c>
      <c r="BD1584" s="55" t="str">
        <f t="shared" si="245"/>
        <v/>
      </c>
      <c r="BE1584" s="55" t="str">
        <f t="shared" si="245"/>
        <v/>
      </c>
      <c r="BF1584" s="55" t="str">
        <f t="shared" si="245"/>
        <v/>
      </c>
      <c r="BG1584" s="55" t="str">
        <f t="shared" si="245"/>
        <v/>
      </c>
      <c r="BH1584" s="55" t="str">
        <f t="shared" si="245"/>
        <v/>
      </c>
      <c r="BI1584" s="55" t="str">
        <f t="shared" si="245"/>
        <v/>
      </c>
      <c r="BJ1584" s="55" t="str">
        <f t="shared" si="245"/>
        <v/>
      </c>
      <c r="BK1584" s="55" t="str">
        <f t="shared" si="245"/>
        <v/>
      </c>
      <c r="BL1584" s="55" t="str">
        <f t="shared" si="245"/>
        <v/>
      </c>
      <c r="BM1584" s="55" t="str">
        <f t="shared" si="245"/>
        <v/>
      </c>
      <c r="BN1584" s="55" t="str">
        <f t="shared" si="245"/>
        <v/>
      </c>
      <c r="BO1584" s="55" t="str">
        <f t="shared" si="245"/>
        <v/>
      </c>
      <c r="BP1584" s="55" t="str">
        <f t="shared" si="245"/>
        <v/>
      </c>
      <c r="BQ1584" s="55" t="str">
        <f t="shared" si="245"/>
        <v/>
      </c>
      <c r="BR1584" s="1" t="str">
        <f t="shared" si="235"/>
        <v>Base</v>
      </c>
      <c r="BS1584" s="1" t="str">
        <f t="shared" si="236"/>
        <v/>
      </c>
      <c r="BT1584" s="3">
        <f t="shared" si="237"/>
        <v>1</v>
      </c>
      <c r="BU1584" s="11">
        <f t="shared" si="238"/>
        <v>-0.94</v>
      </c>
      <c r="BV1584" s="11">
        <f t="shared" si="239"/>
        <v>-0.88</v>
      </c>
      <c r="BW1584" s="11">
        <f t="shared" si="240"/>
        <v>0</v>
      </c>
      <c r="BX1584" s="9">
        <f t="shared" si="241"/>
        <v>-0.94</v>
      </c>
      <c r="BY1584" s="9">
        <f t="shared" si="242"/>
        <v>-0.88</v>
      </c>
      <c r="BZ1584" s="9">
        <f t="shared" si="243"/>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234"/>
        <v>0</v>
      </c>
      <c r="BD1585" s="55" t="str">
        <f t="shared" si="245"/>
        <v/>
      </c>
      <c r="BE1585" s="55" t="str">
        <f t="shared" si="245"/>
        <v/>
      </c>
      <c r="BF1585" s="55" t="str">
        <f t="shared" si="245"/>
        <v/>
      </c>
      <c r="BG1585" s="55" t="str">
        <f t="shared" si="245"/>
        <v/>
      </c>
      <c r="BH1585" s="55" t="str">
        <f t="shared" si="245"/>
        <v/>
      </c>
      <c r="BI1585" s="55" t="str">
        <f t="shared" si="245"/>
        <v/>
      </c>
      <c r="BJ1585" s="55" t="str">
        <f t="shared" si="245"/>
        <v/>
      </c>
      <c r="BK1585" s="55" t="str">
        <f t="shared" si="245"/>
        <v/>
      </c>
      <c r="BL1585" s="55" t="str">
        <f t="shared" si="245"/>
        <v/>
      </c>
      <c r="BM1585" s="55" t="str">
        <f t="shared" si="245"/>
        <v/>
      </c>
      <c r="BN1585" s="55" t="str">
        <f t="shared" si="245"/>
        <v/>
      </c>
      <c r="BO1585" s="55" t="str">
        <f t="shared" si="245"/>
        <v/>
      </c>
      <c r="BP1585" s="55" t="str">
        <f t="shared" si="245"/>
        <v/>
      </c>
      <c r="BQ1585" s="55" t="str">
        <f t="shared" si="245"/>
        <v/>
      </c>
      <c r="BR1585" s="1" t="str">
        <f t="shared" si="235"/>
        <v>Base</v>
      </c>
      <c r="BS1585" s="1" t="str">
        <f t="shared" si="236"/>
        <v/>
      </c>
      <c r="BT1585" s="3">
        <f t="shared" si="237"/>
        <v>1</v>
      </c>
      <c r="BU1585" s="11">
        <f t="shared" si="238"/>
        <v>-0.94</v>
      </c>
      <c r="BV1585" s="11">
        <f t="shared" si="239"/>
        <v>-0.88</v>
      </c>
      <c r="BW1585" s="11">
        <f t="shared" si="240"/>
        <v>0</v>
      </c>
      <c r="BX1585" s="9">
        <f t="shared" si="241"/>
        <v>-0.94</v>
      </c>
      <c r="BY1585" s="9">
        <f t="shared" si="242"/>
        <v>-0.88</v>
      </c>
      <c r="BZ1585" s="9">
        <f t="shared" si="243"/>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234"/>
        <v>0</v>
      </c>
      <c r="BD1586" s="55" t="str">
        <f t="shared" si="245"/>
        <v/>
      </c>
      <c r="BE1586" s="55" t="str">
        <f t="shared" si="245"/>
        <v/>
      </c>
      <c r="BF1586" s="55" t="str">
        <f t="shared" si="245"/>
        <v/>
      </c>
      <c r="BG1586" s="55" t="str">
        <f t="shared" si="245"/>
        <v/>
      </c>
      <c r="BH1586" s="55" t="str">
        <f t="shared" si="245"/>
        <v/>
      </c>
      <c r="BI1586" s="55" t="str">
        <f t="shared" si="245"/>
        <v/>
      </c>
      <c r="BJ1586" s="55" t="str">
        <f t="shared" si="245"/>
        <v/>
      </c>
      <c r="BK1586" s="55" t="str">
        <f t="shared" si="245"/>
        <v/>
      </c>
      <c r="BL1586" s="55" t="str">
        <f t="shared" si="245"/>
        <v/>
      </c>
      <c r="BM1586" s="55" t="str">
        <f t="shared" si="245"/>
        <v/>
      </c>
      <c r="BN1586" s="55" t="str">
        <f t="shared" si="245"/>
        <v/>
      </c>
      <c r="BO1586" s="55" t="str">
        <f t="shared" si="245"/>
        <v/>
      </c>
      <c r="BP1586" s="55" t="str">
        <f t="shared" si="245"/>
        <v/>
      </c>
      <c r="BQ1586" s="55" t="str">
        <f t="shared" si="245"/>
        <v/>
      </c>
      <c r="BR1586" s="1" t="str">
        <f t="shared" si="235"/>
        <v>Base</v>
      </c>
      <c r="BS1586" s="1" t="str">
        <f t="shared" si="236"/>
        <v/>
      </c>
      <c r="BT1586" s="3">
        <f t="shared" si="237"/>
        <v>1</v>
      </c>
      <c r="BU1586" s="11">
        <f t="shared" si="238"/>
        <v>-0.94</v>
      </c>
      <c r="BV1586" s="11">
        <f t="shared" si="239"/>
        <v>-0.88</v>
      </c>
      <c r="BW1586" s="11">
        <f t="shared" si="240"/>
        <v>0</v>
      </c>
      <c r="BX1586" s="9">
        <f t="shared" si="241"/>
        <v>-0.94</v>
      </c>
      <c r="BY1586" s="9">
        <f t="shared" si="242"/>
        <v>-0.88</v>
      </c>
      <c r="BZ1586" s="9">
        <f t="shared" si="243"/>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234"/>
        <v>0</v>
      </c>
      <c r="BD1587" s="55" t="str">
        <f t="shared" si="245"/>
        <v/>
      </c>
      <c r="BE1587" s="55" t="str">
        <f t="shared" si="245"/>
        <v/>
      </c>
      <c r="BF1587" s="55" t="str">
        <f t="shared" si="245"/>
        <v/>
      </c>
      <c r="BG1587" s="55" t="str">
        <f t="shared" si="245"/>
        <v/>
      </c>
      <c r="BH1587" s="55" t="str">
        <f t="shared" si="245"/>
        <v/>
      </c>
      <c r="BI1587" s="55" t="str">
        <f t="shared" si="245"/>
        <v/>
      </c>
      <c r="BJ1587" s="55" t="str">
        <f t="shared" si="245"/>
        <v/>
      </c>
      <c r="BK1587" s="55" t="str">
        <f t="shared" si="245"/>
        <v/>
      </c>
      <c r="BL1587" s="55" t="str">
        <f t="shared" si="245"/>
        <v/>
      </c>
      <c r="BM1587" s="55" t="str">
        <f t="shared" si="245"/>
        <v/>
      </c>
      <c r="BN1587" s="55" t="str">
        <f t="shared" si="245"/>
        <v/>
      </c>
      <c r="BO1587" s="55" t="str">
        <f t="shared" si="245"/>
        <v/>
      </c>
      <c r="BP1587" s="55" t="str">
        <f t="shared" si="245"/>
        <v/>
      </c>
      <c r="BQ1587" s="55" t="str">
        <f t="shared" si="245"/>
        <v/>
      </c>
      <c r="BR1587" s="1" t="str">
        <f t="shared" si="235"/>
        <v>Base</v>
      </c>
      <c r="BS1587" s="1" t="str">
        <f t="shared" si="236"/>
        <v/>
      </c>
      <c r="BT1587" s="3">
        <f t="shared" si="237"/>
        <v>1</v>
      </c>
      <c r="BU1587" s="11">
        <f t="shared" si="238"/>
        <v>-0.94</v>
      </c>
      <c r="BV1587" s="11">
        <f t="shared" si="239"/>
        <v>-0.88</v>
      </c>
      <c r="BW1587" s="11">
        <f t="shared" si="240"/>
        <v>0</v>
      </c>
      <c r="BX1587" s="9">
        <f t="shared" si="241"/>
        <v>-0.94</v>
      </c>
      <c r="BY1587" s="9">
        <f t="shared" si="242"/>
        <v>-0.88</v>
      </c>
      <c r="BZ1587" s="9">
        <f t="shared" si="243"/>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234"/>
        <v>0</v>
      </c>
      <c r="BD1588" s="55" t="str">
        <f t="shared" si="245"/>
        <v/>
      </c>
      <c r="BE1588" s="55" t="str">
        <f t="shared" si="245"/>
        <v/>
      </c>
      <c r="BF1588" s="55" t="str">
        <f t="shared" si="245"/>
        <v/>
      </c>
      <c r="BG1588" s="55" t="str">
        <f t="shared" si="245"/>
        <v/>
      </c>
      <c r="BH1588" s="55" t="str">
        <f t="shared" si="245"/>
        <v/>
      </c>
      <c r="BI1588" s="55" t="str">
        <f t="shared" si="245"/>
        <v/>
      </c>
      <c r="BJ1588" s="55" t="str">
        <f t="shared" si="245"/>
        <v/>
      </c>
      <c r="BK1588" s="55" t="str">
        <f t="shared" si="245"/>
        <v/>
      </c>
      <c r="BL1588" s="55" t="str">
        <f t="shared" si="245"/>
        <v/>
      </c>
      <c r="BM1588" s="55" t="str">
        <f t="shared" si="245"/>
        <v/>
      </c>
      <c r="BN1588" s="55" t="str">
        <f t="shared" si="245"/>
        <v/>
      </c>
      <c r="BO1588" s="55" t="str">
        <f t="shared" si="245"/>
        <v/>
      </c>
      <c r="BP1588" s="55" t="str">
        <f t="shared" si="245"/>
        <v/>
      </c>
      <c r="BQ1588" s="55" t="str">
        <f t="shared" si="245"/>
        <v/>
      </c>
      <c r="BR1588" s="1" t="str">
        <f t="shared" si="235"/>
        <v>Base</v>
      </c>
      <c r="BS1588" s="1" t="str">
        <f t="shared" si="236"/>
        <v/>
      </c>
      <c r="BT1588" s="3">
        <f t="shared" si="237"/>
        <v>1</v>
      </c>
      <c r="BU1588" s="11">
        <f t="shared" si="238"/>
        <v>-0.94</v>
      </c>
      <c r="BV1588" s="11">
        <f t="shared" si="239"/>
        <v>-0.88</v>
      </c>
      <c r="BW1588" s="11">
        <f t="shared" si="240"/>
        <v>0</v>
      </c>
      <c r="BX1588" s="9">
        <f t="shared" si="241"/>
        <v>-0.94</v>
      </c>
      <c r="BY1588" s="9">
        <f t="shared" si="242"/>
        <v>-0.88</v>
      </c>
      <c r="BZ1588" s="9">
        <f t="shared" si="243"/>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234"/>
        <v>0</v>
      </c>
      <c r="BD1589" s="55" t="str">
        <f t="shared" si="245"/>
        <v/>
      </c>
      <c r="BE1589" s="55" t="str">
        <f t="shared" si="245"/>
        <v/>
      </c>
      <c r="BF1589" s="55" t="str">
        <f t="shared" si="245"/>
        <v/>
      </c>
      <c r="BG1589" s="55" t="str">
        <f t="shared" si="245"/>
        <v/>
      </c>
      <c r="BH1589" s="55" t="str">
        <f t="shared" si="245"/>
        <v/>
      </c>
      <c r="BI1589" s="55" t="str">
        <f t="shared" si="245"/>
        <v/>
      </c>
      <c r="BJ1589" s="55" t="str">
        <f t="shared" si="245"/>
        <v/>
      </c>
      <c r="BK1589" s="55" t="str">
        <f t="shared" si="245"/>
        <v/>
      </c>
      <c r="BL1589" s="55" t="str">
        <f t="shared" si="245"/>
        <v/>
      </c>
      <c r="BM1589" s="55" t="str">
        <f t="shared" si="245"/>
        <v/>
      </c>
      <c r="BN1589" s="55" t="str">
        <f t="shared" si="245"/>
        <v/>
      </c>
      <c r="BO1589" s="55" t="str">
        <f t="shared" si="245"/>
        <v/>
      </c>
      <c r="BP1589" s="55" t="str">
        <f t="shared" si="245"/>
        <v/>
      </c>
      <c r="BQ1589" s="55" t="str">
        <f t="shared" si="245"/>
        <v/>
      </c>
      <c r="BR1589" s="1" t="str">
        <f t="shared" si="235"/>
        <v>Base</v>
      </c>
      <c r="BS1589" s="1" t="str">
        <f t="shared" si="236"/>
        <v/>
      </c>
      <c r="BT1589" s="3">
        <f t="shared" si="237"/>
        <v>1</v>
      </c>
      <c r="BU1589" s="11">
        <f t="shared" si="238"/>
        <v>-0.94</v>
      </c>
      <c r="BV1589" s="11">
        <f t="shared" si="239"/>
        <v>-0.88</v>
      </c>
      <c r="BW1589" s="11">
        <f t="shared" si="240"/>
        <v>0</v>
      </c>
      <c r="BX1589" s="9">
        <f t="shared" si="241"/>
        <v>-0.94</v>
      </c>
      <c r="BY1589" s="9">
        <f t="shared" si="242"/>
        <v>-0.88</v>
      </c>
      <c r="BZ1589" s="9">
        <f t="shared" si="243"/>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234"/>
        <v>0</v>
      </c>
      <c r="BD1590" s="55" t="str">
        <f t="shared" si="245"/>
        <v/>
      </c>
      <c r="BE1590" s="55" t="str">
        <f t="shared" si="245"/>
        <v/>
      </c>
      <c r="BF1590" s="55" t="str">
        <f t="shared" si="245"/>
        <v/>
      </c>
      <c r="BG1590" s="55" t="str">
        <f t="shared" si="245"/>
        <v/>
      </c>
      <c r="BH1590" s="55" t="str">
        <f t="shared" si="245"/>
        <v/>
      </c>
      <c r="BI1590" s="55" t="str">
        <f t="shared" si="245"/>
        <v/>
      </c>
      <c r="BJ1590" s="55" t="str">
        <f t="shared" si="245"/>
        <v/>
      </c>
      <c r="BK1590" s="55" t="str">
        <f t="shared" si="245"/>
        <v/>
      </c>
      <c r="BL1590" s="55" t="str">
        <f t="shared" si="245"/>
        <v/>
      </c>
      <c r="BM1590" s="55" t="str">
        <f t="shared" si="245"/>
        <v/>
      </c>
      <c r="BN1590" s="55" t="str">
        <f t="shared" si="245"/>
        <v/>
      </c>
      <c r="BO1590" s="55" t="str">
        <f t="shared" si="245"/>
        <v/>
      </c>
      <c r="BP1590" s="55" t="str">
        <f t="shared" si="245"/>
        <v/>
      </c>
      <c r="BQ1590" s="55" t="str">
        <f t="shared" si="245"/>
        <v/>
      </c>
      <c r="BR1590" s="1" t="str">
        <f t="shared" si="235"/>
        <v>Base</v>
      </c>
      <c r="BS1590" s="1" t="str">
        <f t="shared" si="236"/>
        <v/>
      </c>
      <c r="BT1590" s="3">
        <f t="shared" si="237"/>
        <v>1</v>
      </c>
      <c r="BU1590" s="11">
        <f t="shared" si="238"/>
        <v>-0.94</v>
      </c>
      <c r="BV1590" s="11">
        <f t="shared" si="239"/>
        <v>-0.88</v>
      </c>
      <c r="BW1590" s="11">
        <f t="shared" si="240"/>
        <v>0</v>
      </c>
      <c r="BX1590" s="9">
        <f t="shared" si="241"/>
        <v>-0.94</v>
      </c>
      <c r="BY1590" s="9">
        <f t="shared" si="242"/>
        <v>-0.88</v>
      </c>
      <c r="BZ1590" s="9">
        <f t="shared" si="243"/>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234"/>
        <v>0</v>
      </c>
      <c r="BD1591" s="55" t="str">
        <f t="shared" si="245"/>
        <v/>
      </c>
      <c r="BE1591" s="55" t="str">
        <f t="shared" si="245"/>
        <v/>
      </c>
      <c r="BF1591" s="55" t="str">
        <f t="shared" si="245"/>
        <v/>
      </c>
      <c r="BG1591" s="55" t="str">
        <f t="shared" si="245"/>
        <v/>
      </c>
      <c r="BH1591" s="55" t="str">
        <f t="shared" si="245"/>
        <v/>
      </c>
      <c r="BI1591" s="55" t="str">
        <f t="shared" si="245"/>
        <v/>
      </c>
      <c r="BJ1591" s="55" t="str">
        <f t="shared" si="245"/>
        <v/>
      </c>
      <c r="BK1591" s="55" t="str">
        <f t="shared" si="245"/>
        <v/>
      </c>
      <c r="BL1591" s="55" t="str">
        <f t="shared" si="245"/>
        <v/>
      </c>
      <c r="BM1591" s="55" t="str">
        <f t="shared" si="245"/>
        <v/>
      </c>
      <c r="BN1591" s="55" t="str">
        <f t="shared" si="245"/>
        <v/>
      </c>
      <c r="BO1591" s="55" t="str">
        <f t="shared" si="245"/>
        <v/>
      </c>
      <c r="BP1591" s="55" t="str">
        <f t="shared" si="245"/>
        <v/>
      </c>
      <c r="BQ1591" s="55" t="str">
        <f t="shared" si="245"/>
        <v/>
      </c>
      <c r="BR1591" s="1" t="str">
        <f t="shared" si="235"/>
        <v>Base</v>
      </c>
      <c r="BS1591" s="1" t="str">
        <f t="shared" si="236"/>
        <v/>
      </c>
      <c r="BT1591" s="3">
        <f t="shared" si="237"/>
        <v>1</v>
      </c>
      <c r="BU1591" s="11">
        <f t="shared" si="238"/>
        <v>-0.94</v>
      </c>
      <c r="BV1591" s="11">
        <f t="shared" si="239"/>
        <v>-0.88</v>
      </c>
      <c r="BW1591" s="11">
        <f t="shared" si="240"/>
        <v>0</v>
      </c>
      <c r="BX1591" s="9">
        <f t="shared" si="241"/>
        <v>-0.94</v>
      </c>
      <c r="BY1591" s="9">
        <f t="shared" si="242"/>
        <v>-0.88</v>
      </c>
      <c r="BZ1591" s="9">
        <f t="shared" si="243"/>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234"/>
        <v>0</v>
      </c>
      <c r="BD1592" s="55" t="str">
        <f t="shared" si="245"/>
        <v/>
      </c>
      <c r="BE1592" s="55" t="str">
        <f t="shared" si="245"/>
        <v/>
      </c>
      <c r="BF1592" s="55" t="str">
        <f t="shared" si="245"/>
        <v/>
      </c>
      <c r="BG1592" s="55" t="str">
        <f t="shared" si="245"/>
        <v/>
      </c>
      <c r="BH1592" s="55" t="str">
        <f t="shared" si="245"/>
        <v/>
      </c>
      <c r="BI1592" s="55" t="str">
        <f t="shared" si="245"/>
        <v/>
      </c>
      <c r="BJ1592" s="55" t="str">
        <f t="shared" si="245"/>
        <v/>
      </c>
      <c r="BK1592" s="55" t="str">
        <f t="shared" si="245"/>
        <v/>
      </c>
      <c r="BL1592" s="55" t="str">
        <f t="shared" si="245"/>
        <v/>
      </c>
      <c r="BM1592" s="55" t="str">
        <f t="shared" si="245"/>
        <v/>
      </c>
      <c r="BN1592" s="55" t="str">
        <f t="shared" si="245"/>
        <v/>
      </c>
      <c r="BO1592" s="55" t="str">
        <f t="shared" si="245"/>
        <v/>
      </c>
      <c r="BP1592" s="55" t="str">
        <f t="shared" si="245"/>
        <v/>
      </c>
      <c r="BQ1592" s="55" t="str">
        <f t="shared" si="245"/>
        <v/>
      </c>
      <c r="BR1592" s="1" t="str">
        <f t="shared" si="235"/>
        <v>Base</v>
      </c>
      <c r="BS1592" s="1" t="str">
        <f t="shared" si="236"/>
        <v/>
      </c>
      <c r="BT1592" s="3">
        <f t="shared" si="237"/>
        <v>1</v>
      </c>
      <c r="BU1592" s="11">
        <f t="shared" si="238"/>
        <v>-0.94</v>
      </c>
      <c r="BV1592" s="11">
        <f t="shared" si="239"/>
        <v>-0.88</v>
      </c>
      <c r="BW1592" s="11">
        <f t="shared" si="240"/>
        <v>0</v>
      </c>
      <c r="BX1592" s="9">
        <f t="shared" si="241"/>
        <v>-0.94</v>
      </c>
      <c r="BY1592" s="9">
        <f t="shared" si="242"/>
        <v>-0.88</v>
      </c>
      <c r="BZ1592" s="9">
        <f t="shared" si="243"/>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234"/>
        <v>0</v>
      </c>
      <c r="BD1593" s="55" t="str">
        <f t="shared" si="245"/>
        <v/>
      </c>
      <c r="BE1593" s="55" t="str">
        <f t="shared" si="245"/>
        <v/>
      </c>
      <c r="BF1593" s="55" t="str">
        <f t="shared" si="245"/>
        <v/>
      </c>
      <c r="BG1593" s="55" t="str">
        <f t="shared" si="245"/>
        <v/>
      </c>
      <c r="BH1593" s="55" t="str">
        <f t="shared" si="245"/>
        <v/>
      </c>
      <c r="BI1593" s="55" t="str">
        <f t="shared" si="245"/>
        <v/>
      </c>
      <c r="BJ1593" s="55" t="str">
        <f t="shared" si="245"/>
        <v/>
      </c>
      <c r="BK1593" s="55" t="str">
        <f t="shared" si="245"/>
        <v/>
      </c>
      <c r="BL1593" s="55" t="str">
        <f t="shared" si="245"/>
        <v/>
      </c>
      <c r="BM1593" s="55" t="str">
        <f t="shared" si="245"/>
        <v/>
      </c>
      <c r="BN1593" s="55" t="str">
        <f t="shared" si="245"/>
        <v/>
      </c>
      <c r="BO1593" s="55" t="str">
        <f t="shared" si="245"/>
        <v/>
      </c>
      <c r="BP1593" s="55" t="str">
        <f t="shared" si="245"/>
        <v/>
      </c>
      <c r="BQ1593" s="55" t="str">
        <f t="shared" si="245"/>
        <v/>
      </c>
      <c r="BR1593" s="1" t="str">
        <f t="shared" si="235"/>
        <v>Base</v>
      </c>
      <c r="BS1593" s="1" t="str">
        <f t="shared" si="236"/>
        <v/>
      </c>
      <c r="BT1593" s="3">
        <f t="shared" si="237"/>
        <v>1</v>
      </c>
      <c r="BU1593" s="11">
        <f t="shared" si="238"/>
        <v>-0.94</v>
      </c>
      <c r="BV1593" s="11">
        <f t="shared" si="239"/>
        <v>-0.88</v>
      </c>
      <c r="BW1593" s="11">
        <f t="shared" si="240"/>
        <v>0</v>
      </c>
      <c r="BX1593" s="9">
        <f t="shared" si="241"/>
        <v>-0.94</v>
      </c>
      <c r="BY1593" s="9">
        <f t="shared" si="242"/>
        <v>-0.88</v>
      </c>
      <c r="BZ1593" s="9">
        <f t="shared" si="243"/>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234"/>
        <v>0</v>
      </c>
      <c r="BD1594" s="55" t="str">
        <f t="shared" si="245"/>
        <v/>
      </c>
      <c r="BE1594" s="55" t="str">
        <f t="shared" si="245"/>
        <v/>
      </c>
      <c r="BF1594" s="55" t="str">
        <f t="shared" si="245"/>
        <v/>
      </c>
      <c r="BG1594" s="55" t="str">
        <f t="shared" si="245"/>
        <v/>
      </c>
      <c r="BH1594" s="55" t="str">
        <f t="shared" si="245"/>
        <v/>
      </c>
      <c r="BI1594" s="55" t="str">
        <f t="shared" si="245"/>
        <v/>
      </c>
      <c r="BJ1594" s="55" t="str">
        <f t="shared" si="245"/>
        <v/>
      </c>
      <c r="BK1594" s="55" t="str">
        <f t="shared" si="245"/>
        <v/>
      </c>
      <c r="BL1594" s="55" t="str">
        <f t="shared" si="245"/>
        <v/>
      </c>
      <c r="BM1594" s="55" t="str">
        <f t="shared" si="245"/>
        <v/>
      </c>
      <c r="BN1594" s="55" t="str">
        <f t="shared" si="245"/>
        <v/>
      </c>
      <c r="BO1594" s="55" t="str">
        <f t="shared" si="245"/>
        <v/>
      </c>
      <c r="BP1594" s="55" t="str">
        <f t="shared" si="245"/>
        <v/>
      </c>
      <c r="BQ1594" s="55" t="str">
        <f t="shared" si="245"/>
        <v/>
      </c>
      <c r="BR1594" s="1" t="str">
        <f t="shared" si="235"/>
        <v>Base</v>
      </c>
      <c r="BS1594" s="1" t="str">
        <f t="shared" si="236"/>
        <v/>
      </c>
      <c r="BT1594" s="3">
        <f t="shared" si="237"/>
        <v>1</v>
      </c>
      <c r="BU1594" s="11">
        <f t="shared" si="238"/>
        <v>-0.94</v>
      </c>
      <c r="BV1594" s="11">
        <f t="shared" si="239"/>
        <v>-0.88</v>
      </c>
      <c r="BW1594" s="11">
        <f t="shared" si="240"/>
        <v>0</v>
      </c>
      <c r="BX1594" s="9">
        <f t="shared" si="241"/>
        <v>-0.94</v>
      </c>
      <c r="BY1594" s="9">
        <f t="shared" si="242"/>
        <v>-0.88</v>
      </c>
      <c r="BZ1594" s="9">
        <f t="shared" si="243"/>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234"/>
        <v>0</v>
      </c>
      <c r="BD1595" s="55" t="str">
        <f t="shared" si="245"/>
        <v/>
      </c>
      <c r="BE1595" s="55" t="str">
        <f t="shared" si="245"/>
        <v/>
      </c>
      <c r="BF1595" s="55" t="str">
        <f t="shared" si="245"/>
        <v/>
      </c>
      <c r="BG1595" s="55" t="str">
        <f t="shared" si="245"/>
        <v/>
      </c>
      <c r="BH1595" s="55" t="str">
        <f t="shared" si="245"/>
        <v/>
      </c>
      <c r="BI1595" s="55" t="str">
        <f t="shared" si="245"/>
        <v/>
      </c>
      <c r="BJ1595" s="55" t="str">
        <f t="shared" si="245"/>
        <v/>
      </c>
      <c r="BK1595" s="55" t="str">
        <f t="shared" si="245"/>
        <v/>
      </c>
      <c r="BL1595" s="55" t="str">
        <f t="shared" si="245"/>
        <v/>
      </c>
      <c r="BM1595" s="55" t="str">
        <f t="shared" si="245"/>
        <v/>
      </c>
      <c r="BN1595" s="55" t="str">
        <f t="shared" si="245"/>
        <v/>
      </c>
      <c r="BO1595" s="55" t="str">
        <f t="shared" si="245"/>
        <v/>
      </c>
      <c r="BP1595" s="55" t="str">
        <f t="shared" si="245"/>
        <v/>
      </c>
      <c r="BQ1595" s="55" t="str">
        <f t="shared" si="245"/>
        <v/>
      </c>
      <c r="BR1595" s="1" t="str">
        <f t="shared" si="235"/>
        <v>Base</v>
      </c>
      <c r="BS1595" s="1" t="str">
        <f t="shared" si="236"/>
        <v/>
      </c>
      <c r="BT1595" s="3">
        <f t="shared" si="237"/>
        <v>1</v>
      </c>
      <c r="BU1595" s="11">
        <f t="shared" si="238"/>
        <v>-0.94</v>
      </c>
      <c r="BV1595" s="11">
        <f t="shared" si="239"/>
        <v>-0.88</v>
      </c>
      <c r="BW1595" s="11">
        <f t="shared" si="240"/>
        <v>0</v>
      </c>
      <c r="BX1595" s="9">
        <f t="shared" si="241"/>
        <v>-0.94</v>
      </c>
      <c r="BY1595" s="9">
        <f t="shared" si="242"/>
        <v>-0.88</v>
      </c>
      <c r="BZ1595" s="9">
        <f t="shared" si="243"/>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234"/>
        <v>0</v>
      </c>
      <c r="BD1596" s="55" t="str">
        <f t="shared" si="245"/>
        <v/>
      </c>
      <c r="BE1596" s="55" t="str">
        <f t="shared" si="245"/>
        <v/>
      </c>
      <c r="BF1596" s="55" t="str">
        <f t="shared" si="245"/>
        <v/>
      </c>
      <c r="BG1596" s="55" t="str">
        <f t="shared" si="245"/>
        <v/>
      </c>
      <c r="BH1596" s="55" t="str">
        <f t="shared" si="245"/>
        <v/>
      </c>
      <c r="BI1596" s="55" t="str">
        <f t="shared" si="245"/>
        <v/>
      </c>
      <c r="BJ1596" s="55" t="str">
        <f t="shared" si="245"/>
        <v/>
      </c>
      <c r="BK1596" s="55" t="str">
        <f t="shared" si="245"/>
        <v/>
      </c>
      <c r="BL1596" s="55" t="str">
        <f t="shared" si="245"/>
        <v/>
      </c>
      <c r="BM1596" s="55" t="str">
        <f t="shared" si="245"/>
        <v/>
      </c>
      <c r="BN1596" s="55" t="str">
        <f t="shared" si="245"/>
        <v/>
      </c>
      <c r="BO1596" s="55" t="str">
        <f t="shared" si="245"/>
        <v/>
      </c>
      <c r="BP1596" s="55" t="str">
        <f t="shared" si="245"/>
        <v/>
      </c>
      <c r="BQ1596" s="55" t="str">
        <f t="shared" si="245"/>
        <v/>
      </c>
      <c r="BR1596" s="1" t="str">
        <f t="shared" si="235"/>
        <v>Base</v>
      </c>
      <c r="BS1596" s="1" t="str">
        <f t="shared" si="236"/>
        <v/>
      </c>
      <c r="BT1596" s="3">
        <f t="shared" si="237"/>
        <v>1</v>
      </c>
      <c r="BU1596" s="11">
        <f t="shared" si="238"/>
        <v>-0.94</v>
      </c>
      <c r="BV1596" s="11">
        <f t="shared" si="239"/>
        <v>-0.88</v>
      </c>
      <c r="BW1596" s="11">
        <f t="shared" si="240"/>
        <v>0</v>
      </c>
      <c r="BX1596" s="9">
        <f t="shared" si="241"/>
        <v>-0.94</v>
      </c>
      <c r="BY1596" s="9">
        <f t="shared" si="242"/>
        <v>-0.88</v>
      </c>
      <c r="BZ1596" s="9">
        <f t="shared" si="243"/>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234"/>
        <v>0</v>
      </c>
      <c r="BD1597" s="55" t="str">
        <f t="shared" si="245"/>
        <v/>
      </c>
      <c r="BE1597" s="55" t="str">
        <f t="shared" si="245"/>
        <v/>
      </c>
      <c r="BF1597" s="55" t="str">
        <f t="shared" si="245"/>
        <v/>
      </c>
      <c r="BG1597" s="55" t="str">
        <f t="shared" si="245"/>
        <v/>
      </c>
      <c r="BH1597" s="55" t="str">
        <f t="shared" si="245"/>
        <v/>
      </c>
      <c r="BI1597" s="55" t="str">
        <f t="shared" si="245"/>
        <v/>
      </c>
      <c r="BJ1597" s="55" t="str">
        <f t="shared" si="245"/>
        <v/>
      </c>
      <c r="BK1597" s="55" t="str">
        <f t="shared" si="245"/>
        <v/>
      </c>
      <c r="BL1597" s="55" t="str">
        <f t="shared" si="245"/>
        <v/>
      </c>
      <c r="BM1597" s="55" t="str">
        <f t="shared" si="245"/>
        <v/>
      </c>
      <c r="BN1597" s="55" t="str">
        <f t="shared" si="245"/>
        <v/>
      </c>
      <c r="BO1597" s="55" t="str">
        <f t="shared" si="245"/>
        <v/>
      </c>
      <c r="BP1597" s="55" t="str">
        <f t="shared" si="245"/>
        <v/>
      </c>
      <c r="BQ1597" s="55" t="str">
        <f t="shared" si="245"/>
        <v/>
      </c>
      <c r="BR1597" s="1" t="str">
        <f t="shared" si="235"/>
        <v>Base</v>
      </c>
      <c r="BS1597" s="1" t="str">
        <f t="shared" si="236"/>
        <v/>
      </c>
      <c r="BT1597" s="3">
        <f t="shared" si="237"/>
        <v>1</v>
      </c>
      <c r="BU1597" s="11">
        <f t="shared" si="238"/>
        <v>-0.94</v>
      </c>
      <c r="BV1597" s="11">
        <f t="shared" si="239"/>
        <v>-0.88</v>
      </c>
      <c r="BW1597" s="11">
        <f t="shared" si="240"/>
        <v>0</v>
      </c>
      <c r="BX1597" s="9">
        <f t="shared" si="241"/>
        <v>-0.94</v>
      </c>
      <c r="BY1597" s="9">
        <f t="shared" si="242"/>
        <v>-0.88</v>
      </c>
      <c r="BZ1597" s="9">
        <f t="shared" si="243"/>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234"/>
        <v>0</v>
      </c>
      <c r="BD1598" s="55" t="str">
        <f t="shared" si="245"/>
        <v/>
      </c>
      <c r="BE1598" s="55" t="str">
        <f t="shared" si="245"/>
        <v/>
      </c>
      <c r="BF1598" s="55" t="str">
        <f t="shared" si="245"/>
        <v/>
      </c>
      <c r="BG1598" s="55" t="str">
        <f t="shared" si="245"/>
        <v/>
      </c>
      <c r="BH1598" s="55" t="str">
        <f t="shared" si="245"/>
        <v/>
      </c>
      <c r="BI1598" s="55" t="str">
        <f t="shared" si="245"/>
        <v/>
      </c>
      <c r="BJ1598" s="55" t="str">
        <f t="shared" si="245"/>
        <v/>
      </c>
      <c r="BK1598" s="55" t="str">
        <f t="shared" si="245"/>
        <v/>
      </c>
      <c r="BL1598" s="55" t="str">
        <f t="shared" si="245"/>
        <v/>
      </c>
      <c r="BM1598" s="55" t="str">
        <f t="shared" si="245"/>
        <v/>
      </c>
      <c r="BN1598" s="55" t="str">
        <f t="shared" si="245"/>
        <v/>
      </c>
      <c r="BO1598" s="55" t="str">
        <f t="shared" si="245"/>
        <v/>
      </c>
      <c r="BP1598" s="55" t="str">
        <f t="shared" si="245"/>
        <v/>
      </c>
      <c r="BQ1598" s="55" t="str">
        <f t="shared" si="245"/>
        <v/>
      </c>
      <c r="BR1598" s="1" t="str">
        <f t="shared" si="235"/>
        <v>Base</v>
      </c>
      <c r="BS1598" s="1" t="str">
        <f t="shared" si="236"/>
        <v/>
      </c>
      <c r="BT1598" s="3">
        <f t="shared" si="237"/>
        <v>1</v>
      </c>
      <c r="BU1598" s="11">
        <f t="shared" si="238"/>
        <v>-0.94</v>
      </c>
      <c r="BV1598" s="11">
        <f t="shared" si="239"/>
        <v>-0.88</v>
      </c>
      <c r="BW1598" s="11">
        <f t="shared" si="240"/>
        <v>0</v>
      </c>
      <c r="BX1598" s="9">
        <f t="shared" si="241"/>
        <v>-0.94</v>
      </c>
      <c r="BY1598" s="9">
        <f t="shared" si="242"/>
        <v>-0.88</v>
      </c>
      <c r="BZ1598" s="9">
        <f t="shared" si="243"/>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234"/>
        <v>0</v>
      </c>
      <c r="BD1599" s="55" t="str">
        <f t="shared" si="245"/>
        <v/>
      </c>
      <c r="BE1599" s="55" t="str">
        <f t="shared" ref="BD1599:BQ1617" si="246">IF(ISERROR(SEARCHB(" "&amp;BE$1&amp;" "," "&amp;$L1599&amp;" "))=TRUE,"",BE$1)</f>
        <v/>
      </c>
      <c r="BF1599" s="55" t="str">
        <f t="shared" si="246"/>
        <v/>
      </c>
      <c r="BG1599" s="55" t="str">
        <f t="shared" si="246"/>
        <v/>
      </c>
      <c r="BH1599" s="55" t="str">
        <f t="shared" si="246"/>
        <v/>
      </c>
      <c r="BI1599" s="55" t="str">
        <f t="shared" si="246"/>
        <v/>
      </c>
      <c r="BJ1599" s="55" t="str">
        <f t="shared" si="246"/>
        <v/>
      </c>
      <c r="BK1599" s="55" t="str">
        <f t="shared" si="246"/>
        <v/>
      </c>
      <c r="BL1599" s="55" t="str">
        <f t="shared" si="246"/>
        <v/>
      </c>
      <c r="BM1599" s="55" t="str">
        <f t="shared" si="246"/>
        <v/>
      </c>
      <c r="BN1599" s="55" t="str">
        <f t="shared" si="246"/>
        <v/>
      </c>
      <c r="BO1599" s="55" t="str">
        <f t="shared" si="246"/>
        <v/>
      </c>
      <c r="BP1599" s="55" t="str">
        <f t="shared" si="246"/>
        <v/>
      </c>
      <c r="BQ1599" s="55" t="str">
        <f t="shared" si="246"/>
        <v/>
      </c>
      <c r="BR1599" s="1" t="str">
        <f t="shared" si="235"/>
        <v>Base</v>
      </c>
      <c r="BS1599" s="1" t="str">
        <f t="shared" si="236"/>
        <v/>
      </c>
      <c r="BT1599" s="3">
        <f t="shared" si="237"/>
        <v>1</v>
      </c>
      <c r="BU1599" s="11">
        <f t="shared" si="238"/>
        <v>-0.94</v>
      </c>
      <c r="BV1599" s="11">
        <f t="shared" si="239"/>
        <v>-0.88</v>
      </c>
      <c r="BW1599" s="11">
        <f t="shared" si="240"/>
        <v>0</v>
      </c>
      <c r="BX1599" s="9">
        <f t="shared" si="241"/>
        <v>-0.94</v>
      </c>
      <c r="BY1599" s="9">
        <f t="shared" si="242"/>
        <v>-0.88</v>
      </c>
      <c r="BZ1599" s="9">
        <f t="shared" si="243"/>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234"/>
        <v>0</v>
      </c>
      <c r="BD1600" s="55" t="str">
        <f t="shared" si="246"/>
        <v/>
      </c>
      <c r="BE1600" s="55" t="str">
        <f t="shared" si="246"/>
        <v/>
      </c>
      <c r="BF1600" s="55" t="str">
        <f t="shared" si="246"/>
        <v/>
      </c>
      <c r="BG1600" s="55" t="str">
        <f t="shared" si="246"/>
        <v/>
      </c>
      <c r="BH1600" s="55" t="str">
        <f t="shared" si="246"/>
        <v/>
      </c>
      <c r="BI1600" s="55" t="str">
        <f t="shared" si="246"/>
        <v/>
      </c>
      <c r="BJ1600" s="55" t="str">
        <f t="shared" si="246"/>
        <v/>
      </c>
      <c r="BK1600" s="55" t="str">
        <f t="shared" si="246"/>
        <v/>
      </c>
      <c r="BL1600" s="55" t="str">
        <f t="shared" si="246"/>
        <v/>
      </c>
      <c r="BM1600" s="55" t="str">
        <f t="shared" si="246"/>
        <v/>
      </c>
      <c r="BN1600" s="55" t="str">
        <f t="shared" si="246"/>
        <v/>
      </c>
      <c r="BO1600" s="55" t="str">
        <f t="shared" si="246"/>
        <v/>
      </c>
      <c r="BP1600" s="55" t="str">
        <f t="shared" si="246"/>
        <v/>
      </c>
      <c r="BQ1600" s="55" t="str">
        <f t="shared" si="246"/>
        <v/>
      </c>
      <c r="BR1600" s="1" t="str">
        <f t="shared" si="235"/>
        <v>Base</v>
      </c>
      <c r="BS1600" s="1" t="str">
        <f t="shared" si="236"/>
        <v/>
      </c>
      <c r="BT1600" s="3">
        <f t="shared" si="237"/>
        <v>1</v>
      </c>
      <c r="BU1600" s="11">
        <f t="shared" si="238"/>
        <v>-0.94</v>
      </c>
      <c r="BV1600" s="11">
        <f t="shared" si="239"/>
        <v>-0.88</v>
      </c>
      <c r="BW1600" s="11">
        <f t="shared" si="240"/>
        <v>0</v>
      </c>
      <c r="BX1600" s="9">
        <f t="shared" si="241"/>
        <v>-0.94</v>
      </c>
      <c r="BY1600" s="9">
        <f t="shared" si="242"/>
        <v>-0.88</v>
      </c>
      <c r="BZ1600" s="9">
        <f t="shared" si="243"/>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234"/>
        <v>0</v>
      </c>
      <c r="BD1601" s="55" t="str">
        <f t="shared" si="246"/>
        <v/>
      </c>
      <c r="BE1601" s="55" t="str">
        <f t="shared" si="246"/>
        <v/>
      </c>
      <c r="BF1601" s="55" t="str">
        <f t="shared" si="246"/>
        <v/>
      </c>
      <c r="BG1601" s="55" t="str">
        <f t="shared" si="246"/>
        <v/>
      </c>
      <c r="BH1601" s="55" t="str">
        <f t="shared" si="246"/>
        <v/>
      </c>
      <c r="BI1601" s="55" t="str">
        <f t="shared" si="246"/>
        <v/>
      </c>
      <c r="BJ1601" s="55" t="str">
        <f t="shared" si="246"/>
        <v/>
      </c>
      <c r="BK1601" s="55" t="str">
        <f t="shared" si="246"/>
        <v/>
      </c>
      <c r="BL1601" s="55" t="str">
        <f t="shared" si="246"/>
        <v/>
      </c>
      <c r="BM1601" s="55" t="str">
        <f t="shared" si="246"/>
        <v/>
      </c>
      <c r="BN1601" s="55" t="str">
        <f t="shared" si="246"/>
        <v/>
      </c>
      <c r="BO1601" s="55" t="str">
        <f t="shared" si="246"/>
        <v/>
      </c>
      <c r="BP1601" s="55" t="str">
        <f t="shared" si="246"/>
        <v/>
      </c>
      <c r="BQ1601" s="55" t="str">
        <f t="shared" si="246"/>
        <v/>
      </c>
      <c r="BR1601" s="1" t="str">
        <f t="shared" si="235"/>
        <v>Base</v>
      </c>
      <c r="BS1601" s="1" t="str">
        <f t="shared" si="236"/>
        <v/>
      </c>
      <c r="BT1601" s="3">
        <f t="shared" si="237"/>
        <v>1</v>
      </c>
      <c r="BU1601" s="11">
        <f t="shared" si="238"/>
        <v>-0.94</v>
      </c>
      <c r="BV1601" s="11">
        <f t="shared" si="239"/>
        <v>-0.88</v>
      </c>
      <c r="BW1601" s="11">
        <f t="shared" si="240"/>
        <v>0</v>
      </c>
      <c r="BX1601" s="9">
        <f t="shared" si="241"/>
        <v>-0.94</v>
      </c>
      <c r="BY1601" s="9">
        <f t="shared" si="242"/>
        <v>-0.88</v>
      </c>
      <c r="BZ1601" s="9">
        <f t="shared" si="243"/>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234"/>
        <v>0</v>
      </c>
      <c r="BD1602" s="55" t="str">
        <f t="shared" si="246"/>
        <v/>
      </c>
      <c r="BE1602" s="55" t="str">
        <f t="shared" si="246"/>
        <v/>
      </c>
      <c r="BF1602" s="55" t="str">
        <f t="shared" si="246"/>
        <v/>
      </c>
      <c r="BG1602" s="55" t="str">
        <f t="shared" si="246"/>
        <v/>
      </c>
      <c r="BH1602" s="55" t="str">
        <f t="shared" si="246"/>
        <v/>
      </c>
      <c r="BI1602" s="55" t="str">
        <f t="shared" si="246"/>
        <v/>
      </c>
      <c r="BJ1602" s="55" t="str">
        <f t="shared" si="246"/>
        <v/>
      </c>
      <c r="BK1602" s="55" t="str">
        <f t="shared" si="246"/>
        <v/>
      </c>
      <c r="BL1602" s="55" t="str">
        <f t="shared" si="246"/>
        <v/>
      </c>
      <c r="BM1602" s="55" t="str">
        <f t="shared" si="246"/>
        <v/>
      </c>
      <c r="BN1602" s="55" t="str">
        <f t="shared" si="246"/>
        <v/>
      </c>
      <c r="BO1602" s="55" t="str">
        <f t="shared" si="246"/>
        <v/>
      </c>
      <c r="BP1602" s="55" t="str">
        <f t="shared" si="246"/>
        <v/>
      </c>
      <c r="BQ1602" s="55" t="str">
        <f t="shared" si="246"/>
        <v/>
      </c>
      <c r="BR1602" s="1" t="str">
        <f t="shared" si="235"/>
        <v>Base</v>
      </c>
      <c r="BS1602" s="1" t="str">
        <f t="shared" si="236"/>
        <v/>
      </c>
      <c r="BT1602" s="3">
        <f t="shared" si="237"/>
        <v>1</v>
      </c>
      <c r="BU1602" s="11">
        <f t="shared" si="238"/>
        <v>-0.94</v>
      </c>
      <c r="BV1602" s="11">
        <f t="shared" si="239"/>
        <v>-0.88</v>
      </c>
      <c r="BW1602" s="11">
        <f t="shared" si="240"/>
        <v>0</v>
      </c>
      <c r="BX1602" s="9">
        <f t="shared" si="241"/>
        <v>-0.94</v>
      </c>
      <c r="BY1602" s="9">
        <f t="shared" si="242"/>
        <v>-0.88</v>
      </c>
      <c r="BZ1602" s="9">
        <f t="shared" si="243"/>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234"/>
        <v>0</v>
      </c>
      <c r="BD1603" s="55" t="str">
        <f t="shared" si="246"/>
        <v/>
      </c>
      <c r="BE1603" s="55" t="str">
        <f t="shared" si="246"/>
        <v/>
      </c>
      <c r="BF1603" s="55" t="str">
        <f t="shared" si="246"/>
        <v/>
      </c>
      <c r="BG1603" s="55" t="str">
        <f t="shared" si="246"/>
        <v/>
      </c>
      <c r="BH1603" s="55" t="str">
        <f t="shared" si="246"/>
        <v/>
      </c>
      <c r="BI1603" s="55" t="str">
        <f t="shared" si="246"/>
        <v/>
      </c>
      <c r="BJ1603" s="55" t="str">
        <f t="shared" si="246"/>
        <v/>
      </c>
      <c r="BK1603" s="55" t="str">
        <f t="shared" si="246"/>
        <v/>
      </c>
      <c r="BL1603" s="55" t="str">
        <f t="shared" si="246"/>
        <v/>
      </c>
      <c r="BM1603" s="55" t="str">
        <f t="shared" si="246"/>
        <v/>
      </c>
      <c r="BN1603" s="55" t="str">
        <f t="shared" si="246"/>
        <v/>
      </c>
      <c r="BO1603" s="55" t="str">
        <f t="shared" si="246"/>
        <v/>
      </c>
      <c r="BP1603" s="55" t="str">
        <f t="shared" si="246"/>
        <v/>
      </c>
      <c r="BQ1603" s="55" t="str">
        <f t="shared" si="246"/>
        <v/>
      </c>
      <c r="BR1603" s="1" t="str">
        <f t="shared" si="235"/>
        <v>Base</v>
      </c>
      <c r="BS1603" s="1" t="str">
        <f t="shared" si="236"/>
        <v/>
      </c>
      <c r="BT1603" s="3">
        <f t="shared" si="237"/>
        <v>1</v>
      </c>
      <c r="BU1603" s="11">
        <f t="shared" si="238"/>
        <v>-0.94</v>
      </c>
      <c r="BV1603" s="11">
        <f t="shared" si="239"/>
        <v>-0.88</v>
      </c>
      <c r="BW1603" s="11">
        <f t="shared" si="240"/>
        <v>0</v>
      </c>
      <c r="BX1603" s="9">
        <f t="shared" si="241"/>
        <v>-0.94</v>
      </c>
      <c r="BY1603" s="9">
        <f t="shared" si="242"/>
        <v>-0.88</v>
      </c>
      <c r="BZ1603" s="9">
        <f t="shared" si="243"/>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234"/>
        <v>0</v>
      </c>
      <c r="BD1604" s="55" t="str">
        <f t="shared" si="246"/>
        <v/>
      </c>
      <c r="BE1604" s="55" t="str">
        <f t="shared" si="246"/>
        <v/>
      </c>
      <c r="BF1604" s="55" t="str">
        <f t="shared" si="246"/>
        <v/>
      </c>
      <c r="BG1604" s="55" t="str">
        <f t="shared" si="246"/>
        <v/>
      </c>
      <c r="BH1604" s="55" t="str">
        <f t="shared" si="246"/>
        <v/>
      </c>
      <c r="BI1604" s="55" t="str">
        <f t="shared" si="246"/>
        <v/>
      </c>
      <c r="BJ1604" s="55" t="str">
        <f t="shared" si="246"/>
        <v/>
      </c>
      <c r="BK1604" s="55" t="str">
        <f t="shared" si="246"/>
        <v/>
      </c>
      <c r="BL1604" s="55" t="str">
        <f t="shared" si="246"/>
        <v/>
      </c>
      <c r="BM1604" s="55" t="str">
        <f t="shared" si="246"/>
        <v/>
      </c>
      <c r="BN1604" s="55" t="str">
        <f t="shared" si="246"/>
        <v/>
      </c>
      <c r="BO1604" s="55" t="str">
        <f t="shared" si="246"/>
        <v/>
      </c>
      <c r="BP1604" s="55" t="str">
        <f t="shared" si="246"/>
        <v/>
      </c>
      <c r="BQ1604" s="55" t="str">
        <f t="shared" si="246"/>
        <v/>
      </c>
      <c r="BR1604" s="1" t="str">
        <f t="shared" si="235"/>
        <v>Base</v>
      </c>
      <c r="BS1604" s="1" t="str">
        <f t="shared" si="236"/>
        <v/>
      </c>
      <c r="BT1604" s="3">
        <f t="shared" si="237"/>
        <v>1</v>
      </c>
      <c r="BU1604" s="11">
        <f t="shared" si="238"/>
        <v>-0.94</v>
      </c>
      <c r="BV1604" s="11">
        <f t="shared" si="239"/>
        <v>-0.88</v>
      </c>
      <c r="BW1604" s="11">
        <f t="shared" si="240"/>
        <v>0</v>
      </c>
      <c r="BX1604" s="9">
        <f t="shared" si="241"/>
        <v>-0.94</v>
      </c>
      <c r="BY1604" s="9">
        <f t="shared" si="242"/>
        <v>-0.88</v>
      </c>
      <c r="BZ1604" s="9">
        <f t="shared" si="243"/>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234"/>
        <v>0</v>
      </c>
      <c r="BD1605" s="55" t="str">
        <f t="shared" si="246"/>
        <v/>
      </c>
      <c r="BE1605" s="55" t="str">
        <f t="shared" si="246"/>
        <v/>
      </c>
      <c r="BF1605" s="55" t="str">
        <f t="shared" si="246"/>
        <v/>
      </c>
      <c r="BG1605" s="55" t="str">
        <f t="shared" si="246"/>
        <v/>
      </c>
      <c r="BH1605" s="55" t="str">
        <f t="shared" si="246"/>
        <v/>
      </c>
      <c r="BI1605" s="55" t="str">
        <f t="shared" si="246"/>
        <v/>
      </c>
      <c r="BJ1605" s="55" t="str">
        <f t="shared" si="246"/>
        <v/>
      </c>
      <c r="BK1605" s="55" t="str">
        <f t="shared" si="246"/>
        <v/>
      </c>
      <c r="BL1605" s="55" t="str">
        <f t="shared" si="246"/>
        <v/>
      </c>
      <c r="BM1605" s="55" t="str">
        <f t="shared" si="246"/>
        <v/>
      </c>
      <c r="BN1605" s="55" t="str">
        <f t="shared" si="246"/>
        <v/>
      </c>
      <c r="BO1605" s="55" t="str">
        <f t="shared" si="246"/>
        <v/>
      </c>
      <c r="BP1605" s="55" t="str">
        <f t="shared" si="246"/>
        <v/>
      </c>
      <c r="BQ1605" s="55" t="str">
        <f t="shared" si="246"/>
        <v/>
      </c>
      <c r="BR1605" s="1" t="str">
        <f t="shared" si="235"/>
        <v>Base</v>
      </c>
      <c r="BS1605" s="1" t="str">
        <f t="shared" si="236"/>
        <v/>
      </c>
      <c r="BT1605" s="3">
        <f t="shared" si="237"/>
        <v>1</v>
      </c>
      <c r="BU1605" s="11">
        <f t="shared" si="238"/>
        <v>-0.94</v>
      </c>
      <c r="BV1605" s="11">
        <f t="shared" si="239"/>
        <v>-0.88</v>
      </c>
      <c r="BW1605" s="11">
        <f t="shared" si="240"/>
        <v>0</v>
      </c>
      <c r="BX1605" s="9">
        <f t="shared" si="241"/>
        <v>-0.94</v>
      </c>
      <c r="BY1605" s="9">
        <f t="shared" si="242"/>
        <v>-0.88</v>
      </c>
      <c r="BZ1605" s="9">
        <f t="shared" si="243"/>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234"/>
        <v>0</v>
      </c>
      <c r="BD1606" s="55" t="str">
        <f t="shared" si="246"/>
        <v/>
      </c>
      <c r="BE1606" s="55" t="str">
        <f t="shared" si="246"/>
        <v/>
      </c>
      <c r="BF1606" s="55" t="str">
        <f t="shared" si="246"/>
        <v/>
      </c>
      <c r="BG1606" s="55" t="str">
        <f t="shared" si="246"/>
        <v/>
      </c>
      <c r="BH1606" s="55" t="str">
        <f t="shared" si="246"/>
        <v/>
      </c>
      <c r="BI1606" s="55" t="str">
        <f t="shared" si="246"/>
        <v/>
      </c>
      <c r="BJ1606" s="55" t="str">
        <f t="shared" si="246"/>
        <v/>
      </c>
      <c r="BK1606" s="55" t="str">
        <f t="shared" si="246"/>
        <v/>
      </c>
      <c r="BL1606" s="55" t="str">
        <f t="shared" si="246"/>
        <v/>
      </c>
      <c r="BM1606" s="55" t="str">
        <f t="shared" si="246"/>
        <v/>
      </c>
      <c r="BN1606" s="55" t="str">
        <f t="shared" si="246"/>
        <v/>
      </c>
      <c r="BO1606" s="55" t="str">
        <f t="shared" si="246"/>
        <v/>
      </c>
      <c r="BP1606" s="55" t="str">
        <f t="shared" si="246"/>
        <v/>
      </c>
      <c r="BQ1606" s="55" t="str">
        <f t="shared" si="246"/>
        <v/>
      </c>
      <c r="BR1606" s="1" t="str">
        <f t="shared" si="235"/>
        <v>Base</v>
      </c>
      <c r="BS1606" s="1" t="str">
        <f t="shared" si="236"/>
        <v/>
      </c>
      <c r="BT1606" s="3">
        <f t="shared" si="237"/>
        <v>1</v>
      </c>
      <c r="BU1606" s="11">
        <f t="shared" si="238"/>
        <v>-0.94</v>
      </c>
      <c r="BV1606" s="11">
        <f t="shared" si="239"/>
        <v>-0.88</v>
      </c>
      <c r="BW1606" s="11">
        <f t="shared" si="240"/>
        <v>0</v>
      </c>
      <c r="BX1606" s="9">
        <f t="shared" si="241"/>
        <v>-0.94</v>
      </c>
      <c r="BY1606" s="9">
        <f t="shared" si="242"/>
        <v>-0.88</v>
      </c>
      <c r="BZ1606" s="9">
        <f t="shared" si="243"/>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234"/>
        <v>0</v>
      </c>
      <c r="BD1607" s="55" t="str">
        <f t="shared" si="246"/>
        <v/>
      </c>
      <c r="BE1607" s="55" t="str">
        <f t="shared" si="246"/>
        <v/>
      </c>
      <c r="BF1607" s="55" t="str">
        <f t="shared" si="246"/>
        <v/>
      </c>
      <c r="BG1607" s="55" t="str">
        <f t="shared" si="246"/>
        <v/>
      </c>
      <c r="BH1607" s="55" t="str">
        <f t="shared" si="246"/>
        <v/>
      </c>
      <c r="BI1607" s="55" t="str">
        <f t="shared" si="246"/>
        <v/>
      </c>
      <c r="BJ1607" s="55" t="str">
        <f t="shared" si="246"/>
        <v/>
      </c>
      <c r="BK1607" s="55" t="str">
        <f t="shared" si="246"/>
        <v/>
      </c>
      <c r="BL1607" s="55" t="str">
        <f t="shared" si="246"/>
        <v/>
      </c>
      <c r="BM1607" s="55" t="str">
        <f t="shared" si="246"/>
        <v/>
      </c>
      <c r="BN1607" s="55" t="str">
        <f t="shared" si="246"/>
        <v/>
      </c>
      <c r="BO1607" s="55" t="str">
        <f t="shared" si="246"/>
        <v/>
      </c>
      <c r="BP1607" s="55" t="str">
        <f t="shared" si="246"/>
        <v/>
      </c>
      <c r="BQ1607" s="55" t="str">
        <f t="shared" si="246"/>
        <v/>
      </c>
      <c r="BR1607" s="1" t="str">
        <f t="shared" si="235"/>
        <v>Base</v>
      </c>
      <c r="BS1607" s="1" t="str">
        <f t="shared" si="236"/>
        <v/>
      </c>
      <c r="BT1607" s="3">
        <f t="shared" si="237"/>
        <v>1</v>
      </c>
      <c r="BU1607" s="11">
        <f t="shared" si="238"/>
        <v>-0.94</v>
      </c>
      <c r="BV1607" s="11">
        <f t="shared" si="239"/>
        <v>-0.88</v>
      </c>
      <c r="BW1607" s="11">
        <f t="shared" si="240"/>
        <v>0</v>
      </c>
      <c r="BX1607" s="9">
        <f t="shared" si="241"/>
        <v>-0.94</v>
      </c>
      <c r="BY1607" s="9">
        <f t="shared" si="242"/>
        <v>-0.88</v>
      </c>
      <c r="BZ1607" s="9">
        <f t="shared" si="243"/>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234"/>
        <v>0</v>
      </c>
      <c r="BD1608" s="55" t="str">
        <f t="shared" si="246"/>
        <v/>
      </c>
      <c r="BE1608" s="55" t="str">
        <f t="shared" si="246"/>
        <v/>
      </c>
      <c r="BF1608" s="55" t="str">
        <f t="shared" si="246"/>
        <v/>
      </c>
      <c r="BG1608" s="55" t="str">
        <f t="shared" si="246"/>
        <v/>
      </c>
      <c r="BH1608" s="55" t="str">
        <f t="shared" si="246"/>
        <v/>
      </c>
      <c r="BI1608" s="55" t="str">
        <f t="shared" si="246"/>
        <v/>
      </c>
      <c r="BJ1608" s="55" t="str">
        <f t="shared" si="246"/>
        <v/>
      </c>
      <c r="BK1608" s="55" t="str">
        <f t="shared" si="246"/>
        <v/>
      </c>
      <c r="BL1608" s="55" t="str">
        <f t="shared" si="246"/>
        <v/>
      </c>
      <c r="BM1608" s="55" t="str">
        <f t="shared" si="246"/>
        <v/>
      </c>
      <c r="BN1608" s="55" t="str">
        <f t="shared" si="246"/>
        <v/>
      </c>
      <c r="BO1608" s="55" t="str">
        <f t="shared" si="246"/>
        <v/>
      </c>
      <c r="BP1608" s="55" t="str">
        <f t="shared" si="246"/>
        <v/>
      </c>
      <c r="BQ1608" s="55" t="str">
        <f t="shared" si="246"/>
        <v/>
      </c>
      <c r="BR1608" s="1" t="str">
        <f t="shared" si="235"/>
        <v>Base</v>
      </c>
      <c r="BS1608" s="1" t="str">
        <f t="shared" si="236"/>
        <v/>
      </c>
      <c r="BT1608" s="3">
        <f t="shared" si="237"/>
        <v>1</v>
      </c>
      <c r="BU1608" s="11">
        <f t="shared" si="238"/>
        <v>-0.94</v>
      </c>
      <c r="BV1608" s="11">
        <f t="shared" si="239"/>
        <v>-0.88</v>
      </c>
      <c r="BW1608" s="11">
        <f t="shared" si="240"/>
        <v>0</v>
      </c>
      <c r="BX1608" s="9">
        <f t="shared" si="241"/>
        <v>-0.94</v>
      </c>
      <c r="BY1608" s="9">
        <f t="shared" si="242"/>
        <v>-0.88</v>
      </c>
      <c r="BZ1608" s="9">
        <f t="shared" si="243"/>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234"/>
        <v>0</v>
      </c>
      <c r="BD1609" s="55" t="str">
        <f t="shared" si="246"/>
        <v/>
      </c>
      <c r="BE1609" s="55" t="str">
        <f t="shared" si="246"/>
        <v/>
      </c>
      <c r="BF1609" s="55" t="str">
        <f t="shared" si="246"/>
        <v/>
      </c>
      <c r="BG1609" s="55" t="str">
        <f t="shared" si="246"/>
        <v/>
      </c>
      <c r="BH1609" s="55" t="str">
        <f t="shared" si="246"/>
        <v/>
      </c>
      <c r="BI1609" s="55" t="str">
        <f t="shared" si="246"/>
        <v/>
      </c>
      <c r="BJ1609" s="55" t="str">
        <f t="shared" si="246"/>
        <v/>
      </c>
      <c r="BK1609" s="55" t="str">
        <f t="shared" si="246"/>
        <v/>
      </c>
      <c r="BL1609" s="55" t="str">
        <f t="shared" si="246"/>
        <v/>
      </c>
      <c r="BM1609" s="55" t="str">
        <f t="shared" si="246"/>
        <v/>
      </c>
      <c r="BN1609" s="55" t="str">
        <f t="shared" si="246"/>
        <v/>
      </c>
      <c r="BO1609" s="55" t="str">
        <f t="shared" si="246"/>
        <v/>
      </c>
      <c r="BP1609" s="55" t="str">
        <f t="shared" si="246"/>
        <v/>
      </c>
      <c r="BQ1609" s="55" t="str">
        <f t="shared" si="246"/>
        <v/>
      </c>
      <c r="BR1609" s="1" t="str">
        <f t="shared" si="235"/>
        <v>Base</v>
      </c>
      <c r="BS1609" s="1" t="str">
        <f t="shared" si="236"/>
        <v/>
      </c>
      <c r="BT1609" s="3">
        <f t="shared" si="237"/>
        <v>1</v>
      </c>
      <c r="BU1609" s="11">
        <f t="shared" si="238"/>
        <v>-0.94</v>
      </c>
      <c r="BV1609" s="11">
        <f t="shared" si="239"/>
        <v>-0.88</v>
      </c>
      <c r="BW1609" s="11">
        <f t="shared" si="240"/>
        <v>0</v>
      </c>
      <c r="BX1609" s="9">
        <f t="shared" si="241"/>
        <v>-0.94</v>
      </c>
      <c r="BY1609" s="9">
        <f t="shared" si="242"/>
        <v>-0.88</v>
      </c>
      <c r="BZ1609" s="9">
        <f t="shared" si="243"/>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234"/>
        <v>0</v>
      </c>
      <c r="BD1610" s="55" t="str">
        <f t="shared" si="246"/>
        <v/>
      </c>
      <c r="BE1610" s="55" t="str">
        <f t="shared" si="246"/>
        <v/>
      </c>
      <c r="BF1610" s="55" t="str">
        <f t="shared" si="246"/>
        <v/>
      </c>
      <c r="BG1610" s="55" t="str">
        <f t="shared" si="246"/>
        <v/>
      </c>
      <c r="BH1610" s="55" t="str">
        <f t="shared" si="246"/>
        <v/>
      </c>
      <c r="BI1610" s="55" t="str">
        <f t="shared" si="246"/>
        <v/>
      </c>
      <c r="BJ1610" s="55" t="str">
        <f t="shared" si="246"/>
        <v/>
      </c>
      <c r="BK1610" s="55" t="str">
        <f t="shared" si="246"/>
        <v/>
      </c>
      <c r="BL1610" s="55" t="str">
        <f t="shared" si="246"/>
        <v/>
      </c>
      <c r="BM1610" s="55" t="str">
        <f t="shared" si="246"/>
        <v/>
      </c>
      <c r="BN1610" s="55" t="str">
        <f t="shared" si="246"/>
        <v/>
      </c>
      <c r="BO1610" s="55" t="str">
        <f t="shared" si="246"/>
        <v/>
      </c>
      <c r="BP1610" s="55" t="str">
        <f t="shared" si="246"/>
        <v/>
      </c>
      <c r="BQ1610" s="55" t="str">
        <f t="shared" si="246"/>
        <v/>
      </c>
      <c r="BR1610" s="1" t="str">
        <f t="shared" si="235"/>
        <v>Base</v>
      </c>
      <c r="BS1610" s="1" t="str">
        <f t="shared" si="236"/>
        <v/>
      </c>
      <c r="BT1610" s="3">
        <f t="shared" si="237"/>
        <v>1</v>
      </c>
      <c r="BU1610" s="11">
        <f t="shared" si="238"/>
        <v>-0.94</v>
      </c>
      <c r="BV1610" s="11">
        <f t="shared" si="239"/>
        <v>-0.88</v>
      </c>
      <c r="BW1610" s="11">
        <f t="shared" si="240"/>
        <v>0</v>
      </c>
      <c r="BX1610" s="9">
        <f t="shared" si="241"/>
        <v>-0.94</v>
      </c>
      <c r="BY1610" s="9">
        <f t="shared" si="242"/>
        <v>-0.88</v>
      </c>
      <c r="BZ1610" s="9">
        <f t="shared" si="243"/>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234"/>
        <v>0</v>
      </c>
      <c r="BD1611" s="55" t="str">
        <f t="shared" si="246"/>
        <v/>
      </c>
      <c r="BE1611" s="55" t="str">
        <f t="shared" si="246"/>
        <v/>
      </c>
      <c r="BF1611" s="55" t="str">
        <f t="shared" si="246"/>
        <v/>
      </c>
      <c r="BG1611" s="55" t="str">
        <f t="shared" si="246"/>
        <v/>
      </c>
      <c r="BH1611" s="55" t="str">
        <f t="shared" si="246"/>
        <v/>
      </c>
      <c r="BI1611" s="55" t="str">
        <f t="shared" si="246"/>
        <v/>
      </c>
      <c r="BJ1611" s="55" t="str">
        <f t="shared" si="246"/>
        <v/>
      </c>
      <c r="BK1611" s="55" t="str">
        <f t="shared" si="246"/>
        <v/>
      </c>
      <c r="BL1611" s="55" t="str">
        <f t="shared" si="246"/>
        <v/>
      </c>
      <c r="BM1611" s="55" t="str">
        <f t="shared" si="246"/>
        <v/>
      </c>
      <c r="BN1611" s="55" t="str">
        <f t="shared" si="246"/>
        <v/>
      </c>
      <c r="BO1611" s="55" t="str">
        <f t="shared" si="246"/>
        <v/>
      </c>
      <c r="BP1611" s="55" t="str">
        <f t="shared" si="246"/>
        <v/>
      </c>
      <c r="BQ1611" s="55" t="str">
        <f t="shared" si="246"/>
        <v/>
      </c>
      <c r="BR1611" s="1" t="str">
        <f t="shared" si="235"/>
        <v>Base</v>
      </c>
      <c r="BS1611" s="1" t="str">
        <f t="shared" si="236"/>
        <v/>
      </c>
      <c r="BT1611" s="3">
        <f t="shared" si="237"/>
        <v>1</v>
      </c>
      <c r="BU1611" s="11">
        <f t="shared" si="238"/>
        <v>-0.94</v>
      </c>
      <c r="BV1611" s="11">
        <f t="shared" si="239"/>
        <v>-0.88</v>
      </c>
      <c r="BW1611" s="11">
        <f t="shared" si="240"/>
        <v>0</v>
      </c>
      <c r="BX1611" s="9">
        <f t="shared" si="241"/>
        <v>-0.94</v>
      </c>
      <c r="BY1611" s="9">
        <f t="shared" si="242"/>
        <v>-0.88</v>
      </c>
      <c r="BZ1611" s="9">
        <f t="shared" si="243"/>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234"/>
        <v>0</v>
      </c>
      <c r="BD1612" s="55" t="str">
        <f t="shared" si="246"/>
        <v/>
      </c>
      <c r="BE1612" s="55" t="str">
        <f t="shared" si="246"/>
        <v/>
      </c>
      <c r="BF1612" s="55" t="str">
        <f t="shared" si="246"/>
        <v/>
      </c>
      <c r="BG1612" s="55" t="str">
        <f t="shared" si="246"/>
        <v/>
      </c>
      <c r="BH1612" s="55" t="str">
        <f t="shared" si="246"/>
        <v/>
      </c>
      <c r="BI1612" s="55" t="str">
        <f t="shared" si="246"/>
        <v/>
      </c>
      <c r="BJ1612" s="55" t="str">
        <f t="shared" si="246"/>
        <v/>
      </c>
      <c r="BK1612" s="55" t="str">
        <f t="shared" si="246"/>
        <v/>
      </c>
      <c r="BL1612" s="55" t="str">
        <f t="shared" si="246"/>
        <v/>
      </c>
      <c r="BM1612" s="55" t="str">
        <f t="shared" si="246"/>
        <v/>
      </c>
      <c r="BN1612" s="55" t="str">
        <f t="shared" si="246"/>
        <v/>
      </c>
      <c r="BO1612" s="55" t="str">
        <f t="shared" si="246"/>
        <v/>
      </c>
      <c r="BP1612" s="55" t="str">
        <f t="shared" si="246"/>
        <v/>
      </c>
      <c r="BQ1612" s="55" t="str">
        <f t="shared" si="246"/>
        <v/>
      </c>
      <c r="BR1612" s="1" t="str">
        <f t="shared" si="235"/>
        <v>Base</v>
      </c>
      <c r="BS1612" s="1" t="str">
        <f t="shared" si="236"/>
        <v/>
      </c>
      <c r="BT1612" s="3">
        <f t="shared" si="237"/>
        <v>1</v>
      </c>
      <c r="BU1612" s="11">
        <f t="shared" si="238"/>
        <v>-0.94</v>
      </c>
      <c r="BV1612" s="11">
        <f t="shared" si="239"/>
        <v>-0.88</v>
      </c>
      <c r="BW1612" s="11">
        <f t="shared" si="240"/>
        <v>0</v>
      </c>
      <c r="BX1612" s="9">
        <f t="shared" si="241"/>
        <v>-0.94</v>
      </c>
      <c r="BY1612" s="9">
        <f t="shared" si="242"/>
        <v>-0.88</v>
      </c>
      <c r="BZ1612" s="9">
        <f t="shared" si="243"/>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234"/>
        <v>0</v>
      </c>
      <c r="BD1613" s="55" t="str">
        <f t="shared" si="246"/>
        <v/>
      </c>
      <c r="BE1613" s="55" t="str">
        <f t="shared" si="246"/>
        <v/>
      </c>
      <c r="BF1613" s="55" t="str">
        <f t="shared" si="246"/>
        <v/>
      </c>
      <c r="BG1613" s="55" t="str">
        <f t="shared" si="246"/>
        <v/>
      </c>
      <c r="BH1613" s="55" t="str">
        <f t="shared" si="246"/>
        <v/>
      </c>
      <c r="BI1613" s="55" t="str">
        <f t="shared" si="246"/>
        <v/>
      </c>
      <c r="BJ1613" s="55" t="str">
        <f t="shared" si="246"/>
        <v/>
      </c>
      <c r="BK1613" s="55" t="str">
        <f t="shared" si="246"/>
        <v/>
      </c>
      <c r="BL1613" s="55" t="str">
        <f t="shared" si="246"/>
        <v/>
      </c>
      <c r="BM1613" s="55" t="str">
        <f t="shared" si="246"/>
        <v/>
      </c>
      <c r="BN1613" s="55" t="str">
        <f t="shared" si="246"/>
        <v/>
      </c>
      <c r="BO1613" s="55" t="str">
        <f t="shared" si="246"/>
        <v/>
      </c>
      <c r="BP1613" s="55" t="str">
        <f t="shared" si="246"/>
        <v/>
      </c>
      <c r="BQ1613" s="55" t="str">
        <f t="shared" si="246"/>
        <v/>
      </c>
      <c r="BR1613" s="1" t="str">
        <f t="shared" si="235"/>
        <v>Base</v>
      </c>
      <c r="BS1613" s="1" t="str">
        <f t="shared" si="236"/>
        <v/>
      </c>
      <c r="BT1613" s="3">
        <f t="shared" si="237"/>
        <v>1</v>
      </c>
      <c r="BU1613" s="11">
        <f t="shared" si="238"/>
        <v>-0.94</v>
      </c>
      <c r="BV1613" s="11">
        <f t="shared" si="239"/>
        <v>-0.88</v>
      </c>
      <c r="BW1613" s="11">
        <f t="shared" si="240"/>
        <v>0</v>
      </c>
      <c r="BX1613" s="9">
        <f t="shared" si="241"/>
        <v>-0.94</v>
      </c>
      <c r="BY1613" s="9">
        <f t="shared" si="242"/>
        <v>-0.88</v>
      </c>
      <c r="BZ1613" s="9">
        <f t="shared" si="243"/>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234"/>
        <v>0</v>
      </c>
      <c r="BD1614" s="55" t="str">
        <f t="shared" si="246"/>
        <v/>
      </c>
      <c r="BE1614" s="55" t="str">
        <f t="shared" si="246"/>
        <v/>
      </c>
      <c r="BF1614" s="55" t="str">
        <f t="shared" si="246"/>
        <v/>
      </c>
      <c r="BG1614" s="55" t="str">
        <f t="shared" si="246"/>
        <v/>
      </c>
      <c r="BH1614" s="55" t="str">
        <f t="shared" si="246"/>
        <v/>
      </c>
      <c r="BI1614" s="55" t="str">
        <f t="shared" si="246"/>
        <v/>
      </c>
      <c r="BJ1614" s="55" t="str">
        <f t="shared" si="246"/>
        <v/>
      </c>
      <c r="BK1614" s="55" t="str">
        <f t="shared" si="246"/>
        <v/>
      </c>
      <c r="BL1614" s="55" t="str">
        <f t="shared" si="246"/>
        <v/>
      </c>
      <c r="BM1614" s="55" t="str">
        <f t="shared" si="246"/>
        <v/>
      </c>
      <c r="BN1614" s="55" t="str">
        <f t="shared" si="246"/>
        <v/>
      </c>
      <c r="BO1614" s="55" t="str">
        <f t="shared" si="246"/>
        <v/>
      </c>
      <c r="BP1614" s="55" t="str">
        <f t="shared" si="246"/>
        <v/>
      </c>
      <c r="BQ1614" s="55" t="str">
        <f t="shared" si="246"/>
        <v/>
      </c>
      <c r="BR1614" s="1" t="str">
        <f t="shared" si="235"/>
        <v>Base</v>
      </c>
      <c r="BS1614" s="1" t="str">
        <f t="shared" si="236"/>
        <v/>
      </c>
      <c r="BT1614" s="3">
        <f t="shared" si="237"/>
        <v>1</v>
      </c>
      <c r="BU1614" s="11">
        <f t="shared" si="238"/>
        <v>-0.94</v>
      </c>
      <c r="BV1614" s="11">
        <f t="shared" si="239"/>
        <v>-0.88</v>
      </c>
      <c r="BW1614" s="11">
        <f t="shared" si="240"/>
        <v>0</v>
      </c>
      <c r="BX1614" s="9">
        <f t="shared" si="241"/>
        <v>-0.94</v>
      </c>
      <c r="BY1614" s="9">
        <f t="shared" si="242"/>
        <v>-0.88</v>
      </c>
      <c r="BZ1614" s="9">
        <f t="shared" si="243"/>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234"/>
        <v>0</v>
      </c>
      <c r="BD1615" s="55" t="str">
        <f t="shared" si="246"/>
        <v/>
      </c>
      <c r="BE1615" s="55" t="str">
        <f t="shared" si="246"/>
        <v/>
      </c>
      <c r="BF1615" s="55" t="str">
        <f t="shared" si="246"/>
        <v/>
      </c>
      <c r="BG1615" s="55" t="str">
        <f t="shared" si="246"/>
        <v/>
      </c>
      <c r="BH1615" s="55" t="str">
        <f t="shared" si="246"/>
        <v/>
      </c>
      <c r="BI1615" s="55" t="str">
        <f t="shared" si="246"/>
        <v/>
      </c>
      <c r="BJ1615" s="55" t="str">
        <f t="shared" si="246"/>
        <v/>
      </c>
      <c r="BK1615" s="55" t="str">
        <f t="shared" si="246"/>
        <v/>
      </c>
      <c r="BL1615" s="55" t="str">
        <f t="shared" si="246"/>
        <v/>
      </c>
      <c r="BM1615" s="55" t="str">
        <f t="shared" si="246"/>
        <v/>
      </c>
      <c r="BN1615" s="55" t="str">
        <f t="shared" si="246"/>
        <v/>
      </c>
      <c r="BO1615" s="55" t="str">
        <f t="shared" si="246"/>
        <v/>
      </c>
      <c r="BP1615" s="55" t="str">
        <f t="shared" si="246"/>
        <v/>
      </c>
      <c r="BQ1615" s="55" t="str">
        <f t="shared" si="246"/>
        <v/>
      </c>
      <c r="BR1615" s="1" t="str">
        <f t="shared" si="235"/>
        <v>Base</v>
      </c>
      <c r="BS1615" s="1" t="str">
        <f t="shared" si="236"/>
        <v/>
      </c>
      <c r="BT1615" s="3">
        <f t="shared" si="237"/>
        <v>1</v>
      </c>
      <c r="BU1615" s="11">
        <f t="shared" si="238"/>
        <v>-0.94</v>
      </c>
      <c r="BV1615" s="11">
        <f t="shared" si="239"/>
        <v>-0.88</v>
      </c>
      <c r="BW1615" s="11">
        <f t="shared" si="240"/>
        <v>0</v>
      </c>
      <c r="BX1615" s="9">
        <f t="shared" si="241"/>
        <v>-0.94</v>
      </c>
      <c r="BY1615" s="9">
        <f t="shared" si="242"/>
        <v>-0.88</v>
      </c>
      <c r="BZ1615" s="9">
        <f t="shared" si="243"/>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234"/>
        <v>0</v>
      </c>
      <c r="BD1616" s="55" t="str">
        <f t="shared" si="246"/>
        <v/>
      </c>
      <c r="BE1616" s="55" t="str">
        <f t="shared" si="246"/>
        <v/>
      </c>
      <c r="BF1616" s="55" t="str">
        <f t="shared" si="246"/>
        <v/>
      </c>
      <c r="BG1616" s="55" t="str">
        <f t="shared" si="246"/>
        <v/>
      </c>
      <c r="BH1616" s="55" t="str">
        <f t="shared" si="246"/>
        <v/>
      </c>
      <c r="BI1616" s="55" t="str">
        <f t="shared" si="246"/>
        <v/>
      </c>
      <c r="BJ1616" s="55" t="str">
        <f t="shared" si="246"/>
        <v/>
      </c>
      <c r="BK1616" s="55" t="str">
        <f t="shared" si="246"/>
        <v/>
      </c>
      <c r="BL1616" s="55" t="str">
        <f t="shared" si="246"/>
        <v/>
      </c>
      <c r="BM1616" s="55" t="str">
        <f t="shared" si="246"/>
        <v/>
      </c>
      <c r="BN1616" s="55" t="str">
        <f t="shared" si="246"/>
        <v/>
      </c>
      <c r="BO1616" s="55" t="str">
        <f t="shared" si="246"/>
        <v/>
      </c>
      <c r="BP1616" s="55" t="str">
        <f t="shared" si="246"/>
        <v/>
      </c>
      <c r="BQ1616" s="55" t="str">
        <f t="shared" si="246"/>
        <v/>
      </c>
      <c r="BR1616" s="1" t="str">
        <f t="shared" si="235"/>
        <v>Base</v>
      </c>
      <c r="BS1616" s="1" t="str">
        <f t="shared" si="236"/>
        <v/>
      </c>
      <c r="BT1616" s="3">
        <f t="shared" si="237"/>
        <v>1</v>
      </c>
      <c r="BU1616" s="11">
        <f t="shared" si="238"/>
        <v>-0.94</v>
      </c>
      <c r="BV1616" s="11">
        <f t="shared" si="239"/>
        <v>-0.88</v>
      </c>
      <c r="BW1616" s="11">
        <f t="shared" si="240"/>
        <v>0</v>
      </c>
      <c r="BX1616" s="9">
        <f t="shared" si="241"/>
        <v>-0.94</v>
      </c>
      <c r="BY1616" s="9">
        <f t="shared" si="242"/>
        <v>-0.88</v>
      </c>
      <c r="BZ1616" s="9">
        <f t="shared" si="243"/>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234"/>
        <v>0</v>
      </c>
      <c r="BD1617" s="55" t="str">
        <f t="shared" si="246"/>
        <v/>
      </c>
      <c r="BE1617" s="55" t="str">
        <f t="shared" si="246"/>
        <v/>
      </c>
      <c r="BF1617" s="55" t="str">
        <f t="shared" si="246"/>
        <v/>
      </c>
      <c r="BG1617" s="55" t="str">
        <f t="shared" si="246"/>
        <v/>
      </c>
      <c r="BH1617" s="55" t="str">
        <f t="shared" ref="BD1617:BQ1635" si="247">IF(ISERROR(SEARCHB(" "&amp;BH$1&amp;" "," "&amp;$L1617&amp;" "))=TRUE,"",BH$1)</f>
        <v/>
      </c>
      <c r="BI1617" s="55" t="str">
        <f t="shared" si="247"/>
        <v/>
      </c>
      <c r="BJ1617" s="55" t="str">
        <f t="shared" si="247"/>
        <v/>
      </c>
      <c r="BK1617" s="55" t="str">
        <f t="shared" si="247"/>
        <v/>
      </c>
      <c r="BL1617" s="55" t="str">
        <f t="shared" si="247"/>
        <v/>
      </c>
      <c r="BM1617" s="55" t="str">
        <f t="shared" si="247"/>
        <v/>
      </c>
      <c r="BN1617" s="55" t="str">
        <f t="shared" si="247"/>
        <v/>
      </c>
      <c r="BO1617" s="55" t="str">
        <f t="shared" si="247"/>
        <v/>
      </c>
      <c r="BP1617" s="55" t="str">
        <f t="shared" si="247"/>
        <v/>
      </c>
      <c r="BQ1617" s="55" t="str">
        <f t="shared" si="247"/>
        <v/>
      </c>
      <c r="BR1617" s="1" t="str">
        <f t="shared" si="235"/>
        <v>Base</v>
      </c>
      <c r="BS1617" s="1" t="str">
        <f t="shared" si="236"/>
        <v/>
      </c>
      <c r="BT1617" s="3">
        <f t="shared" si="237"/>
        <v>1</v>
      </c>
      <c r="BU1617" s="11">
        <f t="shared" si="238"/>
        <v>-0.94</v>
      </c>
      <c r="BV1617" s="11">
        <f t="shared" si="239"/>
        <v>-0.88</v>
      </c>
      <c r="BW1617" s="11">
        <f t="shared" si="240"/>
        <v>0</v>
      </c>
      <c r="BX1617" s="9">
        <f t="shared" si="241"/>
        <v>-0.94</v>
      </c>
      <c r="BY1617" s="9">
        <f t="shared" si="242"/>
        <v>-0.88</v>
      </c>
      <c r="BZ1617" s="9">
        <f t="shared" si="243"/>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234"/>
        <v>0</v>
      </c>
      <c r="BD1618" s="55" t="str">
        <f t="shared" si="247"/>
        <v/>
      </c>
      <c r="BE1618" s="55" t="str">
        <f t="shared" si="247"/>
        <v/>
      </c>
      <c r="BF1618" s="55" t="str">
        <f t="shared" si="247"/>
        <v/>
      </c>
      <c r="BG1618" s="55" t="str">
        <f t="shared" si="247"/>
        <v/>
      </c>
      <c r="BH1618" s="55" t="str">
        <f t="shared" si="247"/>
        <v/>
      </c>
      <c r="BI1618" s="55" t="str">
        <f t="shared" si="247"/>
        <v/>
      </c>
      <c r="BJ1618" s="55" t="str">
        <f t="shared" si="247"/>
        <v/>
      </c>
      <c r="BK1618" s="55" t="str">
        <f t="shared" si="247"/>
        <v/>
      </c>
      <c r="BL1618" s="55" t="str">
        <f t="shared" si="247"/>
        <v/>
      </c>
      <c r="BM1618" s="55" t="str">
        <f t="shared" si="247"/>
        <v/>
      </c>
      <c r="BN1618" s="55" t="str">
        <f t="shared" si="247"/>
        <v/>
      </c>
      <c r="BO1618" s="55" t="str">
        <f t="shared" si="247"/>
        <v/>
      </c>
      <c r="BP1618" s="55" t="str">
        <f t="shared" si="247"/>
        <v/>
      </c>
      <c r="BQ1618" s="55" t="str">
        <f t="shared" si="247"/>
        <v/>
      </c>
      <c r="BR1618" s="1" t="str">
        <f t="shared" si="235"/>
        <v>Base</v>
      </c>
      <c r="BS1618" s="1" t="str">
        <f t="shared" si="236"/>
        <v/>
      </c>
      <c r="BT1618" s="3">
        <f t="shared" si="237"/>
        <v>1</v>
      </c>
      <c r="BU1618" s="11">
        <f t="shared" si="238"/>
        <v>-0.94</v>
      </c>
      <c r="BV1618" s="11">
        <f t="shared" si="239"/>
        <v>-0.88</v>
      </c>
      <c r="BW1618" s="11">
        <f t="shared" si="240"/>
        <v>0</v>
      </c>
      <c r="BX1618" s="9">
        <f t="shared" si="241"/>
        <v>-0.94</v>
      </c>
      <c r="BY1618" s="9">
        <f t="shared" si="242"/>
        <v>-0.88</v>
      </c>
      <c r="BZ1618" s="9">
        <f t="shared" si="243"/>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234"/>
        <v>0</v>
      </c>
      <c r="BD1619" s="55" t="str">
        <f t="shared" si="247"/>
        <v/>
      </c>
      <c r="BE1619" s="55" t="str">
        <f t="shared" si="247"/>
        <v/>
      </c>
      <c r="BF1619" s="55" t="str">
        <f t="shared" si="247"/>
        <v/>
      </c>
      <c r="BG1619" s="55" t="str">
        <f t="shared" si="247"/>
        <v/>
      </c>
      <c r="BH1619" s="55" t="str">
        <f t="shared" si="247"/>
        <v/>
      </c>
      <c r="BI1619" s="55" t="str">
        <f t="shared" si="247"/>
        <v/>
      </c>
      <c r="BJ1619" s="55" t="str">
        <f t="shared" si="247"/>
        <v/>
      </c>
      <c r="BK1619" s="55" t="str">
        <f t="shared" si="247"/>
        <v/>
      </c>
      <c r="BL1619" s="55" t="str">
        <f t="shared" si="247"/>
        <v/>
      </c>
      <c r="BM1619" s="55" t="str">
        <f t="shared" si="247"/>
        <v/>
      </c>
      <c r="BN1619" s="55" t="str">
        <f t="shared" si="247"/>
        <v/>
      </c>
      <c r="BO1619" s="55" t="str">
        <f t="shared" si="247"/>
        <v/>
      </c>
      <c r="BP1619" s="55" t="str">
        <f t="shared" si="247"/>
        <v/>
      </c>
      <c r="BQ1619" s="55" t="str">
        <f t="shared" si="247"/>
        <v/>
      </c>
      <c r="BR1619" s="1" t="str">
        <f t="shared" si="235"/>
        <v>Base</v>
      </c>
      <c r="BS1619" s="1" t="str">
        <f t="shared" si="236"/>
        <v/>
      </c>
      <c r="BT1619" s="3">
        <f t="shared" si="237"/>
        <v>1</v>
      </c>
      <c r="BU1619" s="11">
        <f t="shared" si="238"/>
        <v>-0.94</v>
      </c>
      <c r="BV1619" s="11">
        <f t="shared" si="239"/>
        <v>-0.88</v>
      </c>
      <c r="BW1619" s="11">
        <f t="shared" si="240"/>
        <v>0</v>
      </c>
      <c r="BX1619" s="9">
        <f t="shared" si="241"/>
        <v>-0.94</v>
      </c>
      <c r="BY1619" s="9">
        <f t="shared" si="242"/>
        <v>-0.88</v>
      </c>
      <c r="BZ1619" s="9">
        <f t="shared" si="243"/>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234"/>
        <v>0</v>
      </c>
      <c r="BD1620" s="55" t="str">
        <f t="shared" si="247"/>
        <v/>
      </c>
      <c r="BE1620" s="55" t="str">
        <f t="shared" si="247"/>
        <v/>
      </c>
      <c r="BF1620" s="55" t="str">
        <f t="shared" si="247"/>
        <v/>
      </c>
      <c r="BG1620" s="55" t="str">
        <f t="shared" si="247"/>
        <v/>
      </c>
      <c r="BH1620" s="55" t="str">
        <f t="shared" si="247"/>
        <v/>
      </c>
      <c r="BI1620" s="55" t="str">
        <f t="shared" si="247"/>
        <v/>
      </c>
      <c r="BJ1620" s="55" t="str">
        <f t="shared" si="247"/>
        <v/>
      </c>
      <c r="BK1620" s="55" t="str">
        <f t="shared" si="247"/>
        <v/>
      </c>
      <c r="BL1620" s="55" t="str">
        <f t="shared" si="247"/>
        <v/>
      </c>
      <c r="BM1620" s="55" t="str">
        <f t="shared" si="247"/>
        <v/>
      </c>
      <c r="BN1620" s="55" t="str">
        <f t="shared" si="247"/>
        <v/>
      </c>
      <c r="BO1620" s="55" t="str">
        <f t="shared" si="247"/>
        <v/>
      </c>
      <c r="BP1620" s="55" t="str">
        <f t="shared" si="247"/>
        <v/>
      </c>
      <c r="BQ1620" s="55" t="str">
        <f t="shared" si="247"/>
        <v/>
      </c>
      <c r="BR1620" s="1" t="str">
        <f t="shared" si="235"/>
        <v>Base</v>
      </c>
      <c r="BS1620" s="1" t="str">
        <f t="shared" si="236"/>
        <v/>
      </c>
      <c r="BT1620" s="3">
        <f t="shared" si="237"/>
        <v>1</v>
      </c>
      <c r="BU1620" s="11">
        <f t="shared" si="238"/>
        <v>-0.94</v>
      </c>
      <c r="BV1620" s="11">
        <f t="shared" si="239"/>
        <v>-0.88</v>
      </c>
      <c r="BW1620" s="11">
        <f t="shared" si="240"/>
        <v>0</v>
      </c>
      <c r="BX1620" s="9">
        <f t="shared" si="241"/>
        <v>-0.94</v>
      </c>
      <c r="BY1620" s="9">
        <f t="shared" si="242"/>
        <v>-0.88</v>
      </c>
      <c r="BZ1620" s="9">
        <f t="shared" si="243"/>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234"/>
        <v>0</v>
      </c>
      <c r="BD1621" s="55" t="str">
        <f t="shared" si="247"/>
        <v/>
      </c>
      <c r="BE1621" s="55" t="str">
        <f t="shared" si="247"/>
        <v/>
      </c>
      <c r="BF1621" s="55" t="str">
        <f t="shared" si="247"/>
        <v/>
      </c>
      <c r="BG1621" s="55" t="str">
        <f t="shared" si="247"/>
        <v/>
      </c>
      <c r="BH1621" s="55" t="str">
        <f t="shared" si="247"/>
        <v/>
      </c>
      <c r="BI1621" s="55" t="str">
        <f t="shared" si="247"/>
        <v/>
      </c>
      <c r="BJ1621" s="55" t="str">
        <f t="shared" si="247"/>
        <v/>
      </c>
      <c r="BK1621" s="55" t="str">
        <f t="shared" si="247"/>
        <v/>
      </c>
      <c r="BL1621" s="55" t="str">
        <f t="shared" si="247"/>
        <v/>
      </c>
      <c r="BM1621" s="55" t="str">
        <f t="shared" si="247"/>
        <v/>
      </c>
      <c r="BN1621" s="55" t="str">
        <f t="shared" si="247"/>
        <v/>
      </c>
      <c r="BO1621" s="55" t="str">
        <f t="shared" si="247"/>
        <v/>
      </c>
      <c r="BP1621" s="55" t="str">
        <f t="shared" si="247"/>
        <v/>
      </c>
      <c r="BQ1621" s="55" t="str">
        <f t="shared" si="247"/>
        <v/>
      </c>
      <c r="BR1621" s="1" t="str">
        <f t="shared" si="235"/>
        <v>Base</v>
      </c>
      <c r="BS1621" s="1" t="str">
        <f t="shared" si="236"/>
        <v/>
      </c>
      <c r="BT1621" s="3">
        <f t="shared" si="237"/>
        <v>1</v>
      </c>
      <c r="BU1621" s="11">
        <f t="shared" si="238"/>
        <v>-0.94</v>
      </c>
      <c r="BV1621" s="11">
        <f t="shared" si="239"/>
        <v>-0.88</v>
      </c>
      <c r="BW1621" s="11">
        <f t="shared" si="240"/>
        <v>0</v>
      </c>
      <c r="BX1621" s="9">
        <f t="shared" si="241"/>
        <v>-0.94</v>
      </c>
      <c r="BY1621" s="9">
        <f t="shared" si="242"/>
        <v>-0.88</v>
      </c>
      <c r="BZ1621" s="9">
        <f t="shared" si="243"/>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248">SUM(AT1622:BB1622)</f>
        <v>0</v>
      </c>
      <c r="BD1622" s="55" t="str">
        <f t="shared" si="247"/>
        <v/>
      </c>
      <c r="BE1622" s="55" t="str">
        <f t="shared" si="247"/>
        <v/>
      </c>
      <c r="BF1622" s="55" t="str">
        <f t="shared" si="247"/>
        <v/>
      </c>
      <c r="BG1622" s="55" t="str">
        <f t="shared" si="247"/>
        <v/>
      </c>
      <c r="BH1622" s="55" t="str">
        <f t="shared" si="247"/>
        <v/>
      </c>
      <c r="BI1622" s="55" t="str">
        <f t="shared" si="247"/>
        <v/>
      </c>
      <c r="BJ1622" s="55" t="str">
        <f t="shared" si="247"/>
        <v/>
      </c>
      <c r="BK1622" s="55" t="str">
        <f t="shared" si="247"/>
        <v/>
      </c>
      <c r="BL1622" s="55" t="str">
        <f t="shared" si="247"/>
        <v/>
      </c>
      <c r="BM1622" s="55" t="str">
        <f t="shared" si="247"/>
        <v/>
      </c>
      <c r="BN1622" s="55" t="str">
        <f t="shared" si="247"/>
        <v/>
      </c>
      <c r="BO1622" s="55" t="str">
        <f t="shared" si="247"/>
        <v/>
      </c>
      <c r="BP1622" s="55" t="str">
        <f t="shared" si="247"/>
        <v/>
      </c>
      <c r="BQ1622" s="55" t="str">
        <f t="shared" si="247"/>
        <v/>
      </c>
      <c r="BR1622" s="1" t="str">
        <f t="shared" ref="BR1622:BR1685" si="249">IF(BD1622&amp;BE1622&amp;BF1622&amp;BG1622&amp;BH1622&amp;BI1622&amp;BJ1622&amp;BK1622&amp;BP1622&amp;BQ1622="","Base",BD1622&amp;BE1622&amp;BF1622&amp;BG1622&amp;BH1622&amp;BI1622&amp;BJ1622&amp;BK1622&amp;BP1622&amp;BQ1622)</f>
        <v>Base</v>
      </c>
      <c r="BS1622" s="1" t="str">
        <f t="shared" ref="BS1622:BS1685" si="250">IF(BL1622&amp;BM1622&amp;BN1622&amp;BO1622="","",BL1622&amp;BM1622&amp;BN1622&amp;BO1622)</f>
        <v/>
      </c>
      <c r="BT1622" s="3">
        <f t="shared" ref="BT1622:BT1685" si="251">J1622-I1622+1</f>
        <v>1</v>
      </c>
      <c r="BU1622" s="11">
        <f t="shared" ref="BU1622:BU1685" si="252">BT1622*0.06-1</f>
        <v>-0.94</v>
      </c>
      <c r="BV1622" s="11">
        <f t="shared" ref="BV1622:BV1685" si="253">BT1622*0.12-1</f>
        <v>-0.88</v>
      </c>
      <c r="BW1622" s="11">
        <f t="shared" ref="BW1622:BW1685" si="254">(BT1622-1)*0.84</f>
        <v>0</v>
      </c>
      <c r="BX1622" s="9">
        <f t="shared" ref="BX1622:BX1685" si="255">BU1622+I1622</f>
        <v>-0.94</v>
      </c>
      <c r="BY1622" s="9">
        <f t="shared" ref="BY1622:BY1685" si="256">BV1622+I1622</f>
        <v>-0.88</v>
      </c>
      <c r="BZ1622" s="9">
        <f t="shared" ref="BZ1622:BZ1685" si="257">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248"/>
        <v>0</v>
      </c>
      <c r="BD1623" s="55" t="str">
        <f t="shared" si="247"/>
        <v/>
      </c>
      <c r="BE1623" s="55" t="str">
        <f t="shared" si="247"/>
        <v/>
      </c>
      <c r="BF1623" s="55" t="str">
        <f t="shared" si="247"/>
        <v/>
      </c>
      <c r="BG1623" s="55" t="str">
        <f t="shared" si="247"/>
        <v/>
      </c>
      <c r="BH1623" s="55" t="str">
        <f t="shared" si="247"/>
        <v/>
      </c>
      <c r="BI1623" s="55" t="str">
        <f t="shared" si="247"/>
        <v/>
      </c>
      <c r="BJ1623" s="55" t="str">
        <f t="shared" si="247"/>
        <v/>
      </c>
      <c r="BK1623" s="55" t="str">
        <f t="shared" si="247"/>
        <v/>
      </c>
      <c r="BL1623" s="55" t="str">
        <f t="shared" si="247"/>
        <v/>
      </c>
      <c r="BM1623" s="55" t="str">
        <f t="shared" si="247"/>
        <v/>
      </c>
      <c r="BN1623" s="55" t="str">
        <f t="shared" si="247"/>
        <v/>
      </c>
      <c r="BO1623" s="55" t="str">
        <f t="shared" si="247"/>
        <v/>
      </c>
      <c r="BP1623" s="55" t="str">
        <f t="shared" si="247"/>
        <v/>
      </c>
      <c r="BQ1623" s="55" t="str">
        <f t="shared" si="247"/>
        <v/>
      </c>
      <c r="BR1623" s="1" t="str">
        <f t="shared" si="249"/>
        <v>Base</v>
      </c>
      <c r="BS1623" s="1" t="str">
        <f t="shared" si="250"/>
        <v/>
      </c>
      <c r="BT1623" s="3">
        <f t="shared" si="251"/>
        <v>1</v>
      </c>
      <c r="BU1623" s="11">
        <f t="shared" si="252"/>
        <v>-0.94</v>
      </c>
      <c r="BV1623" s="11">
        <f t="shared" si="253"/>
        <v>-0.88</v>
      </c>
      <c r="BW1623" s="11">
        <f t="shared" si="254"/>
        <v>0</v>
      </c>
      <c r="BX1623" s="9">
        <f t="shared" si="255"/>
        <v>-0.94</v>
      </c>
      <c r="BY1623" s="9">
        <f t="shared" si="256"/>
        <v>-0.88</v>
      </c>
      <c r="BZ1623" s="9">
        <f t="shared" si="257"/>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248"/>
        <v>0</v>
      </c>
      <c r="BD1624" s="55" t="str">
        <f t="shared" si="247"/>
        <v/>
      </c>
      <c r="BE1624" s="55" t="str">
        <f t="shared" si="247"/>
        <v/>
      </c>
      <c r="BF1624" s="55" t="str">
        <f t="shared" si="247"/>
        <v/>
      </c>
      <c r="BG1624" s="55" t="str">
        <f t="shared" si="247"/>
        <v/>
      </c>
      <c r="BH1624" s="55" t="str">
        <f t="shared" si="247"/>
        <v/>
      </c>
      <c r="BI1624" s="55" t="str">
        <f t="shared" si="247"/>
        <v/>
      </c>
      <c r="BJ1624" s="55" t="str">
        <f t="shared" si="247"/>
        <v/>
      </c>
      <c r="BK1624" s="55" t="str">
        <f t="shared" si="247"/>
        <v/>
      </c>
      <c r="BL1624" s="55" t="str">
        <f t="shared" si="247"/>
        <v/>
      </c>
      <c r="BM1624" s="55" t="str">
        <f t="shared" si="247"/>
        <v/>
      </c>
      <c r="BN1624" s="55" t="str">
        <f t="shared" si="247"/>
        <v/>
      </c>
      <c r="BO1624" s="55" t="str">
        <f t="shared" si="247"/>
        <v/>
      </c>
      <c r="BP1624" s="55" t="str">
        <f t="shared" si="247"/>
        <v/>
      </c>
      <c r="BQ1624" s="55" t="str">
        <f t="shared" si="247"/>
        <v/>
      </c>
      <c r="BR1624" s="1" t="str">
        <f t="shared" si="249"/>
        <v>Base</v>
      </c>
      <c r="BS1624" s="1" t="str">
        <f t="shared" si="250"/>
        <v/>
      </c>
      <c r="BT1624" s="3">
        <f t="shared" si="251"/>
        <v>1</v>
      </c>
      <c r="BU1624" s="11">
        <f t="shared" si="252"/>
        <v>-0.94</v>
      </c>
      <c r="BV1624" s="11">
        <f t="shared" si="253"/>
        <v>-0.88</v>
      </c>
      <c r="BW1624" s="11">
        <f t="shared" si="254"/>
        <v>0</v>
      </c>
      <c r="BX1624" s="9">
        <f t="shared" si="255"/>
        <v>-0.94</v>
      </c>
      <c r="BY1624" s="9">
        <f t="shared" si="256"/>
        <v>-0.88</v>
      </c>
      <c r="BZ1624" s="9">
        <f t="shared" si="257"/>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248"/>
        <v>0</v>
      </c>
      <c r="BD1625" s="55" t="str">
        <f t="shared" si="247"/>
        <v/>
      </c>
      <c r="BE1625" s="55" t="str">
        <f t="shared" si="247"/>
        <v/>
      </c>
      <c r="BF1625" s="55" t="str">
        <f t="shared" si="247"/>
        <v/>
      </c>
      <c r="BG1625" s="55" t="str">
        <f t="shared" si="247"/>
        <v/>
      </c>
      <c r="BH1625" s="55" t="str">
        <f t="shared" si="247"/>
        <v/>
      </c>
      <c r="BI1625" s="55" t="str">
        <f t="shared" si="247"/>
        <v/>
      </c>
      <c r="BJ1625" s="55" t="str">
        <f t="shared" si="247"/>
        <v/>
      </c>
      <c r="BK1625" s="55" t="str">
        <f t="shared" si="247"/>
        <v/>
      </c>
      <c r="BL1625" s="55" t="str">
        <f t="shared" si="247"/>
        <v/>
      </c>
      <c r="BM1625" s="55" t="str">
        <f t="shared" si="247"/>
        <v/>
      </c>
      <c r="BN1625" s="55" t="str">
        <f t="shared" si="247"/>
        <v/>
      </c>
      <c r="BO1625" s="55" t="str">
        <f t="shared" si="247"/>
        <v/>
      </c>
      <c r="BP1625" s="55" t="str">
        <f t="shared" si="247"/>
        <v/>
      </c>
      <c r="BQ1625" s="55" t="str">
        <f t="shared" si="247"/>
        <v/>
      </c>
      <c r="BR1625" s="1" t="str">
        <f t="shared" si="249"/>
        <v>Base</v>
      </c>
      <c r="BS1625" s="1" t="str">
        <f t="shared" si="250"/>
        <v/>
      </c>
      <c r="BT1625" s="3">
        <f t="shared" si="251"/>
        <v>1</v>
      </c>
      <c r="BU1625" s="11">
        <f t="shared" si="252"/>
        <v>-0.94</v>
      </c>
      <c r="BV1625" s="11">
        <f t="shared" si="253"/>
        <v>-0.88</v>
      </c>
      <c r="BW1625" s="11">
        <f t="shared" si="254"/>
        <v>0</v>
      </c>
      <c r="BX1625" s="9">
        <f t="shared" si="255"/>
        <v>-0.94</v>
      </c>
      <c r="BY1625" s="9">
        <f t="shared" si="256"/>
        <v>-0.88</v>
      </c>
      <c r="BZ1625" s="9">
        <f t="shared" si="257"/>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248"/>
        <v>0</v>
      </c>
      <c r="BD1626" s="55" t="str">
        <f t="shared" si="247"/>
        <v/>
      </c>
      <c r="BE1626" s="55" t="str">
        <f t="shared" si="247"/>
        <v/>
      </c>
      <c r="BF1626" s="55" t="str">
        <f t="shared" si="247"/>
        <v/>
      </c>
      <c r="BG1626" s="55" t="str">
        <f t="shared" si="247"/>
        <v/>
      </c>
      <c r="BH1626" s="55" t="str">
        <f t="shared" si="247"/>
        <v/>
      </c>
      <c r="BI1626" s="55" t="str">
        <f t="shared" si="247"/>
        <v/>
      </c>
      <c r="BJ1626" s="55" t="str">
        <f t="shared" si="247"/>
        <v/>
      </c>
      <c r="BK1626" s="55" t="str">
        <f t="shared" si="247"/>
        <v/>
      </c>
      <c r="BL1626" s="55" t="str">
        <f t="shared" si="247"/>
        <v/>
      </c>
      <c r="BM1626" s="55" t="str">
        <f t="shared" si="247"/>
        <v/>
      </c>
      <c r="BN1626" s="55" t="str">
        <f t="shared" si="247"/>
        <v/>
      </c>
      <c r="BO1626" s="55" t="str">
        <f t="shared" si="247"/>
        <v/>
      </c>
      <c r="BP1626" s="55" t="str">
        <f t="shared" si="247"/>
        <v/>
      </c>
      <c r="BQ1626" s="55" t="str">
        <f t="shared" si="247"/>
        <v/>
      </c>
      <c r="BR1626" s="1" t="str">
        <f t="shared" si="249"/>
        <v>Base</v>
      </c>
      <c r="BS1626" s="1" t="str">
        <f t="shared" si="250"/>
        <v/>
      </c>
      <c r="BT1626" s="3">
        <f t="shared" si="251"/>
        <v>1</v>
      </c>
      <c r="BU1626" s="11">
        <f t="shared" si="252"/>
        <v>-0.94</v>
      </c>
      <c r="BV1626" s="11">
        <f t="shared" si="253"/>
        <v>-0.88</v>
      </c>
      <c r="BW1626" s="11">
        <f t="shared" si="254"/>
        <v>0</v>
      </c>
      <c r="BX1626" s="9">
        <f t="shared" si="255"/>
        <v>-0.94</v>
      </c>
      <c r="BY1626" s="9">
        <f t="shared" si="256"/>
        <v>-0.88</v>
      </c>
      <c r="BZ1626" s="9">
        <f t="shared" si="257"/>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248"/>
        <v>0</v>
      </c>
      <c r="BD1627" s="55" t="str">
        <f t="shared" si="247"/>
        <v/>
      </c>
      <c r="BE1627" s="55" t="str">
        <f t="shared" si="247"/>
        <v/>
      </c>
      <c r="BF1627" s="55" t="str">
        <f t="shared" si="247"/>
        <v/>
      </c>
      <c r="BG1627" s="55" t="str">
        <f t="shared" si="247"/>
        <v/>
      </c>
      <c r="BH1627" s="55" t="str">
        <f t="shared" si="247"/>
        <v/>
      </c>
      <c r="BI1627" s="55" t="str">
        <f t="shared" si="247"/>
        <v/>
      </c>
      <c r="BJ1627" s="55" t="str">
        <f t="shared" si="247"/>
        <v/>
      </c>
      <c r="BK1627" s="55" t="str">
        <f t="shared" si="247"/>
        <v/>
      </c>
      <c r="BL1627" s="55" t="str">
        <f t="shared" si="247"/>
        <v/>
      </c>
      <c r="BM1627" s="55" t="str">
        <f t="shared" si="247"/>
        <v/>
      </c>
      <c r="BN1627" s="55" t="str">
        <f t="shared" si="247"/>
        <v/>
      </c>
      <c r="BO1627" s="55" t="str">
        <f t="shared" si="247"/>
        <v/>
      </c>
      <c r="BP1627" s="55" t="str">
        <f t="shared" si="247"/>
        <v/>
      </c>
      <c r="BQ1627" s="55" t="str">
        <f t="shared" si="247"/>
        <v/>
      </c>
      <c r="BR1627" s="1" t="str">
        <f t="shared" si="249"/>
        <v>Base</v>
      </c>
      <c r="BS1627" s="1" t="str">
        <f t="shared" si="250"/>
        <v/>
      </c>
      <c r="BT1627" s="3">
        <f t="shared" si="251"/>
        <v>1</v>
      </c>
      <c r="BU1627" s="11">
        <f t="shared" si="252"/>
        <v>-0.94</v>
      </c>
      <c r="BV1627" s="11">
        <f t="shared" si="253"/>
        <v>-0.88</v>
      </c>
      <c r="BW1627" s="11">
        <f t="shared" si="254"/>
        <v>0</v>
      </c>
      <c r="BX1627" s="9">
        <f t="shared" si="255"/>
        <v>-0.94</v>
      </c>
      <c r="BY1627" s="9">
        <f t="shared" si="256"/>
        <v>-0.88</v>
      </c>
      <c r="BZ1627" s="9">
        <f t="shared" si="257"/>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248"/>
        <v>0</v>
      </c>
      <c r="BD1628" s="55" t="str">
        <f t="shared" si="247"/>
        <v/>
      </c>
      <c r="BE1628" s="55" t="str">
        <f t="shared" si="247"/>
        <v/>
      </c>
      <c r="BF1628" s="55" t="str">
        <f t="shared" si="247"/>
        <v/>
      </c>
      <c r="BG1628" s="55" t="str">
        <f t="shared" si="247"/>
        <v/>
      </c>
      <c r="BH1628" s="55" t="str">
        <f t="shared" si="247"/>
        <v/>
      </c>
      <c r="BI1628" s="55" t="str">
        <f t="shared" si="247"/>
        <v/>
      </c>
      <c r="BJ1628" s="55" t="str">
        <f t="shared" si="247"/>
        <v/>
      </c>
      <c r="BK1628" s="55" t="str">
        <f t="shared" si="247"/>
        <v/>
      </c>
      <c r="BL1628" s="55" t="str">
        <f t="shared" si="247"/>
        <v/>
      </c>
      <c r="BM1628" s="55" t="str">
        <f t="shared" si="247"/>
        <v/>
      </c>
      <c r="BN1628" s="55" t="str">
        <f t="shared" si="247"/>
        <v/>
      </c>
      <c r="BO1628" s="55" t="str">
        <f t="shared" si="247"/>
        <v/>
      </c>
      <c r="BP1628" s="55" t="str">
        <f t="shared" si="247"/>
        <v/>
      </c>
      <c r="BQ1628" s="55" t="str">
        <f t="shared" si="247"/>
        <v/>
      </c>
      <c r="BR1628" s="1" t="str">
        <f t="shared" si="249"/>
        <v>Base</v>
      </c>
      <c r="BS1628" s="1" t="str">
        <f t="shared" si="250"/>
        <v/>
      </c>
      <c r="BT1628" s="3">
        <f t="shared" si="251"/>
        <v>1</v>
      </c>
      <c r="BU1628" s="11">
        <f t="shared" si="252"/>
        <v>-0.94</v>
      </c>
      <c r="BV1628" s="11">
        <f t="shared" si="253"/>
        <v>-0.88</v>
      </c>
      <c r="BW1628" s="11">
        <f t="shared" si="254"/>
        <v>0</v>
      </c>
      <c r="BX1628" s="9">
        <f t="shared" si="255"/>
        <v>-0.94</v>
      </c>
      <c r="BY1628" s="9">
        <f t="shared" si="256"/>
        <v>-0.88</v>
      </c>
      <c r="BZ1628" s="9">
        <f t="shared" si="257"/>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248"/>
        <v>0</v>
      </c>
      <c r="BD1629" s="55" t="str">
        <f t="shared" si="247"/>
        <v/>
      </c>
      <c r="BE1629" s="55" t="str">
        <f t="shared" si="247"/>
        <v/>
      </c>
      <c r="BF1629" s="55" t="str">
        <f t="shared" si="247"/>
        <v/>
      </c>
      <c r="BG1629" s="55" t="str">
        <f t="shared" si="247"/>
        <v/>
      </c>
      <c r="BH1629" s="55" t="str">
        <f t="shared" si="247"/>
        <v/>
      </c>
      <c r="BI1629" s="55" t="str">
        <f t="shared" si="247"/>
        <v/>
      </c>
      <c r="BJ1629" s="55" t="str">
        <f t="shared" si="247"/>
        <v/>
      </c>
      <c r="BK1629" s="55" t="str">
        <f t="shared" si="247"/>
        <v/>
      </c>
      <c r="BL1629" s="55" t="str">
        <f t="shared" si="247"/>
        <v/>
      </c>
      <c r="BM1629" s="55" t="str">
        <f t="shared" si="247"/>
        <v/>
      </c>
      <c r="BN1629" s="55" t="str">
        <f t="shared" si="247"/>
        <v/>
      </c>
      <c r="BO1629" s="55" t="str">
        <f t="shared" si="247"/>
        <v/>
      </c>
      <c r="BP1629" s="55" t="str">
        <f t="shared" si="247"/>
        <v/>
      </c>
      <c r="BQ1629" s="55" t="str">
        <f t="shared" si="247"/>
        <v/>
      </c>
      <c r="BR1629" s="1" t="str">
        <f t="shared" si="249"/>
        <v>Base</v>
      </c>
      <c r="BS1629" s="1" t="str">
        <f t="shared" si="250"/>
        <v/>
      </c>
      <c r="BT1629" s="3">
        <f t="shared" si="251"/>
        <v>1</v>
      </c>
      <c r="BU1629" s="11">
        <f t="shared" si="252"/>
        <v>-0.94</v>
      </c>
      <c r="BV1629" s="11">
        <f t="shared" si="253"/>
        <v>-0.88</v>
      </c>
      <c r="BW1629" s="11">
        <f t="shared" si="254"/>
        <v>0</v>
      </c>
      <c r="BX1629" s="9">
        <f t="shared" si="255"/>
        <v>-0.94</v>
      </c>
      <c r="BY1629" s="9">
        <f t="shared" si="256"/>
        <v>-0.88</v>
      </c>
      <c r="BZ1629" s="9">
        <f t="shared" si="257"/>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248"/>
        <v>0</v>
      </c>
      <c r="BD1630" s="55" t="str">
        <f t="shared" si="247"/>
        <v/>
      </c>
      <c r="BE1630" s="55" t="str">
        <f t="shared" si="247"/>
        <v/>
      </c>
      <c r="BF1630" s="55" t="str">
        <f t="shared" si="247"/>
        <v/>
      </c>
      <c r="BG1630" s="55" t="str">
        <f t="shared" si="247"/>
        <v/>
      </c>
      <c r="BH1630" s="55" t="str">
        <f t="shared" si="247"/>
        <v/>
      </c>
      <c r="BI1630" s="55" t="str">
        <f t="shared" si="247"/>
        <v/>
      </c>
      <c r="BJ1630" s="55" t="str">
        <f t="shared" si="247"/>
        <v/>
      </c>
      <c r="BK1630" s="55" t="str">
        <f t="shared" si="247"/>
        <v/>
      </c>
      <c r="BL1630" s="55" t="str">
        <f t="shared" si="247"/>
        <v/>
      </c>
      <c r="BM1630" s="55" t="str">
        <f t="shared" si="247"/>
        <v/>
      </c>
      <c r="BN1630" s="55" t="str">
        <f t="shared" si="247"/>
        <v/>
      </c>
      <c r="BO1630" s="55" t="str">
        <f t="shared" si="247"/>
        <v/>
      </c>
      <c r="BP1630" s="55" t="str">
        <f t="shared" si="247"/>
        <v/>
      </c>
      <c r="BQ1630" s="55" t="str">
        <f t="shared" si="247"/>
        <v/>
      </c>
      <c r="BR1630" s="1" t="str">
        <f t="shared" si="249"/>
        <v>Base</v>
      </c>
      <c r="BS1630" s="1" t="str">
        <f t="shared" si="250"/>
        <v/>
      </c>
      <c r="BT1630" s="3">
        <f t="shared" si="251"/>
        <v>1</v>
      </c>
      <c r="BU1630" s="11">
        <f t="shared" si="252"/>
        <v>-0.94</v>
      </c>
      <c r="BV1630" s="11">
        <f t="shared" si="253"/>
        <v>-0.88</v>
      </c>
      <c r="BW1630" s="11">
        <f t="shared" si="254"/>
        <v>0</v>
      </c>
      <c r="BX1630" s="9">
        <f t="shared" si="255"/>
        <v>-0.94</v>
      </c>
      <c r="BY1630" s="9">
        <f t="shared" si="256"/>
        <v>-0.88</v>
      </c>
      <c r="BZ1630" s="9">
        <f t="shared" si="257"/>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248"/>
        <v>0</v>
      </c>
      <c r="BD1631" s="55" t="str">
        <f t="shared" si="247"/>
        <v/>
      </c>
      <c r="BE1631" s="55" t="str">
        <f t="shared" si="247"/>
        <v/>
      </c>
      <c r="BF1631" s="55" t="str">
        <f t="shared" si="247"/>
        <v/>
      </c>
      <c r="BG1631" s="55" t="str">
        <f t="shared" si="247"/>
        <v/>
      </c>
      <c r="BH1631" s="55" t="str">
        <f t="shared" si="247"/>
        <v/>
      </c>
      <c r="BI1631" s="55" t="str">
        <f t="shared" si="247"/>
        <v/>
      </c>
      <c r="BJ1631" s="55" t="str">
        <f t="shared" si="247"/>
        <v/>
      </c>
      <c r="BK1631" s="55" t="str">
        <f t="shared" si="247"/>
        <v/>
      </c>
      <c r="BL1631" s="55" t="str">
        <f t="shared" si="247"/>
        <v/>
      </c>
      <c r="BM1631" s="55" t="str">
        <f t="shared" si="247"/>
        <v/>
      </c>
      <c r="BN1631" s="55" t="str">
        <f t="shared" si="247"/>
        <v/>
      </c>
      <c r="BO1631" s="55" t="str">
        <f t="shared" si="247"/>
        <v/>
      </c>
      <c r="BP1631" s="55" t="str">
        <f t="shared" si="247"/>
        <v/>
      </c>
      <c r="BQ1631" s="55" t="str">
        <f t="shared" si="247"/>
        <v/>
      </c>
      <c r="BR1631" s="1" t="str">
        <f t="shared" si="249"/>
        <v>Base</v>
      </c>
      <c r="BS1631" s="1" t="str">
        <f t="shared" si="250"/>
        <v/>
      </c>
      <c r="BT1631" s="3">
        <f t="shared" si="251"/>
        <v>1</v>
      </c>
      <c r="BU1631" s="11">
        <f t="shared" si="252"/>
        <v>-0.94</v>
      </c>
      <c r="BV1631" s="11">
        <f t="shared" si="253"/>
        <v>-0.88</v>
      </c>
      <c r="BW1631" s="11">
        <f t="shared" si="254"/>
        <v>0</v>
      </c>
      <c r="BX1631" s="9">
        <f t="shared" si="255"/>
        <v>-0.94</v>
      </c>
      <c r="BY1631" s="9">
        <f t="shared" si="256"/>
        <v>-0.88</v>
      </c>
      <c r="BZ1631" s="9">
        <f t="shared" si="257"/>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248"/>
        <v>0</v>
      </c>
      <c r="BD1632" s="55" t="str">
        <f t="shared" si="247"/>
        <v/>
      </c>
      <c r="BE1632" s="55" t="str">
        <f t="shared" si="247"/>
        <v/>
      </c>
      <c r="BF1632" s="55" t="str">
        <f t="shared" si="247"/>
        <v/>
      </c>
      <c r="BG1632" s="55" t="str">
        <f t="shared" si="247"/>
        <v/>
      </c>
      <c r="BH1632" s="55" t="str">
        <f t="shared" si="247"/>
        <v/>
      </c>
      <c r="BI1632" s="55" t="str">
        <f t="shared" si="247"/>
        <v/>
      </c>
      <c r="BJ1632" s="55" t="str">
        <f t="shared" si="247"/>
        <v/>
      </c>
      <c r="BK1632" s="55" t="str">
        <f t="shared" si="247"/>
        <v/>
      </c>
      <c r="BL1632" s="55" t="str">
        <f t="shared" si="247"/>
        <v/>
      </c>
      <c r="BM1632" s="55" t="str">
        <f t="shared" si="247"/>
        <v/>
      </c>
      <c r="BN1632" s="55" t="str">
        <f t="shared" si="247"/>
        <v/>
      </c>
      <c r="BO1632" s="55" t="str">
        <f t="shared" si="247"/>
        <v/>
      </c>
      <c r="BP1632" s="55" t="str">
        <f t="shared" si="247"/>
        <v/>
      </c>
      <c r="BQ1632" s="55" t="str">
        <f t="shared" si="247"/>
        <v/>
      </c>
      <c r="BR1632" s="1" t="str">
        <f t="shared" si="249"/>
        <v>Base</v>
      </c>
      <c r="BS1632" s="1" t="str">
        <f t="shared" si="250"/>
        <v/>
      </c>
      <c r="BT1632" s="3">
        <f t="shared" si="251"/>
        <v>1</v>
      </c>
      <c r="BU1632" s="11">
        <f t="shared" si="252"/>
        <v>-0.94</v>
      </c>
      <c r="BV1632" s="11">
        <f t="shared" si="253"/>
        <v>-0.88</v>
      </c>
      <c r="BW1632" s="11">
        <f t="shared" si="254"/>
        <v>0</v>
      </c>
      <c r="BX1632" s="9">
        <f t="shared" si="255"/>
        <v>-0.94</v>
      </c>
      <c r="BY1632" s="9">
        <f t="shared" si="256"/>
        <v>-0.88</v>
      </c>
      <c r="BZ1632" s="9">
        <f t="shared" si="257"/>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248"/>
        <v>0</v>
      </c>
      <c r="BD1633" s="55" t="str">
        <f t="shared" si="247"/>
        <v/>
      </c>
      <c r="BE1633" s="55" t="str">
        <f t="shared" si="247"/>
        <v/>
      </c>
      <c r="BF1633" s="55" t="str">
        <f t="shared" si="247"/>
        <v/>
      </c>
      <c r="BG1633" s="55" t="str">
        <f t="shared" si="247"/>
        <v/>
      </c>
      <c r="BH1633" s="55" t="str">
        <f t="shared" si="247"/>
        <v/>
      </c>
      <c r="BI1633" s="55" t="str">
        <f t="shared" si="247"/>
        <v/>
      </c>
      <c r="BJ1633" s="55" t="str">
        <f t="shared" si="247"/>
        <v/>
      </c>
      <c r="BK1633" s="55" t="str">
        <f t="shared" si="247"/>
        <v/>
      </c>
      <c r="BL1633" s="55" t="str">
        <f t="shared" si="247"/>
        <v/>
      </c>
      <c r="BM1633" s="55" t="str">
        <f t="shared" si="247"/>
        <v/>
      </c>
      <c r="BN1633" s="55" t="str">
        <f t="shared" si="247"/>
        <v/>
      </c>
      <c r="BO1633" s="55" t="str">
        <f t="shared" si="247"/>
        <v/>
      </c>
      <c r="BP1633" s="55" t="str">
        <f t="shared" si="247"/>
        <v/>
      </c>
      <c r="BQ1633" s="55" t="str">
        <f t="shared" si="247"/>
        <v/>
      </c>
      <c r="BR1633" s="1" t="str">
        <f t="shared" si="249"/>
        <v>Base</v>
      </c>
      <c r="BS1633" s="1" t="str">
        <f t="shared" si="250"/>
        <v/>
      </c>
      <c r="BT1633" s="3">
        <f t="shared" si="251"/>
        <v>1</v>
      </c>
      <c r="BU1633" s="11">
        <f t="shared" si="252"/>
        <v>-0.94</v>
      </c>
      <c r="BV1633" s="11">
        <f t="shared" si="253"/>
        <v>-0.88</v>
      </c>
      <c r="BW1633" s="11">
        <f t="shared" si="254"/>
        <v>0</v>
      </c>
      <c r="BX1633" s="9">
        <f t="shared" si="255"/>
        <v>-0.94</v>
      </c>
      <c r="BY1633" s="9">
        <f t="shared" si="256"/>
        <v>-0.88</v>
      </c>
      <c r="BZ1633" s="9">
        <f t="shared" si="257"/>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248"/>
        <v>0</v>
      </c>
      <c r="BD1634" s="55" t="str">
        <f t="shared" si="247"/>
        <v/>
      </c>
      <c r="BE1634" s="55" t="str">
        <f t="shared" si="247"/>
        <v/>
      </c>
      <c r="BF1634" s="55" t="str">
        <f t="shared" si="247"/>
        <v/>
      </c>
      <c r="BG1634" s="55" t="str">
        <f t="shared" si="247"/>
        <v/>
      </c>
      <c r="BH1634" s="55" t="str">
        <f t="shared" si="247"/>
        <v/>
      </c>
      <c r="BI1634" s="55" t="str">
        <f t="shared" si="247"/>
        <v/>
      </c>
      <c r="BJ1634" s="55" t="str">
        <f t="shared" si="247"/>
        <v/>
      </c>
      <c r="BK1634" s="55" t="str">
        <f t="shared" si="247"/>
        <v/>
      </c>
      <c r="BL1634" s="55" t="str">
        <f t="shared" si="247"/>
        <v/>
      </c>
      <c r="BM1634" s="55" t="str">
        <f t="shared" si="247"/>
        <v/>
      </c>
      <c r="BN1634" s="55" t="str">
        <f t="shared" si="247"/>
        <v/>
      </c>
      <c r="BO1634" s="55" t="str">
        <f t="shared" si="247"/>
        <v/>
      </c>
      <c r="BP1634" s="55" t="str">
        <f t="shared" si="247"/>
        <v/>
      </c>
      <c r="BQ1634" s="55" t="str">
        <f t="shared" si="247"/>
        <v/>
      </c>
      <c r="BR1634" s="1" t="str">
        <f t="shared" si="249"/>
        <v>Base</v>
      </c>
      <c r="BS1634" s="1" t="str">
        <f t="shared" si="250"/>
        <v/>
      </c>
      <c r="BT1634" s="3">
        <f t="shared" si="251"/>
        <v>1</v>
      </c>
      <c r="BU1634" s="11">
        <f t="shared" si="252"/>
        <v>-0.94</v>
      </c>
      <c r="BV1634" s="11">
        <f t="shared" si="253"/>
        <v>-0.88</v>
      </c>
      <c r="BW1634" s="11">
        <f t="shared" si="254"/>
        <v>0</v>
      </c>
      <c r="BX1634" s="9">
        <f t="shared" si="255"/>
        <v>-0.94</v>
      </c>
      <c r="BY1634" s="9">
        <f t="shared" si="256"/>
        <v>-0.88</v>
      </c>
      <c r="BZ1634" s="9">
        <f t="shared" si="257"/>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248"/>
        <v>0</v>
      </c>
      <c r="BD1635" s="55" t="str">
        <f t="shared" si="247"/>
        <v/>
      </c>
      <c r="BE1635" s="55" t="str">
        <f t="shared" si="247"/>
        <v/>
      </c>
      <c r="BF1635" s="55" t="str">
        <f t="shared" si="247"/>
        <v/>
      </c>
      <c r="BG1635" s="55" t="str">
        <f t="shared" si="247"/>
        <v/>
      </c>
      <c r="BH1635" s="55" t="str">
        <f t="shared" si="247"/>
        <v/>
      </c>
      <c r="BI1635" s="55" t="str">
        <f t="shared" si="247"/>
        <v/>
      </c>
      <c r="BJ1635" s="55" t="str">
        <f t="shared" si="247"/>
        <v/>
      </c>
      <c r="BK1635" s="55" t="str">
        <f t="shared" ref="BD1635:BQ1653" si="258">IF(ISERROR(SEARCHB(" "&amp;BK$1&amp;" "," "&amp;$L1635&amp;" "))=TRUE,"",BK$1)</f>
        <v/>
      </c>
      <c r="BL1635" s="55" t="str">
        <f t="shared" si="258"/>
        <v/>
      </c>
      <c r="BM1635" s="55" t="str">
        <f t="shared" si="258"/>
        <v/>
      </c>
      <c r="BN1635" s="55" t="str">
        <f t="shared" si="258"/>
        <v/>
      </c>
      <c r="BO1635" s="55" t="str">
        <f t="shared" si="258"/>
        <v/>
      </c>
      <c r="BP1635" s="55" t="str">
        <f t="shared" si="258"/>
        <v/>
      </c>
      <c r="BQ1635" s="55" t="str">
        <f t="shared" si="258"/>
        <v/>
      </c>
      <c r="BR1635" s="1" t="str">
        <f t="shared" si="249"/>
        <v>Base</v>
      </c>
      <c r="BS1635" s="1" t="str">
        <f t="shared" si="250"/>
        <v/>
      </c>
      <c r="BT1635" s="3">
        <f t="shared" si="251"/>
        <v>1</v>
      </c>
      <c r="BU1635" s="11">
        <f t="shared" si="252"/>
        <v>-0.94</v>
      </c>
      <c r="BV1635" s="11">
        <f t="shared" si="253"/>
        <v>-0.88</v>
      </c>
      <c r="BW1635" s="11">
        <f t="shared" si="254"/>
        <v>0</v>
      </c>
      <c r="BX1635" s="9">
        <f t="shared" si="255"/>
        <v>-0.94</v>
      </c>
      <c r="BY1635" s="9">
        <f t="shared" si="256"/>
        <v>-0.88</v>
      </c>
      <c r="BZ1635" s="9">
        <f t="shared" si="257"/>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248"/>
        <v>0</v>
      </c>
      <c r="BD1636" s="55" t="str">
        <f t="shared" si="258"/>
        <v/>
      </c>
      <c r="BE1636" s="55" t="str">
        <f t="shared" si="258"/>
        <v/>
      </c>
      <c r="BF1636" s="55" t="str">
        <f t="shared" si="258"/>
        <v/>
      </c>
      <c r="BG1636" s="55" t="str">
        <f t="shared" si="258"/>
        <v/>
      </c>
      <c r="BH1636" s="55" t="str">
        <f t="shared" si="258"/>
        <v/>
      </c>
      <c r="BI1636" s="55" t="str">
        <f t="shared" si="258"/>
        <v/>
      </c>
      <c r="BJ1636" s="55" t="str">
        <f t="shared" si="258"/>
        <v/>
      </c>
      <c r="BK1636" s="55" t="str">
        <f t="shared" si="258"/>
        <v/>
      </c>
      <c r="BL1636" s="55" t="str">
        <f t="shared" si="258"/>
        <v/>
      </c>
      <c r="BM1636" s="55" t="str">
        <f t="shared" si="258"/>
        <v/>
      </c>
      <c r="BN1636" s="55" t="str">
        <f t="shared" si="258"/>
        <v/>
      </c>
      <c r="BO1636" s="55" t="str">
        <f t="shared" si="258"/>
        <v/>
      </c>
      <c r="BP1636" s="55" t="str">
        <f t="shared" si="258"/>
        <v/>
      </c>
      <c r="BQ1636" s="55" t="str">
        <f t="shared" si="258"/>
        <v/>
      </c>
      <c r="BR1636" s="1" t="str">
        <f t="shared" si="249"/>
        <v>Base</v>
      </c>
      <c r="BS1636" s="1" t="str">
        <f t="shared" si="250"/>
        <v/>
      </c>
      <c r="BT1636" s="3">
        <f t="shared" si="251"/>
        <v>1</v>
      </c>
      <c r="BU1636" s="11">
        <f t="shared" si="252"/>
        <v>-0.94</v>
      </c>
      <c r="BV1636" s="11">
        <f t="shared" si="253"/>
        <v>-0.88</v>
      </c>
      <c r="BW1636" s="11">
        <f t="shared" si="254"/>
        <v>0</v>
      </c>
      <c r="BX1636" s="9">
        <f t="shared" si="255"/>
        <v>-0.94</v>
      </c>
      <c r="BY1636" s="9">
        <f t="shared" si="256"/>
        <v>-0.88</v>
      </c>
      <c r="BZ1636" s="9">
        <f t="shared" si="257"/>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248"/>
        <v>0</v>
      </c>
      <c r="BD1637" s="55" t="str">
        <f t="shared" si="258"/>
        <v/>
      </c>
      <c r="BE1637" s="55" t="str">
        <f t="shared" si="258"/>
        <v/>
      </c>
      <c r="BF1637" s="55" t="str">
        <f t="shared" si="258"/>
        <v/>
      </c>
      <c r="BG1637" s="55" t="str">
        <f t="shared" si="258"/>
        <v/>
      </c>
      <c r="BH1637" s="55" t="str">
        <f t="shared" si="258"/>
        <v/>
      </c>
      <c r="BI1637" s="55" t="str">
        <f t="shared" si="258"/>
        <v/>
      </c>
      <c r="BJ1637" s="55" t="str">
        <f t="shared" si="258"/>
        <v/>
      </c>
      <c r="BK1637" s="55" t="str">
        <f t="shared" si="258"/>
        <v/>
      </c>
      <c r="BL1637" s="55" t="str">
        <f t="shared" si="258"/>
        <v/>
      </c>
      <c r="BM1637" s="55" t="str">
        <f t="shared" si="258"/>
        <v/>
      </c>
      <c r="BN1637" s="55" t="str">
        <f t="shared" si="258"/>
        <v/>
      </c>
      <c r="BO1637" s="55" t="str">
        <f t="shared" si="258"/>
        <v/>
      </c>
      <c r="BP1637" s="55" t="str">
        <f t="shared" si="258"/>
        <v/>
      </c>
      <c r="BQ1637" s="55" t="str">
        <f t="shared" si="258"/>
        <v/>
      </c>
      <c r="BR1637" s="1" t="str">
        <f t="shared" si="249"/>
        <v>Base</v>
      </c>
      <c r="BS1637" s="1" t="str">
        <f t="shared" si="250"/>
        <v/>
      </c>
      <c r="BT1637" s="3">
        <f t="shared" si="251"/>
        <v>1</v>
      </c>
      <c r="BU1637" s="11">
        <f t="shared" si="252"/>
        <v>-0.94</v>
      </c>
      <c r="BV1637" s="11">
        <f t="shared" si="253"/>
        <v>-0.88</v>
      </c>
      <c r="BW1637" s="11">
        <f t="shared" si="254"/>
        <v>0</v>
      </c>
      <c r="BX1637" s="9">
        <f t="shared" si="255"/>
        <v>-0.94</v>
      </c>
      <c r="BY1637" s="9">
        <f t="shared" si="256"/>
        <v>-0.88</v>
      </c>
      <c r="BZ1637" s="9">
        <f t="shared" si="257"/>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248"/>
        <v>0</v>
      </c>
      <c r="BD1638" s="55" t="str">
        <f t="shared" si="258"/>
        <v/>
      </c>
      <c r="BE1638" s="55" t="str">
        <f t="shared" si="258"/>
        <v/>
      </c>
      <c r="BF1638" s="55" t="str">
        <f t="shared" si="258"/>
        <v/>
      </c>
      <c r="BG1638" s="55" t="str">
        <f t="shared" si="258"/>
        <v/>
      </c>
      <c r="BH1638" s="55" t="str">
        <f t="shared" si="258"/>
        <v/>
      </c>
      <c r="BI1638" s="55" t="str">
        <f t="shared" si="258"/>
        <v/>
      </c>
      <c r="BJ1638" s="55" t="str">
        <f t="shared" si="258"/>
        <v/>
      </c>
      <c r="BK1638" s="55" t="str">
        <f t="shared" si="258"/>
        <v/>
      </c>
      <c r="BL1638" s="55" t="str">
        <f t="shared" si="258"/>
        <v/>
      </c>
      <c r="BM1638" s="55" t="str">
        <f t="shared" si="258"/>
        <v/>
      </c>
      <c r="BN1638" s="55" t="str">
        <f t="shared" si="258"/>
        <v/>
      </c>
      <c r="BO1638" s="55" t="str">
        <f t="shared" si="258"/>
        <v/>
      </c>
      <c r="BP1638" s="55" t="str">
        <f t="shared" si="258"/>
        <v/>
      </c>
      <c r="BQ1638" s="55" t="str">
        <f t="shared" si="258"/>
        <v/>
      </c>
      <c r="BR1638" s="1" t="str">
        <f t="shared" si="249"/>
        <v>Base</v>
      </c>
      <c r="BS1638" s="1" t="str">
        <f t="shared" si="250"/>
        <v/>
      </c>
      <c r="BT1638" s="3">
        <f t="shared" si="251"/>
        <v>1</v>
      </c>
      <c r="BU1638" s="11">
        <f t="shared" si="252"/>
        <v>-0.94</v>
      </c>
      <c r="BV1638" s="11">
        <f t="shared" si="253"/>
        <v>-0.88</v>
      </c>
      <c r="BW1638" s="11">
        <f t="shared" si="254"/>
        <v>0</v>
      </c>
      <c r="BX1638" s="9">
        <f t="shared" si="255"/>
        <v>-0.94</v>
      </c>
      <c r="BY1638" s="9">
        <f t="shared" si="256"/>
        <v>-0.88</v>
      </c>
      <c r="BZ1638" s="9">
        <f t="shared" si="257"/>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248"/>
        <v>0</v>
      </c>
      <c r="BD1639" s="55" t="str">
        <f t="shared" si="258"/>
        <v/>
      </c>
      <c r="BE1639" s="55" t="str">
        <f t="shared" si="258"/>
        <v/>
      </c>
      <c r="BF1639" s="55" t="str">
        <f t="shared" si="258"/>
        <v/>
      </c>
      <c r="BG1639" s="55" t="str">
        <f t="shared" si="258"/>
        <v/>
      </c>
      <c r="BH1639" s="55" t="str">
        <f t="shared" si="258"/>
        <v/>
      </c>
      <c r="BI1639" s="55" t="str">
        <f t="shared" si="258"/>
        <v/>
      </c>
      <c r="BJ1639" s="55" t="str">
        <f t="shared" si="258"/>
        <v/>
      </c>
      <c r="BK1639" s="55" t="str">
        <f t="shared" si="258"/>
        <v/>
      </c>
      <c r="BL1639" s="55" t="str">
        <f t="shared" si="258"/>
        <v/>
      </c>
      <c r="BM1639" s="55" t="str">
        <f t="shared" si="258"/>
        <v/>
      </c>
      <c r="BN1639" s="55" t="str">
        <f t="shared" si="258"/>
        <v/>
      </c>
      <c r="BO1639" s="55" t="str">
        <f t="shared" si="258"/>
        <v/>
      </c>
      <c r="BP1639" s="55" t="str">
        <f t="shared" si="258"/>
        <v/>
      </c>
      <c r="BQ1639" s="55" t="str">
        <f t="shared" si="258"/>
        <v/>
      </c>
      <c r="BR1639" s="1" t="str">
        <f t="shared" si="249"/>
        <v>Base</v>
      </c>
      <c r="BS1639" s="1" t="str">
        <f t="shared" si="250"/>
        <v/>
      </c>
      <c r="BT1639" s="3">
        <f t="shared" si="251"/>
        <v>1</v>
      </c>
      <c r="BU1639" s="11">
        <f t="shared" si="252"/>
        <v>-0.94</v>
      </c>
      <c r="BV1639" s="11">
        <f t="shared" si="253"/>
        <v>-0.88</v>
      </c>
      <c r="BW1639" s="11">
        <f t="shared" si="254"/>
        <v>0</v>
      </c>
      <c r="BX1639" s="9">
        <f t="shared" si="255"/>
        <v>-0.94</v>
      </c>
      <c r="BY1639" s="9">
        <f t="shared" si="256"/>
        <v>-0.88</v>
      </c>
      <c r="BZ1639" s="9">
        <f t="shared" si="257"/>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248"/>
        <v>0</v>
      </c>
      <c r="BD1640" s="55" t="str">
        <f t="shared" si="258"/>
        <v/>
      </c>
      <c r="BE1640" s="55" t="str">
        <f t="shared" si="258"/>
        <v/>
      </c>
      <c r="BF1640" s="55" t="str">
        <f t="shared" si="258"/>
        <v/>
      </c>
      <c r="BG1640" s="55" t="str">
        <f t="shared" si="258"/>
        <v/>
      </c>
      <c r="BH1640" s="55" t="str">
        <f t="shared" si="258"/>
        <v/>
      </c>
      <c r="BI1640" s="55" t="str">
        <f t="shared" si="258"/>
        <v/>
      </c>
      <c r="BJ1640" s="55" t="str">
        <f t="shared" si="258"/>
        <v/>
      </c>
      <c r="BK1640" s="55" t="str">
        <f t="shared" si="258"/>
        <v/>
      </c>
      <c r="BL1640" s="55" t="str">
        <f t="shared" si="258"/>
        <v/>
      </c>
      <c r="BM1640" s="55" t="str">
        <f t="shared" si="258"/>
        <v/>
      </c>
      <c r="BN1640" s="55" t="str">
        <f t="shared" si="258"/>
        <v/>
      </c>
      <c r="BO1640" s="55" t="str">
        <f t="shared" si="258"/>
        <v/>
      </c>
      <c r="BP1640" s="55" t="str">
        <f t="shared" si="258"/>
        <v/>
      </c>
      <c r="BQ1640" s="55" t="str">
        <f t="shared" si="258"/>
        <v/>
      </c>
      <c r="BR1640" s="1" t="str">
        <f t="shared" si="249"/>
        <v>Base</v>
      </c>
      <c r="BS1640" s="1" t="str">
        <f t="shared" si="250"/>
        <v/>
      </c>
      <c r="BT1640" s="3">
        <f t="shared" si="251"/>
        <v>1</v>
      </c>
      <c r="BU1640" s="11">
        <f t="shared" si="252"/>
        <v>-0.94</v>
      </c>
      <c r="BV1640" s="11">
        <f t="shared" si="253"/>
        <v>-0.88</v>
      </c>
      <c r="BW1640" s="11">
        <f t="shared" si="254"/>
        <v>0</v>
      </c>
      <c r="BX1640" s="9">
        <f t="shared" si="255"/>
        <v>-0.94</v>
      </c>
      <c r="BY1640" s="9">
        <f t="shared" si="256"/>
        <v>-0.88</v>
      </c>
      <c r="BZ1640" s="9">
        <f t="shared" si="257"/>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248"/>
        <v>0</v>
      </c>
      <c r="BD1641" s="55" t="str">
        <f t="shared" si="258"/>
        <v/>
      </c>
      <c r="BE1641" s="55" t="str">
        <f t="shared" si="258"/>
        <v/>
      </c>
      <c r="BF1641" s="55" t="str">
        <f t="shared" si="258"/>
        <v/>
      </c>
      <c r="BG1641" s="55" t="str">
        <f t="shared" si="258"/>
        <v/>
      </c>
      <c r="BH1641" s="55" t="str">
        <f t="shared" si="258"/>
        <v/>
      </c>
      <c r="BI1641" s="55" t="str">
        <f t="shared" si="258"/>
        <v/>
      </c>
      <c r="BJ1641" s="55" t="str">
        <f t="shared" si="258"/>
        <v/>
      </c>
      <c r="BK1641" s="55" t="str">
        <f t="shared" si="258"/>
        <v/>
      </c>
      <c r="BL1641" s="55" t="str">
        <f t="shared" si="258"/>
        <v/>
      </c>
      <c r="BM1641" s="55" t="str">
        <f t="shared" si="258"/>
        <v/>
      </c>
      <c r="BN1641" s="55" t="str">
        <f t="shared" si="258"/>
        <v/>
      </c>
      <c r="BO1641" s="55" t="str">
        <f t="shared" si="258"/>
        <v/>
      </c>
      <c r="BP1641" s="55" t="str">
        <f t="shared" si="258"/>
        <v/>
      </c>
      <c r="BQ1641" s="55" t="str">
        <f t="shared" si="258"/>
        <v/>
      </c>
      <c r="BR1641" s="1" t="str">
        <f t="shared" si="249"/>
        <v>Base</v>
      </c>
      <c r="BS1641" s="1" t="str">
        <f t="shared" si="250"/>
        <v/>
      </c>
      <c r="BT1641" s="3">
        <f t="shared" si="251"/>
        <v>1</v>
      </c>
      <c r="BU1641" s="11">
        <f t="shared" si="252"/>
        <v>-0.94</v>
      </c>
      <c r="BV1641" s="11">
        <f t="shared" si="253"/>
        <v>-0.88</v>
      </c>
      <c r="BW1641" s="11">
        <f t="shared" si="254"/>
        <v>0</v>
      </c>
      <c r="BX1641" s="9">
        <f t="shared" si="255"/>
        <v>-0.94</v>
      </c>
      <c r="BY1641" s="9">
        <f t="shared" si="256"/>
        <v>-0.88</v>
      </c>
      <c r="BZ1641" s="9">
        <f t="shared" si="257"/>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248"/>
        <v>0</v>
      </c>
      <c r="BD1642" s="55" t="str">
        <f t="shared" si="258"/>
        <v/>
      </c>
      <c r="BE1642" s="55" t="str">
        <f t="shared" si="258"/>
        <v/>
      </c>
      <c r="BF1642" s="55" t="str">
        <f t="shared" si="258"/>
        <v/>
      </c>
      <c r="BG1642" s="55" t="str">
        <f t="shared" si="258"/>
        <v/>
      </c>
      <c r="BH1642" s="55" t="str">
        <f t="shared" si="258"/>
        <v/>
      </c>
      <c r="BI1642" s="55" t="str">
        <f t="shared" si="258"/>
        <v/>
      </c>
      <c r="BJ1642" s="55" t="str">
        <f t="shared" si="258"/>
        <v/>
      </c>
      <c r="BK1642" s="55" t="str">
        <f t="shared" si="258"/>
        <v/>
      </c>
      <c r="BL1642" s="55" t="str">
        <f t="shared" si="258"/>
        <v/>
      </c>
      <c r="BM1642" s="55" t="str">
        <f t="shared" si="258"/>
        <v/>
      </c>
      <c r="BN1642" s="55" t="str">
        <f t="shared" si="258"/>
        <v/>
      </c>
      <c r="BO1642" s="55" t="str">
        <f t="shared" si="258"/>
        <v/>
      </c>
      <c r="BP1642" s="55" t="str">
        <f t="shared" si="258"/>
        <v/>
      </c>
      <c r="BQ1642" s="55" t="str">
        <f t="shared" si="258"/>
        <v/>
      </c>
      <c r="BR1642" s="1" t="str">
        <f t="shared" si="249"/>
        <v>Base</v>
      </c>
      <c r="BS1642" s="1" t="str">
        <f t="shared" si="250"/>
        <v/>
      </c>
      <c r="BT1642" s="3">
        <f t="shared" si="251"/>
        <v>1</v>
      </c>
      <c r="BU1642" s="11">
        <f t="shared" si="252"/>
        <v>-0.94</v>
      </c>
      <c r="BV1642" s="11">
        <f t="shared" si="253"/>
        <v>-0.88</v>
      </c>
      <c r="BW1642" s="11">
        <f t="shared" si="254"/>
        <v>0</v>
      </c>
      <c r="BX1642" s="9">
        <f t="shared" si="255"/>
        <v>-0.94</v>
      </c>
      <c r="BY1642" s="9">
        <f t="shared" si="256"/>
        <v>-0.88</v>
      </c>
      <c r="BZ1642" s="9">
        <f t="shared" si="257"/>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248"/>
        <v>0</v>
      </c>
      <c r="BD1643" s="55" t="str">
        <f t="shared" si="258"/>
        <v/>
      </c>
      <c r="BE1643" s="55" t="str">
        <f t="shared" si="258"/>
        <v/>
      </c>
      <c r="BF1643" s="55" t="str">
        <f t="shared" si="258"/>
        <v/>
      </c>
      <c r="BG1643" s="55" t="str">
        <f t="shared" si="258"/>
        <v/>
      </c>
      <c r="BH1643" s="55" t="str">
        <f t="shared" si="258"/>
        <v/>
      </c>
      <c r="BI1643" s="55" t="str">
        <f t="shared" si="258"/>
        <v/>
      </c>
      <c r="BJ1643" s="55" t="str">
        <f t="shared" si="258"/>
        <v/>
      </c>
      <c r="BK1643" s="55" t="str">
        <f t="shared" si="258"/>
        <v/>
      </c>
      <c r="BL1643" s="55" t="str">
        <f t="shared" si="258"/>
        <v/>
      </c>
      <c r="BM1643" s="55" t="str">
        <f t="shared" si="258"/>
        <v/>
      </c>
      <c r="BN1643" s="55" t="str">
        <f t="shared" si="258"/>
        <v/>
      </c>
      <c r="BO1643" s="55" t="str">
        <f t="shared" si="258"/>
        <v/>
      </c>
      <c r="BP1643" s="55" t="str">
        <f t="shared" si="258"/>
        <v/>
      </c>
      <c r="BQ1643" s="55" t="str">
        <f t="shared" si="258"/>
        <v/>
      </c>
      <c r="BR1643" s="1" t="str">
        <f t="shared" si="249"/>
        <v>Base</v>
      </c>
      <c r="BS1643" s="1" t="str">
        <f t="shared" si="250"/>
        <v/>
      </c>
      <c r="BT1643" s="3">
        <f t="shared" si="251"/>
        <v>1</v>
      </c>
      <c r="BU1643" s="11">
        <f t="shared" si="252"/>
        <v>-0.94</v>
      </c>
      <c r="BV1643" s="11">
        <f t="shared" si="253"/>
        <v>-0.88</v>
      </c>
      <c r="BW1643" s="11">
        <f t="shared" si="254"/>
        <v>0</v>
      </c>
      <c r="BX1643" s="9">
        <f t="shared" si="255"/>
        <v>-0.94</v>
      </c>
      <c r="BY1643" s="9">
        <f t="shared" si="256"/>
        <v>-0.88</v>
      </c>
      <c r="BZ1643" s="9">
        <f t="shared" si="257"/>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248"/>
        <v>0</v>
      </c>
      <c r="BD1644" s="55" t="str">
        <f t="shared" si="258"/>
        <v/>
      </c>
      <c r="BE1644" s="55" t="str">
        <f t="shared" si="258"/>
        <v/>
      </c>
      <c r="BF1644" s="55" t="str">
        <f t="shared" si="258"/>
        <v/>
      </c>
      <c r="BG1644" s="55" t="str">
        <f t="shared" si="258"/>
        <v/>
      </c>
      <c r="BH1644" s="55" t="str">
        <f t="shared" si="258"/>
        <v/>
      </c>
      <c r="BI1644" s="55" t="str">
        <f t="shared" si="258"/>
        <v/>
      </c>
      <c r="BJ1644" s="55" t="str">
        <f t="shared" si="258"/>
        <v/>
      </c>
      <c r="BK1644" s="55" t="str">
        <f t="shared" si="258"/>
        <v/>
      </c>
      <c r="BL1644" s="55" t="str">
        <f t="shared" si="258"/>
        <v/>
      </c>
      <c r="BM1644" s="55" t="str">
        <f t="shared" si="258"/>
        <v/>
      </c>
      <c r="BN1644" s="55" t="str">
        <f t="shared" si="258"/>
        <v/>
      </c>
      <c r="BO1644" s="55" t="str">
        <f t="shared" si="258"/>
        <v/>
      </c>
      <c r="BP1644" s="55" t="str">
        <f t="shared" si="258"/>
        <v/>
      </c>
      <c r="BQ1644" s="55" t="str">
        <f t="shared" si="258"/>
        <v/>
      </c>
      <c r="BR1644" s="1" t="str">
        <f t="shared" si="249"/>
        <v>Base</v>
      </c>
      <c r="BS1644" s="1" t="str">
        <f t="shared" si="250"/>
        <v/>
      </c>
      <c r="BT1644" s="3">
        <f t="shared" si="251"/>
        <v>1</v>
      </c>
      <c r="BU1644" s="11">
        <f t="shared" si="252"/>
        <v>-0.94</v>
      </c>
      <c r="BV1644" s="11">
        <f t="shared" si="253"/>
        <v>-0.88</v>
      </c>
      <c r="BW1644" s="11">
        <f t="shared" si="254"/>
        <v>0</v>
      </c>
      <c r="BX1644" s="9">
        <f t="shared" si="255"/>
        <v>-0.94</v>
      </c>
      <c r="BY1644" s="9">
        <f t="shared" si="256"/>
        <v>-0.88</v>
      </c>
      <c r="BZ1644" s="9">
        <f t="shared" si="257"/>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248"/>
        <v>0</v>
      </c>
      <c r="BD1645" s="55" t="str">
        <f t="shared" si="258"/>
        <v/>
      </c>
      <c r="BE1645" s="55" t="str">
        <f t="shared" si="258"/>
        <v/>
      </c>
      <c r="BF1645" s="55" t="str">
        <f t="shared" si="258"/>
        <v/>
      </c>
      <c r="BG1645" s="55" t="str">
        <f t="shared" si="258"/>
        <v/>
      </c>
      <c r="BH1645" s="55" t="str">
        <f t="shared" si="258"/>
        <v/>
      </c>
      <c r="BI1645" s="55" t="str">
        <f t="shared" si="258"/>
        <v/>
      </c>
      <c r="BJ1645" s="55" t="str">
        <f t="shared" si="258"/>
        <v/>
      </c>
      <c r="BK1645" s="55" t="str">
        <f t="shared" si="258"/>
        <v/>
      </c>
      <c r="BL1645" s="55" t="str">
        <f t="shared" si="258"/>
        <v/>
      </c>
      <c r="BM1645" s="55" t="str">
        <f t="shared" si="258"/>
        <v/>
      </c>
      <c r="BN1645" s="55" t="str">
        <f t="shared" si="258"/>
        <v/>
      </c>
      <c r="BO1645" s="55" t="str">
        <f t="shared" si="258"/>
        <v/>
      </c>
      <c r="BP1645" s="55" t="str">
        <f t="shared" si="258"/>
        <v/>
      </c>
      <c r="BQ1645" s="55" t="str">
        <f t="shared" si="258"/>
        <v/>
      </c>
      <c r="BR1645" s="1" t="str">
        <f t="shared" si="249"/>
        <v>Base</v>
      </c>
      <c r="BS1645" s="1" t="str">
        <f t="shared" si="250"/>
        <v/>
      </c>
      <c r="BT1645" s="3">
        <f t="shared" si="251"/>
        <v>1</v>
      </c>
      <c r="BU1645" s="11">
        <f t="shared" si="252"/>
        <v>-0.94</v>
      </c>
      <c r="BV1645" s="11">
        <f t="shared" si="253"/>
        <v>-0.88</v>
      </c>
      <c r="BW1645" s="11">
        <f t="shared" si="254"/>
        <v>0</v>
      </c>
      <c r="BX1645" s="9">
        <f t="shared" si="255"/>
        <v>-0.94</v>
      </c>
      <c r="BY1645" s="9">
        <f t="shared" si="256"/>
        <v>-0.88</v>
      </c>
      <c r="BZ1645" s="9">
        <f t="shared" si="257"/>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248"/>
        <v>0</v>
      </c>
      <c r="BD1646" s="55" t="str">
        <f t="shared" si="258"/>
        <v/>
      </c>
      <c r="BE1646" s="55" t="str">
        <f t="shared" si="258"/>
        <v/>
      </c>
      <c r="BF1646" s="55" t="str">
        <f t="shared" si="258"/>
        <v/>
      </c>
      <c r="BG1646" s="55" t="str">
        <f t="shared" si="258"/>
        <v/>
      </c>
      <c r="BH1646" s="55" t="str">
        <f t="shared" si="258"/>
        <v/>
      </c>
      <c r="BI1646" s="55" t="str">
        <f t="shared" si="258"/>
        <v/>
      </c>
      <c r="BJ1646" s="55" t="str">
        <f t="shared" si="258"/>
        <v/>
      </c>
      <c r="BK1646" s="55" t="str">
        <f t="shared" si="258"/>
        <v/>
      </c>
      <c r="BL1646" s="55" t="str">
        <f t="shared" si="258"/>
        <v/>
      </c>
      <c r="BM1646" s="55" t="str">
        <f t="shared" si="258"/>
        <v/>
      </c>
      <c r="BN1646" s="55" t="str">
        <f t="shared" si="258"/>
        <v/>
      </c>
      <c r="BO1646" s="55" t="str">
        <f t="shared" si="258"/>
        <v/>
      </c>
      <c r="BP1646" s="55" t="str">
        <f t="shared" si="258"/>
        <v/>
      </c>
      <c r="BQ1646" s="55" t="str">
        <f t="shared" si="258"/>
        <v/>
      </c>
      <c r="BR1646" s="1" t="str">
        <f t="shared" si="249"/>
        <v>Base</v>
      </c>
      <c r="BS1646" s="1" t="str">
        <f t="shared" si="250"/>
        <v/>
      </c>
      <c r="BT1646" s="3">
        <f t="shared" si="251"/>
        <v>1</v>
      </c>
      <c r="BU1646" s="11">
        <f t="shared" si="252"/>
        <v>-0.94</v>
      </c>
      <c r="BV1646" s="11">
        <f t="shared" si="253"/>
        <v>-0.88</v>
      </c>
      <c r="BW1646" s="11">
        <f t="shared" si="254"/>
        <v>0</v>
      </c>
      <c r="BX1646" s="9">
        <f t="shared" si="255"/>
        <v>-0.94</v>
      </c>
      <c r="BY1646" s="9">
        <f t="shared" si="256"/>
        <v>-0.88</v>
      </c>
      <c r="BZ1646" s="9">
        <f t="shared" si="257"/>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248"/>
        <v>0</v>
      </c>
      <c r="BD1647" s="55" t="str">
        <f t="shared" si="258"/>
        <v/>
      </c>
      <c r="BE1647" s="55" t="str">
        <f t="shared" si="258"/>
        <v/>
      </c>
      <c r="BF1647" s="55" t="str">
        <f t="shared" si="258"/>
        <v/>
      </c>
      <c r="BG1647" s="55" t="str">
        <f t="shared" si="258"/>
        <v/>
      </c>
      <c r="BH1647" s="55" t="str">
        <f t="shared" si="258"/>
        <v/>
      </c>
      <c r="BI1647" s="55" t="str">
        <f t="shared" si="258"/>
        <v/>
      </c>
      <c r="BJ1647" s="55" t="str">
        <f t="shared" si="258"/>
        <v/>
      </c>
      <c r="BK1647" s="55" t="str">
        <f t="shared" si="258"/>
        <v/>
      </c>
      <c r="BL1647" s="55" t="str">
        <f t="shared" si="258"/>
        <v/>
      </c>
      <c r="BM1647" s="55" t="str">
        <f t="shared" si="258"/>
        <v/>
      </c>
      <c r="BN1647" s="55" t="str">
        <f t="shared" si="258"/>
        <v/>
      </c>
      <c r="BO1647" s="55" t="str">
        <f t="shared" si="258"/>
        <v/>
      </c>
      <c r="BP1647" s="55" t="str">
        <f t="shared" si="258"/>
        <v/>
      </c>
      <c r="BQ1647" s="55" t="str">
        <f t="shared" si="258"/>
        <v/>
      </c>
      <c r="BR1647" s="1" t="str">
        <f t="shared" si="249"/>
        <v>Base</v>
      </c>
      <c r="BS1647" s="1" t="str">
        <f t="shared" si="250"/>
        <v/>
      </c>
      <c r="BT1647" s="3">
        <f t="shared" si="251"/>
        <v>1</v>
      </c>
      <c r="BU1647" s="11">
        <f t="shared" si="252"/>
        <v>-0.94</v>
      </c>
      <c r="BV1647" s="11">
        <f t="shared" si="253"/>
        <v>-0.88</v>
      </c>
      <c r="BW1647" s="11">
        <f t="shared" si="254"/>
        <v>0</v>
      </c>
      <c r="BX1647" s="9">
        <f t="shared" si="255"/>
        <v>-0.94</v>
      </c>
      <c r="BY1647" s="9">
        <f t="shared" si="256"/>
        <v>-0.88</v>
      </c>
      <c r="BZ1647" s="9">
        <f t="shared" si="257"/>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248"/>
        <v>0</v>
      </c>
      <c r="BD1648" s="55" t="str">
        <f t="shared" si="258"/>
        <v/>
      </c>
      <c r="BE1648" s="55" t="str">
        <f t="shared" si="258"/>
        <v/>
      </c>
      <c r="BF1648" s="55" t="str">
        <f t="shared" si="258"/>
        <v/>
      </c>
      <c r="BG1648" s="55" t="str">
        <f t="shared" si="258"/>
        <v/>
      </c>
      <c r="BH1648" s="55" t="str">
        <f t="shared" si="258"/>
        <v/>
      </c>
      <c r="BI1648" s="55" t="str">
        <f t="shared" si="258"/>
        <v/>
      </c>
      <c r="BJ1648" s="55" t="str">
        <f t="shared" si="258"/>
        <v/>
      </c>
      <c r="BK1648" s="55" t="str">
        <f t="shared" si="258"/>
        <v/>
      </c>
      <c r="BL1648" s="55" t="str">
        <f t="shared" si="258"/>
        <v/>
      </c>
      <c r="BM1648" s="55" t="str">
        <f t="shared" si="258"/>
        <v/>
      </c>
      <c r="BN1648" s="55" t="str">
        <f t="shared" si="258"/>
        <v/>
      </c>
      <c r="BO1648" s="55" t="str">
        <f t="shared" si="258"/>
        <v/>
      </c>
      <c r="BP1648" s="55" t="str">
        <f t="shared" si="258"/>
        <v/>
      </c>
      <c r="BQ1648" s="55" t="str">
        <f t="shared" si="258"/>
        <v/>
      </c>
      <c r="BR1648" s="1" t="str">
        <f t="shared" si="249"/>
        <v>Base</v>
      </c>
      <c r="BS1648" s="1" t="str">
        <f t="shared" si="250"/>
        <v/>
      </c>
      <c r="BT1648" s="3">
        <f t="shared" si="251"/>
        <v>1</v>
      </c>
      <c r="BU1648" s="11">
        <f t="shared" si="252"/>
        <v>-0.94</v>
      </c>
      <c r="BV1648" s="11">
        <f t="shared" si="253"/>
        <v>-0.88</v>
      </c>
      <c r="BW1648" s="11">
        <f t="shared" si="254"/>
        <v>0</v>
      </c>
      <c r="BX1648" s="9">
        <f t="shared" si="255"/>
        <v>-0.94</v>
      </c>
      <c r="BY1648" s="9">
        <f t="shared" si="256"/>
        <v>-0.88</v>
      </c>
      <c r="BZ1648" s="9">
        <f t="shared" si="257"/>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248"/>
        <v>0</v>
      </c>
      <c r="BD1649" s="55" t="str">
        <f t="shared" si="258"/>
        <v/>
      </c>
      <c r="BE1649" s="55" t="str">
        <f t="shared" si="258"/>
        <v/>
      </c>
      <c r="BF1649" s="55" t="str">
        <f t="shared" si="258"/>
        <v/>
      </c>
      <c r="BG1649" s="55" t="str">
        <f t="shared" si="258"/>
        <v/>
      </c>
      <c r="BH1649" s="55" t="str">
        <f t="shared" si="258"/>
        <v/>
      </c>
      <c r="BI1649" s="55" t="str">
        <f t="shared" si="258"/>
        <v/>
      </c>
      <c r="BJ1649" s="55" t="str">
        <f t="shared" si="258"/>
        <v/>
      </c>
      <c r="BK1649" s="55" t="str">
        <f t="shared" si="258"/>
        <v/>
      </c>
      <c r="BL1649" s="55" t="str">
        <f t="shared" si="258"/>
        <v/>
      </c>
      <c r="BM1649" s="55" t="str">
        <f t="shared" si="258"/>
        <v/>
      </c>
      <c r="BN1649" s="55" t="str">
        <f t="shared" si="258"/>
        <v/>
      </c>
      <c r="BO1649" s="55" t="str">
        <f t="shared" si="258"/>
        <v/>
      </c>
      <c r="BP1649" s="55" t="str">
        <f t="shared" si="258"/>
        <v/>
      </c>
      <c r="BQ1649" s="55" t="str">
        <f t="shared" si="258"/>
        <v/>
      </c>
      <c r="BR1649" s="1" t="str">
        <f t="shared" si="249"/>
        <v>Base</v>
      </c>
      <c r="BS1649" s="1" t="str">
        <f t="shared" si="250"/>
        <v/>
      </c>
      <c r="BT1649" s="3">
        <f t="shared" si="251"/>
        <v>1</v>
      </c>
      <c r="BU1649" s="11">
        <f t="shared" si="252"/>
        <v>-0.94</v>
      </c>
      <c r="BV1649" s="11">
        <f t="shared" si="253"/>
        <v>-0.88</v>
      </c>
      <c r="BW1649" s="11">
        <f t="shared" si="254"/>
        <v>0</v>
      </c>
      <c r="BX1649" s="9">
        <f t="shared" si="255"/>
        <v>-0.94</v>
      </c>
      <c r="BY1649" s="9">
        <f t="shared" si="256"/>
        <v>-0.88</v>
      </c>
      <c r="BZ1649" s="9">
        <f t="shared" si="257"/>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248"/>
        <v>0</v>
      </c>
      <c r="BD1650" s="55" t="str">
        <f t="shared" si="258"/>
        <v/>
      </c>
      <c r="BE1650" s="55" t="str">
        <f t="shared" si="258"/>
        <v/>
      </c>
      <c r="BF1650" s="55" t="str">
        <f t="shared" si="258"/>
        <v/>
      </c>
      <c r="BG1650" s="55" t="str">
        <f t="shared" si="258"/>
        <v/>
      </c>
      <c r="BH1650" s="55" t="str">
        <f t="shared" si="258"/>
        <v/>
      </c>
      <c r="BI1650" s="55" t="str">
        <f t="shared" si="258"/>
        <v/>
      </c>
      <c r="BJ1650" s="55" t="str">
        <f t="shared" si="258"/>
        <v/>
      </c>
      <c r="BK1650" s="55" t="str">
        <f t="shared" si="258"/>
        <v/>
      </c>
      <c r="BL1650" s="55" t="str">
        <f t="shared" si="258"/>
        <v/>
      </c>
      <c r="BM1650" s="55" t="str">
        <f t="shared" si="258"/>
        <v/>
      </c>
      <c r="BN1650" s="55" t="str">
        <f t="shared" si="258"/>
        <v/>
      </c>
      <c r="BO1650" s="55" t="str">
        <f t="shared" si="258"/>
        <v/>
      </c>
      <c r="BP1650" s="55" t="str">
        <f t="shared" si="258"/>
        <v/>
      </c>
      <c r="BQ1650" s="55" t="str">
        <f t="shared" si="258"/>
        <v/>
      </c>
      <c r="BR1650" s="1" t="str">
        <f t="shared" si="249"/>
        <v>Base</v>
      </c>
      <c r="BS1650" s="1" t="str">
        <f t="shared" si="250"/>
        <v/>
      </c>
      <c r="BT1650" s="3">
        <f t="shared" si="251"/>
        <v>1</v>
      </c>
      <c r="BU1650" s="11">
        <f t="shared" si="252"/>
        <v>-0.94</v>
      </c>
      <c r="BV1650" s="11">
        <f t="shared" si="253"/>
        <v>-0.88</v>
      </c>
      <c r="BW1650" s="11">
        <f t="shared" si="254"/>
        <v>0</v>
      </c>
      <c r="BX1650" s="9">
        <f t="shared" si="255"/>
        <v>-0.94</v>
      </c>
      <c r="BY1650" s="9">
        <f t="shared" si="256"/>
        <v>-0.88</v>
      </c>
      <c r="BZ1650" s="9">
        <f t="shared" si="257"/>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248"/>
        <v>0</v>
      </c>
      <c r="BD1651" s="55" t="str">
        <f t="shared" si="258"/>
        <v/>
      </c>
      <c r="BE1651" s="55" t="str">
        <f t="shared" si="258"/>
        <v/>
      </c>
      <c r="BF1651" s="55" t="str">
        <f t="shared" si="258"/>
        <v/>
      </c>
      <c r="BG1651" s="55" t="str">
        <f t="shared" si="258"/>
        <v/>
      </c>
      <c r="BH1651" s="55" t="str">
        <f t="shared" si="258"/>
        <v/>
      </c>
      <c r="BI1651" s="55" t="str">
        <f t="shared" si="258"/>
        <v/>
      </c>
      <c r="BJ1651" s="55" t="str">
        <f t="shared" si="258"/>
        <v/>
      </c>
      <c r="BK1651" s="55" t="str">
        <f t="shared" si="258"/>
        <v/>
      </c>
      <c r="BL1651" s="55" t="str">
        <f t="shared" si="258"/>
        <v/>
      </c>
      <c r="BM1651" s="55" t="str">
        <f t="shared" si="258"/>
        <v/>
      </c>
      <c r="BN1651" s="55" t="str">
        <f t="shared" si="258"/>
        <v/>
      </c>
      <c r="BO1651" s="55" t="str">
        <f t="shared" si="258"/>
        <v/>
      </c>
      <c r="BP1651" s="55" t="str">
        <f t="shared" si="258"/>
        <v/>
      </c>
      <c r="BQ1651" s="55" t="str">
        <f t="shared" si="258"/>
        <v/>
      </c>
      <c r="BR1651" s="1" t="str">
        <f t="shared" si="249"/>
        <v>Base</v>
      </c>
      <c r="BS1651" s="1" t="str">
        <f t="shared" si="250"/>
        <v/>
      </c>
      <c r="BT1651" s="3">
        <f t="shared" si="251"/>
        <v>1</v>
      </c>
      <c r="BU1651" s="11">
        <f t="shared" si="252"/>
        <v>-0.94</v>
      </c>
      <c r="BV1651" s="11">
        <f t="shared" si="253"/>
        <v>-0.88</v>
      </c>
      <c r="BW1651" s="11">
        <f t="shared" si="254"/>
        <v>0</v>
      </c>
      <c r="BX1651" s="9">
        <f t="shared" si="255"/>
        <v>-0.94</v>
      </c>
      <c r="BY1651" s="9">
        <f t="shared" si="256"/>
        <v>-0.88</v>
      </c>
      <c r="BZ1651" s="9">
        <f t="shared" si="257"/>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248"/>
        <v>0</v>
      </c>
      <c r="BD1652" s="55" t="str">
        <f t="shared" si="258"/>
        <v/>
      </c>
      <c r="BE1652" s="55" t="str">
        <f t="shared" si="258"/>
        <v/>
      </c>
      <c r="BF1652" s="55" t="str">
        <f t="shared" si="258"/>
        <v/>
      </c>
      <c r="BG1652" s="55" t="str">
        <f t="shared" si="258"/>
        <v/>
      </c>
      <c r="BH1652" s="55" t="str">
        <f t="shared" si="258"/>
        <v/>
      </c>
      <c r="BI1652" s="55" t="str">
        <f t="shared" si="258"/>
        <v/>
      </c>
      <c r="BJ1652" s="55" t="str">
        <f t="shared" si="258"/>
        <v/>
      </c>
      <c r="BK1652" s="55" t="str">
        <f t="shared" si="258"/>
        <v/>
      </c>
      <c r="BL1652" s="55" t="str">
        <f t="shared" si="258"/>
        <v/>
      </c>
      <c r="BM1652" s="55" t="str">
        <f t="shared" si="258"/>
        <v/>
      </c>
      <c r="BN1652" s="55" t="str">
        <f t="shared" si="258"/>
        <v/>
      </c>
      <c r="BO1652" s="55" t="str">
        <f t="shared" si="258"/>
        <v/>
      </c>
      <c r="BP1652" s="55" t="str">
        <f t="shared" si="258"/>
        <v/>
      </c>
      <c r="BQ1652" s="55" t="str">
        <f t="shared" si="258"/>
        <v/>
      </c>
      <c r="BR1652" s="1" t="str">
        <f t="shared" si="249"/>
        <v>Base</v>
      </c>
      <c r="BS1652" s="1" t="str">
        <f t="shared" si="250"/>
        <v/>
      </c>
      <c r="BT1652" s="3">
        <f t="shared" si="251"/>
        <v>1</v>
      </c>
      <c r="BU1652" s="11">
        <f t="shared" si="252"/>
        <v>-0.94</v>
      </c>
      <c r="BV1652" s="11">
        <f t="shared" si="253"/>
        <v>-0.88</v>
      </c>
      <c r="BW1652" s="11">
        <f t="shared" si="254"/>
        <v>0</v>
      </c>
      <c r="BX1652" s="9">
        <f t="shared" si="255"/>
        <v>-0.94</v>
      </c>
      <c r="BY1652" s="9">
        <f t="shared" si="256"/>
        <v>-0.88</v>
      </c>
      <c r="BZ1652" s="9">
        <f t="shared" si="257"/>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248"/>
        <v>0</v>
      </c>
      <c r="BD1653" s="55" t="str">
        <f t="shared" si="258"/>
        <v/>
      </c>
      <c r="BE1653" s="55" t="str">
        <f t="shared" si="258"/>
        <v/>
      </c>
      <c r="BF1653" s="55" t="str">
        <f t="shared" si="258"/>
        <v/>
      </c>
      <c r="BG1653" s="55" t="str">
        <f t="shared" si="258"/>
        <v/>
      </c>
      <c r="BH1653" s="55" t="str">
        <f t="shared" si="258"/>
        <v/>
      </c>
      <c r="BI1653" s="55" t="str">
        <f t="shared" si="258"/>
        <v/>
      </c>
      <c r="BJ1653" s="55" t="str">
        <f t="shared" si="258"/>
        <v/>
      </c>
      <c r="BK1653" s="55" t="str">
        <f t="shared" si="258"/>
        <v/>
      </c>
      <c r="BL1653" s="55" t="str">
        <f t="shared" si="258"/>
        <v/>
      </c>
      <c r="BM1653" s="55" t="str">
        <f t="shared" si="258"/>
        <v/>
      </c>
      <c r="BN1653" s="55" t="str">
        <f t="shared" ref="BD1653:BQ1671" si="259">IF(ISERROR(SEARCHB(" "&amp;BN$1&amp;" "," "&amp;$L1653&amp;" "))=TRUE,"",BN$1)</f>
        <v/>
      </c>
      <c r="BO1653" s="55" t="str">
        <f t="shared" si="259"/>
        <v/>
      </c>
      <c r="BP1653" s="55" t="str">
        <f t="shared" si="259"/>
        <v/>
      </c>
      <c r="BQ1653" s="55" t="str">
        <f t="shared" si="259"/>
        <v/>
      </c>
      <c r="BR1653" s="1" t="str">
        <f t="shared" si="249"/>
        <v>Base</v>
      </c>
      <c r="BS1653" s="1" t="str">
        <f t="shared" si="250"/>
        <v/>
      </c>
      <c r="BT1653" s="3">
        <f t="shared" si="251"/>
        <v>1</v>
      </c>
      <c r="BU1653" s="11">
        <f t="shared" si="252"/>
        <v>-0.94</v>
      </c>
      <c r="BV1653" s="11">
        <f t="shared" si="253"/>
        <v>-0.88</v>
      </c>
      <c r="BW1653" s="11">
        <f t="shared" si="254"/>
        <v>0</v>
      </c>
      <c r="BX1653" s="9">
        <f t="shared" si="255"/>
        <v>-0.94</v>
      </c>
      <c r="BY1653" s="9">
        <f t="shared" si="256"/>
        <v>-0.88</v>
      </c>
      <c r="BZ1653" s="9">
        <f t="shared" si="257"/>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248"/>
        <v>0</v>
      </c>
      <c r="BD1654" s="55" t="str">
        <f t="shared" si="259"/>
        <v/>
      </c>
      <c r="BE1654" s="55" t="str">
        <f t="shared" si="259"/>
        <v/>
      </c>
      <c r="BF1654" s="55" t="str">
        <f t="shared" si="259"/>
        <v/>
      </c>
      <c r="BG1654" s="55" t="str">
        <f t="shared" si="259"/>
        <v/>
      </c>
      <c r="BH1654" s="55" t="str">
        <f t="shared" si="259"/>
        <v/>
      </c>
      <c r="BI1654" s="55" t="str">
        <f t="shared" si="259"/>
        <v/>
      </c>
      <c r="BJ1654" s="55" t="str">
        <f t="shared" si="259"/>
        <v/>
      </c>
      <c r="BK1654" s="55" t="str">
        <f t="shared" si="259"/>
        <v/>
      </c>
      <c r="BL1654" s="55" t="str">
        <f t="shared" si="259"/>
        <v/>
      </c>
      <c r="BM1654" s="55" t="str">
        <f t="shared" si="259"/>
        <v/>
      </c>
      <c r="BN1654" s="55" t="str">
        <f t="shared" si="259"/>
        <v/>
      </c>
      <c r="BO1654" s="55" t="str">
        <f t="shared" si="259"/>
        <v/>
      </c>
      <c r="BP1654" s="55" t="str">
        <f t="shared" si="259"/>
        <v/>
      </c>
      <c r="BQ1654" s="55" t="str">
        <f t="shared" si="259"/>
        <v/>
      </c>
      <c r="BR1654" s="1" t="str">
        <f t="shared" si="249"/>
        <v>Base</v>
      </c>
      <c r="BS1654" s="1" t="str">
        <f t="shared" si="250"/>
        <v/>
      </c>
      <c r="BT1654" s="3">
        <f t="shared" si="251"/>
        <v>1</v>
      </c>
      <c r="BU1654" s="11">
        <f t="shared" si="252"/>
        <v>-0.94</v>
      </c>
      <c r="BV1654" s="11">
        <f t="shared" si="253"/>
        <v>-0.88</v>
      </c>
      <c r="BW1654" s="11">
        <f t="shared" si="254"/>
        <v>0</v>
      </c>
      <c r="BX1654" s="9">
        <f t="shared" si="255"/>
        <v>-0.94</v>
      </c>
      <c r="BY1654" s="9">
        <f t="shared" si="256"/>
        <v>-0.88</v>
      </c>
      <c r="BZ1654" s="9">
        <f t="shared" si="257"/>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248"/>
        <v>0</v>
      </c>
      <c r="BD1655" s="55" t="str">
        <f t="shared" si="259"/>
        <v/>
      </c>
      <c r="BE1655" s="55" t="str">
        <f t="shared" si="259"/>
        <v/>
      </c>
      <c r="BF1655" s="55" t="str">
        <f t="shared" si="259"/>
        <v/>
      </c>
      <c r="BG1655" s="55" t="str">
        <f t="shared" si="259"/>
        <v/>
      </c>
      <c r="BH1655" s="55" t="str">
        <f t="shared" si="259"/>
        <v/>
      </c>
      <c r="BI1655" s="55" t="str">
        <f t="shared" si="259"/>
        <v/>
      </c>
      <c r="BJ1655" s="55" t="str">
        <f t="shared" si="259"/>
        <v/>
      </c>
      <c r="BK1655" s="55" t="str">
        <f t="shared" si="259"/>
        <v/>
      </c>
      <c r="BL1655" s="55" t="str">
        <f t="shared" si="259"/>
        <v/>
      </c>
      <c r="BM1655" s="55" t="str">
        <f t="shared" si="259"/>
        <v/>
      </c>
      <c r="BN1655" s="55" t="str">
        <f t="shared" si="259"/>
        <v/>
      </c>
      <c r="BO1655" s="55" t="str">
        <f t="shared" si="259"/>
        <v/>
      </c>
      <c r="BP1655" s="55" t="str">
        <f t="shared" si="259"/>
        <v/>
      </c>
      <c r="BQ1655" s="55" t="str">
        <f t="shared" si="259"/>
        <v/>
      </c>
      <c r="BR1655" s="1" t="str">
        <f t="shared" si="249"/>
        <v>Base</v>
      </c>
      <c r="BS1655" s="1" t="str">
        <f t="shared" si="250"/>
        <v/>
      </c>
      <c r="BT1655" s="3">
        <f t="shared" si="251"/>
        <v>1</v>
      </c>
      <c r="BU1655" s="11">
        <f t="shared" si="252"/>
        <v>-0.94</v>
      </c>
      <c r="BV1655" s="11">
        <f t="shared" si="253"/>
        <v>-0.88</v>
      </c>
      <c r="BW1655" s="11">
        <f t="shared" si="254"/>
        <v>0</v>
      </c>
      <c r="BX1655" s="9">
        <f t="shared" si="255"/>
        <v>-0.94</v>
      </c>
      <c r="BY1655" s="9">
        <f t="shared" si="256"/>
        <v>-0.88</v>
      </c>
      <c r="BZ1655" s="9">
        <f t="shared" si="257"/>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248"/>
        <v>0</v>
      </c>
      <c r="BD1656" s="55" t="str">
        <f t="shared" si="259"/>
        <v/>
      </c>
      <c r="BE1656" s="55" t="str">
        <f t="shared" si="259"/>
        <v/>
      </c>
      <c r="BF1656" s="55" t="str">
        <f t="shared" si="259"/>
        <v/>
      </c>
      <c r="BG1656" s="55" t="str">
        <f t="shared" si="259"/>
        <v/>
      </c>
      <c r="BH1656" s="55" t="str">
        <f t="shared" si="259"/>
        <v/>
      </c>
      <c r="BI1656" s="55" t="str">
        <f t="shared" si="259"/>
        <v/>
      </c>
      <c r="BJ1656" s="55" t="str">
        <f t="shared" si="259"/>
        <v/>
      </c>
      <c r="BK1656" s="55" t="str">
        <f t="shared" si="259"/>
        <v/>
      </c>
      <c r="BL1656" s="55" t="str">
        <f t="shared" si="259"/>
        <v/>
      </c>
      <c r="BM1656" s="55" t="str">
        <f t="shared" si="259"/>
        <v/>
      </c>
      <c r="BN1656" s="55" t="str">
        <f t="shared" si="259"/>
        <v/>
      </c>
      <c r="BO1656" s="55" t="str">
        <f t="shared" si="259"/>
        <v/>
      </c>
      <c r="BP1656" s="55" t="str">
        <f t="shared" si="259"/>
        <v/>
      </c>
      <c r="BQ1656" s="55" t="str">
        <f t="shared" si="259"/>
        <v/>
      </c>
      <c r="BR1656" s="1" t="str">
        <f t="shared" si="249"/>
        <v>Base</v>
      </c>
      <c r="BS1656" s="1" t="str">
        <f t="shared" si="250"/>
        <v/>
      </c>
      <c r="BT1656" s="3">
        <f t="shared" si="251"/>
        <v>1</v>
      </c>
      <c r="BU1656" s="11">
        <f t="shared" si="252"/>
        <v>-0.94</v>
      </c>
      <c r="BV1656" s="11">
        <f t="shared" si="253"/>
        <v>-0.88</v>
      </c>
      <c r="BW1656" s="11">
        <f t="shared" si="254"/>
        <v>0</v>
      </c>
      <c r="BX1656" s="9">
        <f t="shared" si="255"/>
        <v>-0.94</v>
      </c>
      <c r="BY1656" s="9">
        <f t="shared" si="256"/>
        <v>-0.88</v>
      </c>
      <c r="BZ1656" s="9">
        <f t="shared" si="257"/>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248"/>
        <v>0</v>
      </c>
      <c r="BD1657" s="55" t="str">
        <f t="shared" si="259"/>
        <v/>
      </c>
      <c r="BE1657" s="55" t="str">
        <f t="shared" si="259"/>
        <v/>
      </c>
      <c r="BF1657" s="55" t="str">
        <f t="shared" si="259"/>
        <v/>
      </c>
      <c r="BG1657" s="55" t="str">
        <f t="shared" si="259"/>
        <v/>
      </c>
      <c r="BH1657" s="55" t="str">
        <f t="shared" si="259"/>
        <v/>
      </c>
      <c r="BI1657" s="55" t="str">
        <f t="shared" si="259"/>
        <v/>
      </c>
      <c r="BJ1657" s="55" t="str">
        <f t="shared" si="259"/>
        <v/>
      </c>
      <c r="BK1657" s="55" t="str">
        <f t="shared" si="259"/>
        <v/>
      </c>
      <c r="BL1657" s="55" t="str">
        <f t="shared" si="259"/>
        <v/>
      </c>
      <c r="BM1657" s="55" t="str">
        <f t="shared" si="259"/>
        <v/>
      </c>
      <c r="BN1657" s="55" t="str">
        <f t="shared" si="259"/>
        <v/>
      </c>
      <c r="BO1657" s="55" t="str">
        <f t="shared" si="259"/>
        <v/>
      </c>
      <c r="BP1657" s="55" t="str">
        <f t="shared" si="259"/>
        <v/>
      </c>
      <c r="BQ1657" s="55" t="str">
        <f t="shared" si="259"/>
        <v/>
      </c>
      <c r="BR1657" s="1" t="str">
        <f t="shared" si="249"/>
        <v>Base</v>
      </c>
      <c r="BS1657" s="1" t="str">
        <f t="shared" si="250"/>
        <v/>
      </c>
      <c r="BT1657" s="3">
        <f t="shared" si="251"/>
        <v>1</v>
      </c>
      <c r="BU1657" s="11">
        <f t="shared" si="252"/>
        <v>-0.94</v>
      </c>
      <c r="BV1657" s="11">
        <f t="shared" si="253"/>
        <v>-0.88</v>
      </c>
      <c r="BW1657" s="11">
        <f t="shared" si="254"/>
        <v>0</v>
      </c>
      <c r="BX1657" s="9">
        <f t="shared" si="255"/>
        <v>-0.94</v>
      </c>
      <c r="BY1657" s="9">
        <f t="shared" si="256"/>
        <v>-0.88</v>
      </c>
      <c r="BZ1657" s="9">
        <f t="shared" si="257"/>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248"/>
        <v>0</v>
      </c>
      <c r="BD1658" s="55" t="str">
        <f t="shared" si="259"/>
        <v/>
      </c>
      <c r="BE1658" s="55" t="str">
        <f t="shared" si="259"/>
        <v/>
      </c>
      <c r="BF1658" s="55" t="str">
        <f t="shared" si="259"/>
        <v/>
      </c>
      <c r="BG1658" s="55" t="str">
        <f t="shared" si="259"/>
        <v/>
      </c>
      <c r="BH1658" s="55" t="str">
        <f t="shared" si="259"/>
        <v/>
      </c>
      <c r="BI1658" s="55" t="str">
        <f t="shared" si="259"/>
        <v/>
      </c>
      <c r="BJ1658" s="55" t="str">
        <f t="shared" si="259"/>
        <v/>
      </c>
      <c r="BK1658" s="55" t="str">
        <f t="shared" si="259"/>
        <v/>
      </c>
      <c r="BL1658" s="55" t="str">
        <f t="shared" si="259"/>
        <v/>
      </c>
      <c r="BM1658" s="55" t="str">
        <f t="shared" si="259"/>
        <v/>
      </c>
      <c r="BN1658" s="55" t="str">
        <f t="shared" si="259"/>
        <v/>
      </c>
      <c r="BO1658" s="55" t="str">
        <f t="shared" si="259"/>
        <v/>
      </c>
      <c r="BP1658" s="55" t="str">
        <f t="shared" si="259"/>
        <v/>
      </c>
      <c r="BQ1658" s="55" t="str">
        <f t="shared" si="259"/>
        <v/>
      </c>
      <c r="BR1658" s="1" t="str">
        <f t="shared" si="249"/>
        <v>Base</v>
      </c>
      <c r="BS1658" s="1" t="str">
        <f t="shared" si="250"/>
        <v/>
      </c>
      <c r="BT1658" s="3">
        <f t="shared" si="251"/>
        <v>1</v>
      </c>
      <c r="BU1658" s="11">
        <f t="shared" si="252"/>
        <v>-0.94</v>
      </c>
      <c r="BV1658" s="11">
        <f t="shared" si="253"/>
        <v>-0.88</v>
      </c>
      <c r="BW1658" s="11">
        <f t="shared" si="254"/>
        <v>0</v>
      </c>
      <c r="BX1658" s="9">
        <f t="shared" si="255"/>
        <v>-0.94</v>
      </c>
      <c r="BY1658" s="9">
        <f t="shared" si="256"/>
        <v>-0.88</v>
      </c>
      <c r="BZ1658" s="9">
        <f t="shared" si="257"/>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248"/>
        <v>0</v>
      </c>
      <c r="BD1659" s="55" t="str">
        <f t="shared" si="259"/>
        <v/>
      </c>
      <c r="BE1659" s="55" t="str">
        <f t="shared" si="259"/>
        <v/>
      </c>
      <c r="BF1659" s="55" t="str">
        <f t="shared" si="259"/>
        <v/>
      </c>
      <c r="BG1659" s="55" t="str">
        <f t="shared" si="259"/>
        <v/>
      </c>
      <c r="BH1659" s="55" t="str">
        <f t="shared" si="259"/>
        <v/>
      </c>
      <c r="BI1659" s="55" t="str">
        <f t="shared" si="259"/>
        <v/>
      </c>
      <c r="BJ1659" s="55" t="str">
        <f t="shared" si="259"/>
        <v/>
      </c>
      <c r="BK1659" s="55" t="str">
        <f t="shared" si="259"/>
        <v/>
      </c>
      <c r="BL1659" s="55" t="str">
        <f t="shared" si="259"/>
        <v/>
      </c>
      <c r="BM1659" s="55" t="str">
        <f t="shared" si="259"/>
        <v/>
      </c>
      <c r="BN1659" s="55" t="str">
        <f t="shared" si="259"/>
        <v/>
      </c>
      <c r="BO1659" s="55" t="str">
        <f t="shared" si="259"/>
        <v/>
      </c>
      <c r="BP1659" s="55" t="str">
        <f t="shared" si="259"/>
        <v/>
      </c>
      <c r="BQ1659" s="55" t="str">
        <f t="shared" si="259"/>
        <v/>
      </c>
      <c r="BR1659" s="1" t="str">
        <f t="shared" si="249"/>
        <v>Base</v>
      </c>
      <c r="BS1659" s="1" t="str">
        <f t="shared" si="250"/>
        <v/>
      </c>
      <c r="BT1659" s="3">
        <f t="shared" si="251"/>
        <v>1</v>
      </c>
      <c r="BU1659" s="11">
        <f t="shared" si="252"/>
        <v>-0.94</v>
      </c>
      <c r="BV1659" s="11">
        <f t="shared" si="253"/>
        <v>-0.88</v>
      </c>
      <c r="BW1659" s="11">
        <f t="shared" si="254"/>
        <v>0</v>
      </c>
      <c r="BX1659" s="9">
        <f t="shared" si="255"/>
        <v>-0.94</v>
      </c>
      <c r="BY1659" s="9">
        <f t="shared" si="256"/>
        <v>-0.88</v>
      </c>
      <c r="BZ1659" s="9">
        <f t="shared" si="257"/>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248"/>
        <v>0</v>
      </c>
      <c r="BD1660" s="55" t="str">
        <f t="shared" si="259"/>
        <v/>
      </c>
      <c r="BE1660" s="55" t="str">
        <f t="shared" si="259"/>
        <v/>
      </c>
      <c r="BF1660" s="55" t="str">
        <f t="shared" si="259"/>
        <v/>
      </c>
      <c r="BG1660" s="55" t="str">
        <f t="shared" si="259"/>
        <v/>
      </c>
      <c r="BH1660" s="55" t="str">
        <f t="shared" si="259"/>
        <v/>
      </c>
      <c r="BI1660" s="55" t="str">
        <f t="shared" si="259"/>
        <v/>
      </c>
      <c r="BJ1660" s="55" t="str">
        <f t="shared" si="259"/>
        <v/>
      </c>
      <c r="BK1660" s="55" t="str">
        <f t="shared" si="259"/>
        <v/>
      </c>
      <c r="BL1660" s="55" t="str">
        <f t="shared" si="259"/>
        <v/>
      </c>
      <c r="BM1660" s="55" t="str">
        <f t="shared" si="259"/>
        <v/>
      </c>
      <c r="BN1660" s="55" t="str">
        <f t="shared" si="259"/>
        <v/>
      </c>
      <c r="BO1660" s="55" t="str">
        <f t="shared" si="259"/>
        <v/>
      </c>
      <c r="BP1660" s="55" t="str">
        <f t="shared" si="259"/>
        <v/>
      </c>
      <c r="BQ1660" s="55" t="str">
        <f t="shared" si="259"/>
        <v/>
      </c>
      <c r="BR1660" s="1" t="str">
        <f t="shared" si="249"/>
        <v>Base</v>
      </c>
      <c r="BS1660" s="1" t="str">
        <f t="shared" si="250"/>
        <v/>
      </c>
      <c r="BT1660" s="3">
        <f t="shared" si="251"/>
        <v>1</v>
      </c>
      <c r="BU1660" s="11">
        <f t="shared" si="252"/>
        <v>-0.94</v>
      </c>
      <c r="BV1660" s="11">
        <f t="shared" si="253"/>
        <v>-0.88</v>
      </c>
      <c r="BW1660" s="11">
        <f t="shared" si="254"/>
        <v>0</v>
      </c>
      <c r="BX1660" s="9">
        <f t="shared" si="255"/>
        <v>-0.94</v>
      </c>
      <c r="BY1660" s="9">
        <f t="shared" si="256"/>
        <v>-0.88</v>
      </c>
      <c r="BZ1660" s="9">
        <f t="shared" si="257"/>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248"/>
        <v>0</v>
      </c>
      <c r="BD1661" s="55" t="str">
        <f t="shared" si="259"/>
        <v/>
      </c>
      <c r="BE1661" s="55" t="str">
        <f t="shared" si="259"/>
        <v/>
      </c>
      <c r="BF1661" s="55" t="str">
        <f t="shared" si="259"/>
        <v/>
      </c>
      <c r="BG1661" s="55" t="str">
        <f t="shared" si="259"/>
        <v/>
      </c>
      <c r="BH1661" s="55" t="str">
        <f t="shared" si="259"/>
        <v/>
      </c>
      <c r="BI1661" s="55" t="str">
        <f t="shared" si="259"/>
        <v/>
      </c>
      <c r="BJ1661" s="55" t="str">
        <f t="shared" si="259"/>
        <v/>
      </c>
      <c r="BK1661" s="55" t="str">
        <f t="shared" si="259"/>
        <v/>
      </c>
      <c r="BL1661" s="55" t="str">
        <f t="shared" si="259"/>
        <v/>
      </c>
      <c r="BM1661" s="55" t="str">
        <f t="shared" si="259"/>
        <v/>
      </c>
      <c r="BN1661" s="55" t="str">
        <f t="shared" si="259"/>
        <v/>
      </c>
      <c r="BO1661" s="55" t="str">
        <f t="shared" si="259"/>
        <v/>
      </c>
      <c r="BP1661" s="55" t="str">
        <f t="shared" si="259"/>
        <v/>
      </c>
      <c r="BQ1661" s="55" t="str">
        <f t="shared" si="259"/>
        <v/>
      </c>
      <c r="BR1661" s="1" t="str">
        <f t="shared" si="249"/>
        <v>Base</v>
      </c>
      <c r="BS1661" s="1" t="str">
        <f t="shared" si="250"/>
        <v/>
      </c>
      <c r="BT1661" s="3">
        <f t="shared" si="251"/>
        <v>1</v>
      </c>
      <c r="BU1661" s="11">
        <f t="shared" si="252"/>
        <v>-0.94</v>
      </c>
      <c r="BV1661" s="11">
        <f t="shared" si="253"/>
        <v>-0.88</v>
      </c>
      <c r="BW1661" s="11">
        <f t="shared" si="254"/>
        <v>0</v>
      </c>
      <c r="BX1661" s="9">
        <f t="shared" si="255"/>
        <v>-0.94</v>
      </c>
      <c r="BY1661" s="9">
        <f t="shared" si="256"/>
        <v>-0.88</v>
      </c>
      <c r="BZ1661" s="9">
        <f t="shared" si="257"/>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248"/>
        <v>0</v>
      </c>
      <c r="BD1662" s="55" t="str">
        <f t="shared" si="259"/>
        <v/>
      </c>
      <c r="BE1662" s="55" t="str">
        <f t="shared" si="259"/>
        <v/>
      </c>
      <c r="BF1662" s="55" t="str">
        <f t="shared" si="259"/>
        <v/>
      </c>
      <c r="BG1662" s="55" t="str">
        <f t="shared" si="259"/>
        <v/>
      </c>
      <c r="BH1662" s="55" t="str">
        <f t="shared" si="259"/>
        <v/>
      </c>
      <c r="BI1662" s="55" t="str">
        <f t="shared" si="259"/>
        <v/>
      </c>
      <c r="BJ1662" s="55" t="str">
        <f t="shared" si="259"/>
        <v/>
      </c>
      <c r="BK1662" s="55" t="str">
        <f t="shared" si="259"/>
        <v/>
      </c>
      <c r="BL1662" s="55" t="str">
        <f t="shared" si="259"/>
        <v/>
      </c>
      <c r="BM1662" s="55" t="str">
        <f t="shared" si="259"/>
        <v/>
      </c>
      <c r="BN1662" s="55" t="str">
        <f t="shared" si="259"/>
        <v/>
      </c>
      <c r="BO1662" s="55" t="str">
        <f t="shared" si="259"/>
        <v/>
      </c>
      <c r="BP1662" s="55" t="str">
        <f t="shared" si="259"/>
        <v/>
      </c>
      <c r="BQ1662" s="55" t="str">
        <f t="shared" si="259"/>
        <v/>
      </c>
      <c r="BR1662" s="1" t="str">
        <f t="shared" si="249"/>
        <v>Base</v>
      </c>
      <c r="BS1662" s="1" t="str">
        <f t="shared" si="250"/>
        <v/>
      </c>
      <c r="BT1662" s="3">
        <f t="shared" si="251"/>
        <v>1</v>
      </c>
      <c r="BU1662" s="11">
        <f t="shared" si="252"/>
        <v>-0.94</v>
      </c>
      <c r="BV1662" s="11">
        <f t="shared" si="253"/>
        <v>-0.88</v>
      </c>
      <c r="BW1662" s="11">
        <f t="shared" si="254"/>
        <v>0</v>
      </c>
      <c r="BX1662" s="9">
        <f t="shared" si="255"/>
        <v>-0.94</v>
      </c>
      <c r="BY1662" s="9">
        <f t="shared" si="256"/>
        <v>-0.88</v>
      </c>
      <c r="BZ1662" s="9">
        <f t="shared" si="257"/>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248"/>
        <v>0</v>
      </c>
      <c r="BD1663" s="55" t="str">
        <f t="shared" si="259"/>
        <v/>
      </c>
      <c r="BE1663" s="55" t="str">
        <f t="shared" si="259"/>
        <v/>
      </c>
      <c r="BF1663" s="55" t="str">
        <f t="shared" si="259"/>
        <v/>
      </c>
      <c r="BG1663" s="55" t="str">
        <f t="shared" si="259"/>
        <v/>
      </c>
      <c r="BH1663" s="55" t="str">
        <f t="shared" si="259"/>
        <v/>
      </c>
      <c r="BI1663" s="55" t="str">
        <f t="shared" si="259"/>
        <v/>
      </c>
      <c r="BJ1663" s="55" t="str">
        <f t="shared" si="259"/>
        <v/>
      </c>
      <c r="BK1663" s="55" t="str">
        <f t="shared" si="259"/>
        <v/>
      </c>
      <c r="BL1663" s="55" t="str">
        <f t="shared" si="259"/>
        <v/>
      </c>
      <c r="BM1663" s="55" t="str">
        <f t="shared" si="259"/>
        <v/>
      </c>
      <c r="BN1663" s="55" t="str">
        <f t="shared" si="259"/>
        <v/>
      </c>
      <c r="BO1663" s="55" t="str">
        <f t="shared" si="259"/>
        <v/>
      </c>
      <c r="BP1663" s="55" t="str">
        <f t="shared" si="259"/>
        <v/>
      </c>
      <c r="BQ1663" s="55" t="str">
        <f t="shared" si="259"/>
        <v/>
      </c>
      <c r="BR1663" s="1" t="str">
        <f t="shared" si="249"/>
        <v>Base</v>
      </c>
      <c r="BS1663" s="1" t="str">
        <f t="shared" si="250"/>
        <v/>
      </c>
      <c r="BT1663" s="3">
        <f t="shared" si="251"/>
        <v>1</v>
      </c>
      <c r="BU1663" s="11">
        <f t="shared" si="252"/>
        <v>-0.94</v>
      </c>
      <c r="BV1663" s="11">
        <f t="shared" si="253"/>
        <v>-0.88</v>
      </c>
      <c r="BW1663" s="11">
        <f t="shared" si="254"/>
        <v>0</v>
      </c>
      <c r="BX1663" s="9">
        <f t="shared" si="255"/>
        <v>-0.94</v>
      </c>
      <c r="BY1663" s="9">
        <f t="shared" si="256"/>
        <v>-0.88</v>
      </c>
      <c r="BZ1663" s="9">
        <f t="shared" si="257"/>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248"/>
        <v>0</v>
      </c>
      <c r="BD1664" s="55" t="str">
        <f t="shared" si="259"/>
        <v/>
      </c>
      <c r="BE1664" s="55" t="str">
        <f t="shared" si="259"/>
        <v/>
      </c>
      <c r="BF1664" s="55" t="str">
        <f t="shared" si="259"/>
        <v/>
      </c>
      <c r="BG1664" s="55" t="str">
        <f t="shared" si="259"/>
        <v/>
      </c>
      <c r="BH1664" s="55" t="str">
        <f t="shared" si="259"/>
        <v/>
      </c>
      <c r="BI1664" s="55" t="str">
        <f t="shared" si="259"/>
        <v/>
      </c>
      <c r="BJ1664" s="55" t="str">
        <f t="shared" si="259"/>
        <v/>
      </c>
      <c r="BK1664" s="55" t="str">
        <f t="shared" si="259"/>
        <v/>
      </c>
      <c r="BL1664" s="55" t="str">
        <f t="shared" si="259"/>
        <v/>
      </c>
      <c r="BM1664" s="55" t="str">
        <f t="shared" si="259"/>
        <v/>
      </c>
      <c r="BN1664" s="55" t="str">
        <f t="shared" si="259"/>
        <v/>
      </c>
      <c r="BO1664" s="55" t="str">
        <f t="shared" si="259"/>
        <v/>
      </c>
      <c r="BP1664" s="55" t="str">
        <f t="shared" si="259"/>
        <v/>
      </c>
      <c r="BQ1664" s="55" t="str">
        <f t="shared" si="259"/>
        <v/>
      </c>
      <c r="BR1664" s="1" t="str">
        <f t="shared" si="249"/>
        <v>Base</v>
      </c>
      <c r="BS1664" s="1" t="str">
        <f t="shared" si="250"/>
        <v/>
      </c>
      <c r="BT1664" s="3">
        <f t="shared" si="251"/>
        <v>1</v>
      </c>
      <c r="BU1664" s="11">
        <f t="shared" si="252"/>
        <v>-0.94</v>
      </c>
      <c r="BV1664" s="11">
        <f t="shared" si="253"/>
        <v>-0.88</v>
      </c>
      <c r="BW1664" s="11">
        <f t="shared" si="254"/>
        <v>0</v>
      </c>
      <c r="BX1664" s="9">
        <f t="shared" si="255"/>
        <v>-0.94</v>
      </c>
      <c r="BY1664" s="9">
        <f t="shared" si="256"/>
        <v>-0.88</v>
      </c>
      <c r="BZ1664" s="9">
        <f t="shared" si="257"/>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248"/>
        <v>0</v>
      </c>
      <c r="BD1665" s="55" t="str">
        <f t="shared" si="259"/>
        <v/>
      </c>
      <c r="BE1665" s="55" t="str">
        <f t="shared" si="259"/>
        <v/>
      </c>
      <c r="BF1665" s="55" t="str">
        <f t="shared" si="259"/>
        <v/>
      </c>
      <c r="BG1665" s="55" t="str">
        <f t="shared" si="259"/>
        <v/>
      </c>
      <c r="BH1665" s="55" t="str">
        <f t="shared" si="259"/>
        <v/>
      </c>
      <c r="BI1665" s="55" t="str">
        <f t="shared" si="259"/>
        <v/>
      </c>
      <c r="BJ1665" s="55" t="str">
        <f t="shared" si="259"/>
        <v/>
      </c>
      <c r="BK1665" s="55" t="str">
        <f t="shared" si="259"/>
        <v/>
      </c>
      <c r="BL1665" s="55" t="str">
        <f t="shared" si="259"/>
        <v/>
      </c>
      <c r="BM1665" s="55" t="str">
        <f t="shared" si="259"/>
        <v/>
      </c>
      <c r="BN1665" s="55" t="str">
        <f t="shared" si="259"/>
        <v/>
      </c>
      <c r="BO1665" s="55" t="str">
        <f t="shared" si="259"/>
        <v/>
      </c>
      <c r="BP1665" s="55" t="str">
        <f t="shared" si="259"/>
        <v/>
      </c>
      <c r="BQ1665" s="55" t="str">
        <f t="shared" si="259"/>
        <v/>
      </c>
      <c r="BR1665" s="1" t="str">
        <f t="shared" si="249"/>
        <v>Base</v>
      </c>
      <c r="BS1665" s="1" t="str">
        <f t="shared" si="250"/>
        <v/>
      </c>
      <c r="BT1665" s="3">
        <f t="shared" si="251"/>
        <v>1</v>
      </c>
      <c r="BU1665" s="11">
        <f t="shared" si="252"/>
        <v>-0.94</v>
      </c>
      <c r="BV1665" s="11">
        <f t="shared" si="253"/>
        <v>-0.88</v>
      </c>
      <c r="BW1665" s="11">
        <f t="shared" si="254"/>
        <v>0</v>
      </c>
      <c r="BX1665" s="9">
        <f t="shared" si="255"/>
        <v>-0.94</v>
      </c>
      <c r="BY1665" s="9">
        <f t="shared" si="256"/>
        <v>-0.88</v>
      </c>
      <c r="BZ1665" s="9">
        <f t="shared" si="257"/>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248"/>
        <v>0</v>
      </c>
      <c r="BD1666" s="55" t="str">
        <f t="shared" si="259"/>
        <v/>
      </c>
      <c r="BE1666" s="55" t="str">
        <f t="shared" si="259"/>
        <v/>
      </c>
      <c r="BF1666" s="55" t="str">
        <f t="shared" si="259"/>
        <v/>
      </c>
      <c r="BG1666" s="55" t="str">
        <f t="shared" si="259"/>
        <v/>
      </c>
      <c r="BH1666" s="55" t="str">
        <f t="shared" si="259"/>
        <v/>
      </c>
      <c r="BI1666" s="55" t="str">
        <f t="shared" si="259"/>
        <v/>
      </c>
      <c r="BJ1666" s="55" t="str">
        <f t="shared" si="259"/>
        <v/>
      </c>
      <c r="BK1666" s="55" t="str">
        <f t="shared" si="259"/>
        <v/>
      </c>
      <c r="BL1666" s="55" t="str">
        <f t="shared" si="259"/>
        <v/>
      </c>
      <c r="BM1666" s="55" t="str">
        <f t="shared" si="259"/>
        <v/>
      </c>
      <c r="BN1666" s="55" t="str">
        <f t="shared" si="259"/>
        <v/>
      </c>
      <c r="BO1666" s="55" t="str">
        <f t="shared" si="259"/>
        <v/>
      </c>
      <c r="BP1666" s="55" t="str">
        <f t="shared" si="259"/>
        <v/>
      </c>
      <c r="BQ1666" s="55" t="str">
        <f t="shared" si="259"/>
        <v/>
      </c>
      <c r="BR1666" s="1" t="str">
        <f t="shared" si="249"/>
        <v>Base</v>
      </c>
      <c r="BS1666" s="1" t="str">
        <f t="shared" si="250"/>
        <v/>
      </c>
      <c r="BT1666" s="3">
        <f t="shared" si="251"/>
        <v>1</v>
      </c>
      <c r="BU1666" s="11">
        <f t="shared" si="252"/>
        <v>-0.94</v>
      </c>
      <c r="BV1666" s="11">
        <f t="shared" si="253"/>
        <v>-0.88</v>
      </c>
      <c r="BW1666" s="11">
        <f t="shared" si="254"/>
        <v>0</v>
      </c>
      <c r="BX1666" s="9">
        <f t="shared" si="255"/>
        <v>-0.94</v>
      </c>
      <c r="BY1666" s="9">
        <f t="shared" si="256"/>
        <v>-0.88</v>
      </c>
      <c r="BZ1666" s="9">
        <f t="shared" si="257"/>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248"/>
        <v>0</v>
      </c>
      <c r="BD1667" s="55" t="str">
        <f t="shared" si="259"/>
        <v/>
      </c>
      <c r="BE1667" s="55" t="str">
        <f t="shared" si="259"/>
        <v/>
      </c>
      <c r="BF1667" s="55" t="str">
        <f t="shared" si="259"/>
        <v/>
      </c>
      <c r="BG1667" s="55" t="str">
        <f t="shared" si="259"/>
        <v/>
      </c>
      <c r="BH1667" s="55" t="str">
        <f t="shared" si="259"/>
        <v/>
      </c>
      <c r="BI1667" s="55" t="str">
        <f t="shared" si="259"/>
        <v/>
      </c>
      <c r="BJ1667" s="55" t="str">
        <f t="shared" si="259"/>
        <v/>
      </c>
      <c r="BK1667" s="55" t="str">
        <f t="shared" si="259"/>
        <v/>
      </c>
      <c r="BL1667" s="55" t="str">
        <f t="shared" si="259"/>
        <v/>
      </c>
      <c r="BM1667" s="55" t="str">
        <f t="shared" si="259"/>
        <v/>
      </c>
      <c r="BN1667" s="55" t="str">
        <f t="shared" si="259"/>
        <v/>
      </c>
      <c r="BO1667" s="55" t="str">
        <f t="shared" si="259"/>
        <v/>
      </c>
      <c r="BP1667" s="55" t="str">
        <f t="shared" si="259"/>
        <v/>
      </c>
      <c r="BQ1667" s="55" t="str">
        <f t="shared" si="259"/>
        <v/>
      </c>
      <c r="BR1667" s="1" t="str">
        <f t="shared" si="249"/>
        <v>Base</v>
      </c>
      <c r="BS1667" s="1" t="str">
        <f t="shared" si="250"/>
        <v/>
      </c>
      <c r="BT1667" s="3">
        <f t="shared" si="251"/>
        <v>1</v>
      </c>
      <c r="BU1667" s="11">
        <f t="shared" si="252"/>
        <v>-0.94</v>
      </c>
      <c r="BV1667" s="11">
        <f t="shared" si="253"/>
        <v>-0.88</v>
      </c>
      <c r="BW1667" s="11">
        <f t="shared" si="254"/>
        <v>0</v>
      </c>
      <c r="BX1667" s="9">
        <f t="shared" si="255"/>
        <v>-0.94</v>
      </c>
      <c r="BY1667" s="9">
        <f t="shared" si="256"/>
        <v>-0.88</v>
      </c>
      <c r="BZ1667" s="9">
        <f t="shared" si="257"/>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248"/>
        <v>0</v>
      </c>
      <c r="BD1668" s="55" t="str">
        <f t="shared" si="259"/>
        <v/>
      </c>
      <c r="BE1668" s="55" t="str">
        <f t="shared" si="259"/>
        <v/>
      </c>
      <c r="BF1668" s="55" t="str">
        <f t="shared" si="259"/>
        <v/>
      </c>
      <c r="BG1668" s="55" t="str">
        <f t="shared" si="259"/>
        <v/>
      </c>
      <c r="BH1668" s="55" t="str">
        <f t="shared" si="259"/>
        <v/>
      </c>
      <c r="BI1668" s="55" t="str">
        <f t="shared" si="259"/>
        <v/>
      </c>
      <c r="BJ1668" s="55" t="str">
        <f t="shared" si="259"/>
        <v/>
      </c>
      <c r="BK1668" s="55" t="str">
        <f t="shared" si="259"/>
        <v/>
      </c>
      <c r="BL1668" s="55" t="str">
        <f t="shared" si="259"/>
        <v/>
      </c>
      <c r="BM1668" s="55" t="str">
        <f t="shared" si="259"/>
        <v/>
      </c>
      <c r="BN1668" s="55" t="str">
        <f t="shared" si="259"/>
        <v/>
      </c>
      <c r="BO1668" s="55" t="str">
        <f t="shared" si="259"/>
        <v/>
      </c>
      <c r="BP1668" s="55" t="str">
        <f t="shared" si="259"/>
        <v/>
      </c>
      <c r="BQ1668" s="55" t="str">
        <f t="shared" si="259"/>
        <v/>
      </c>
      <c r="BR1668" s="1" t="str">
        <f t="shared" si="249"/>
        <v>Base</v>
      </c>
      <c r="BS1668" s="1" t="str">
        <f t="shared" si="250"/>
        <v/>
      </c>
      <c r="BT1668" s="3">
        <f t="shared" si="251"/>
        <v>1</v>
      </c>
      <c r="BU1668" s="11">
        <f t="shared" si="252"/>
        <v>-0.94</v>
      </c>
      <c r="BV1668" s="11">
        <f t="shared" si="253"/>
        <v>-0.88</v>
      </c>
      <c r="BW1668" s="11">
        <f t="shared" si="254"/>
        <v>0</v>
      </c>
      <c r="BX1668" s="9">
        <f t="shared" si="255"/>
        <v>-0.94</v>
      </c>
      <c r="BY1668" s="9">
        <f t="shared" si="256"/>
        <v>-0.88</v>
      </c>
      <c r="BZ1668" s="9">
        <f t="shared" si="257"/>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248"/>
        <v>0</v>
      </c>
      <c r="BD1669" s="55" t="str">
        <f t="shared" si="259"/>
        <v/>
      </c>
      <c r="BE1669" s="55" t="str">
        <f t="shared" si="259"/>
        <v/>
      </c>
      <c r="BF1669" s="55" t="str">
        <f t="shared" si="259"/>
        <v/>
      </c>
      <c r="BG1669" s="55" t="str">
        <f t="shared" si="259"/>
        <v/>
      </c>
      <c r="BH1669" s="55" t="str">
        <f t="shared" si="259"/>
        <v/>
      </c>
      <c r="BI1669" s="55" t="str">
        <f t="shared" si="259"/>
        <v/>
      </c>
      <c r="BJ1669" s="55" t="str">
        <f t="shared" si="259"/>
        <v/>
      </c>
      <c r="BK1669" s="55" t="str">
        <f t="shared" si="259"/>
        <v/>
      </c>
      <c r="BL1669" s="55" t="str">
        <f t="shared" si="259"/>
        <v/>
      </c>
      <c r="BM1669" s="55" t="str">
        <f t="shared" si="259"/>
        <v/>
      </c>
      <c r="BN1669" s="55" t="str">
        <f t="shared" si="259"/>
        <v/>
      </c>
      <c r="BO1669" s="55" t="str">
        <f t="shared" si="259"/>
        <v/>
      </c>
      <c r="BP1669" s="55" t="str">
        <f t="shared" si="259"/>
        <v/>
      </c>
      <c r="BQ1669" s="55" t="str">
        <f t="shared" si="259"/>
        <v/>
      </c>
      <c r="BR1669" s="1" t="str">
        <f t="shared" si="249"/>
        <v>Base</v>
      </c>
      <c r="BS1669" s="1" t="str">
        <f t="shared" si="250"/>
        <v/>
      </c>
      <c r="BT1669" s="3">
        <f t="shared" si="251"/>
        <v>1</v>
      </c>
      <c r="BU1669" s="11">
        <f t="shared" si="252"/>
        <v>-0.94</v>
      </c>
      <c r="BV1669" s="11">
        <f t="shared" si="253"/>
        <v>-0.88</v>
      </c>
      <c r="BW1669" s="11">
        <f t="shared" si="254"/>
        <v>0</v>
      </c>
      <c r="BX1669" s="9">
        <f t="shared" si="255"/>
        <v>-0.94</v>
      </c>
      <c r="BY1669" s="9">
        <f t="shared" si="256"/>
        <v>-0.88</v>
      </c>
      <c r="BZ1669" s="9">
        <f t="shared" si="257"/>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248"/>
        <v>0</v>
      </c>
      <c r="BD1670" s="55" t="str">
        <f t="shared" si="259"/>
        <v/>
      </c>
      <c r="BE1670" s="55" t="str">
        <f t="shared" si="259"/>
        <v/>
      </c>
      <c r="BF1670" s="55" t="str">
        <f t="shared" si="259"/>
        <v/>
      </c>
      <c r="BG1670" s="55" t="str">
        <f t="shared" si="259"/>
        <v/>
      </c>
      <c r="BH1670" s="55" t="str">
        <f t="shared" si="259"/>
        <v/>
      </c>
      <c r="BI1670" s="55" t="str">
        <f t="shared" si="259"/>
        <v/>
      </c>
      <c r="BJ1670" s="55" t="str">
        <f t="shared" si="259"/>
        <v/>
      </c>
      <c r="BK1670" s="55" t="str">
        <f t="shared" si="259"/>
        <v/>
      </c>
      <c r="BL1670" s="55" t="str">
        <f t="shared" si="259"/>
        <v/>
      </c>
      <c r="BM1670" s="55" t="str">
        <f t="shared" si="259"/>
        <v/>
      </c>
      <c r="BN1670" s="55" t="str">
        <f t="shared" si="259"/>
        <v/>
      </c>
      <c r="BO1670" s="55" t="str">
        <f t="shared" si="259"/>
        <v/>
      </c>
      <c r="BP1670" s="55" t="str">
        <f t="shared" si="259"/>
        <v/>
      </c>
      <c r="BQ1670" s="55" t="str">
        <f t="shared" si="259"/>
        <v/>
      </c>
      <c r="BR1670" s="1" t="str">
        <f t="shared" si="249"/>
        <v>Base</v>
      </c>
      <c r="BS1670" s="1" t="str">
        <f t="shared" si="250"/>
        <v/>
      </c>
      <c r="BT1670" s="3">
        <f t="shared" si="251"/>
        <v>1</v>
      </c>
      <c r="BU1670" s="11">
        <f t="shared" si="252"/>
        <v>-0.94</v>
      </c>
      <c r="BV1670" s="11">
        <f t="shared" si="253"/>
        <v>-0.88</v>
      </c>
      <c r="BW1670" s="11">
        <f t="shared" si="254"/>
        <v>0</v>
      </c>
      <c r="BX1670" s="9">
        <f t="shared" si="255"/>
        <v>-0.94</v>
      </c>
      <c r="BY1670" s="9">
        <f t="shared" si="256"/>
        <v>-0.88</v>
      </c>
      <c r="BZ1670" s="9">
        <f t="shared" si="257"/>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248"/>
        <v>0</v>
      </c>
      <c r="BD1671" s="55" t="str">
        <f t="shared" si="259"/>
        <v/>
      </c>
      <c r="BE1671" s="55" t="str">
        <f t="shared" si="259"/>
        <v/>
      </c>
      <c r="BF1671" s="55" t="str">
        <f t="shared" si="259"/>
        <v/>
      </c>
      <c r="BG1671" s="55" t="str">
        <f t="shared" si="259"/>
        <v/>
      </c>
      <c r="BH1671" s="55" t="str">
        <f t="shared" si="259"/>
        <v/>
      </c>
      <c r="BI1671" s="55" t="str">
        <f t="shared" si="259"/>
        <v/>
      </c>
      <c r="BJ1671" s="55" t="str">
        <f t="shared" si="259"/>
        <v/>
      </c>
      <c r="BK1671" s="55" t="str">
        <f t="shared" si="259"/>
        <v/>
      </c>
      <c r="BL1671" s="55" t="str">
        <f t="shared" si="259"/>
        <v/>
      </c>
      <c r="BM1671" s="55" t="str">
        <f t="shared" si="259"/>
        <v/>
      </c>
      <c r="BN1671" s="55" t="str">
        <f t="shared" si="259"/>
        <v/>
      </c>
      <c r="BO1671" s="55" t="str">
        <f t="shared" si="259"/>
        <v/>
      </c>
      <c r="BP1671" s="55" t="str">
        <f t="shared" si="259"/>
        <v/>
      </c>
      <c r="BQ1671" s="55" t="str">
        <f t="shared" ref="BD1671:BQ1690" si="260">IF(ISERROR(SEARCHB(" "&amp;BQ$1&amp;" "," "&amp;$L1671&amp;" "))=TRUE,"",BQ$1)</f>
        <v/>
      </c>
      <c r="BR1671" s="1" t="str">
        <f t="shared" si="249"/>
        <v>Base</v>
      </c>
      <c r="BS1671" s="1" t="str">
        <f t="shared" si="250"/>
        <v/>
      </c>
      <c r="BT1671" s="3">
        <f t="shared" si="251"/>
        <v>1</v>
      </c>
      <c r="BU1671" s="11">
        <f t="shared" si="252"/>
        <v>-0.94</v>
      </c>
      <c r="BV1671" s="11">
        <f t="shared" si="253"/>
        <v>-0.88</v>
      </c>
      <c r="BW1671" s="11">
        <f t="shared" si="254"/>
        <v>0</v>
      </c>
      <c r="BX1671" s="9">
        <f t="shared" si="255"/>
        <v>-0.94</v>
      </c>
      <c r="BY1671" s="9">
        <f t="shared" si="256"/>
        <v>-0.88</v>
      </c>
      <c r="BZ1671" s="9">
        <f t="shared" si="257"/>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248"/>
        <v>0</v>
      </c>
      <c r="BD1672" s="55" t="str">
        <f t="shared" si="260"/>
        <v/>
      </c>
      <c r="BE1672" s="55" t="str">
        <f t="shared" si="260"/>
        <v/>
      </c>
      <c r="BF1672" s="55" t="str">
        <f t="shared" si="260"/>
        <v/>
      </c>
      <c r="BG1672" s="55" t="str">
        <f t="shared" si="260"/>
        <v/>
      </c>
      <c r="BH1672" s="55" t="str">
        <f t="shared" si="260"/>
        <v/>
      </c>
      <c r="BI1672" s="55" t="str">
        <f t="shared" si="260"/>
        <v/>
      </c>
      <c r="BJ1672" s="55" t="str">
        <f t="shared" si="260"/>
        <v/>
      </c>
      <c r="BK1672" s="55" t="str">
        <f t="shared" si="260"/>
        <v/>
      </c>
      <c r="BL1672" s="55" t="str">
        <f t="shared" si="260"/>
        <v/>
      </c>
      <c r="BM1672" s="55" t="str">
        <f t="shared" si="260"/>
        <v/>
      </c>
      <c r="BN1672" s="55" t="str">
        <f t="shared" si="260"/>
        <v/>
      </c>
      <c r="BO1672" s="55" t="str">
        <f t="shared" si="260"/>
        <v/>
      </c>
      <c r="BP1672" s="55" t="str">
        <f t="shared" si="260"/>
        <v/>
      </c>
      <c r="BQ1672" s="55" t="str">
        <f t="shared" si="260"/>
        <v/>
      </c>
      <c r="BR1672" s="1" t="str">
        <f t="shared" si="249"/>
        <v>Base</v>
      </c>
      <c r="BS1672" s="1" t="str">
        <f t="shared" si="250"/>
        <v/>
      </c>
      <c r="BT1672" s="3">
        <f t="shared" si="251"/>
        <v>1</v>
      </c>
      <c r="BU1672" s="11">
        <f t="shared" si="252"/>
        <v>-0.94</v>
      </c>
      <c r="BV1672" s="11">
        <f t="shared" si="253"/>
        <v>-0.88</v>
      </c>
      <c r="BW1672" s="11">
        <f t="shared" si="254"/>
        <v>0</v>
      </c>
      <c r="BX1672" s="9">
        <f t="shared" si="255"/>
        <v>-0.94</v>
      </c>
      <c r="BY1672" s="9">
        <f t="shared" si="256"/>
        <v>-0.88</v>
      </c>
      <c r="BZ1672" s="9">
        <f t="shared" si="257"/>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248"/>
        <v>0</v>
      </c>
      <c r="BD1673" s="55" t="str">
        <f t="shared" si="260"/>
        <v/>
      </c>
      <c r="BE1673" s="55" t="str">
        <f t="shared" si="260"/>
        <v/>
      </c>
      <c r="BF1673" s="55" t="str">
        <f t="shared" si="260"/>
        <v/>
      </c>
      <c r="BG1673" s="55" t="str">
        <f t="shared" si="260"/>
        <v/>
      </c>
      <c r="BH1673" s="55" t="str">
        <f t="shared" si="260"/>
        <v/>
      </c>
      <c r="BI1673" s="55" t="str">
        <f t="shared" si="260"/>
        <v/>
      </c>
      <c r="BJ1673" s="55" t="str">
        <f t="shared" si="260"/>
        <v/>
      </c>
      <c r="BK1673" s="55" t="str">
        <f t="shared" si="260"/>
        <v/>
      </c>
      <c r="BL1673" s="55" t="str">
        <f t="shared" si="260"/>
        <v/>
      </c>
      <c r="BM1673" s="55" t="str">
        <f t="shared" si="260"/>
        <v/>
      </c>
      <c r="BN1673" s="55" t="str">
        <f t="shared" si="260"/>
        <v/>
      </c>
      <c r="BO1673" s="55" t="str">
        <f t="shared" si="260"/>
        <v/>
      </c>
      <c r="BP1673" s="55" t="str">
        <f t="shared" si="260"/>
        <v/>
      </c>
      <c r="BQ1673" s="55" t="str">
        <f t="shared" si="260"/>
        <v/>
      </c>
      <c r="BR1673" s="1" t="str">
        <f t="shared" si="249"/>
        <v>Base</v>
      </c>
      <c r="BS1673" s="1" t="str">
        <f t="shared" si="250"/>
        <v/>
      </c>
      <c r="BT1673" s="3">
        <f t="shared" si="251"/>
        <v>1</v>
      </c>
      <c r="BU1673" s="11">
        <f t="shared" si="252"/>
        <v>-0.94</v>
      </c>
      <c r="BV1673" s="11">
        <f t="shared" si="253"/>
        <v>-0.88</v>
      </c>
      <c r="BW1673" s="11">
        <f t="shared" si="254"/>
        <v>0</v>
      </c>
      <c r="BX1673" s="9">
        <f t="shared" si="255"/>
        <v>-0.94</v>
      </c>
      <c r="BY1673" s="9">
        <f t="shared" si="256"/>
        <v>-0.88</v>
      </c>
      <c r="BZ1673" s="9">
        <f t="shared" si="257"/>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248"/>
        <v>0</v>
      </c>
      <c r="BD1674" s="55" t="str">
        <f t="shared" si="260"/>
        <v/>
      </c>
      <c r="BE1674" s="55" t="str">
        <f t="shared" si="260"/>
        <v/>
      </c>
      <c r="BF1674" s="55" t="str">
        <f t="shared" si="260"/>
        <v/>
      </c>
      <c r="BG1674" s="55" t="str">
        <f t="shared" si="260"/>
        <v/>
      </c>
      <c r="BH1674" s="55" t="str">
        <f t="shared" si="260"/>
        <v/>
      </c>
      <c r="BI1674" s="55" t="str">
        <f t="shared" si="260"/>
        <v/>
      </c>
      <c r="BJ1674" s="55" t="str">
        <f t="shared" si="260"/>
        <v/>
      </c>
      <c r="BK1674" s="55" t="str">
        <f t="shared" si="260"/>
        <v/>
      </c>
      <c r="BL1674" s="55" t="str">
        <f t="shared" si="260"/>
        <v/>
      </c>
      <c r="BM1674" s="55" t="str">
        <f t="shared" si="260"/>
        <v/>
      </c>
      <c r="BN1674" s="55" t="str">
        <f t="shared" si="260"/>
        <v/>
      </c>
      <c r="BO1674" s="55" t="str">
        <f t="shared" si="260"/>
        <v/>
      </c>
      <c r="BP1674" s="55" t="str">
        <f t="shared" si="260"/>
        <v/>
      </c>
      <c r="BQ1674" s="55" t="str">
        <f t="shared" si="260"/>
        <v/>
      </c>
      <c r="BR1674" s="1" t="str">
        <f t="shared" si="249"/>
        <v>Base</v>
      </c>
      <c r="BS1674" s="1" t="str">
        <f t="shared" si="250"/>
        <v/>
      </c>
      <c r="BT1674" s="3">
        <f t="shared" si="251"/>
        <v>1</v>
      </c>
      <c r="BU1674" s="11">
        <f t="shared" si="252"/>
        <v>-0.94</v>
      </c>
      <c r="BV1674" s="11">
        <f t="shared" si="253"/>
        <v>-0.88</v>
      </c>
      <c r="BW1674" s="11">
        <f t="shared" si="254"/>
        <v>0</v>
      </c>
      <c r="BX1674" s="9">
        <f t="shared" si="255"/>
        <v>-0.94</v>
      </c>
      <c r="BY1674" s="9">
        <f t="shared" si="256"/>
        <v>-0.88</v>
      </c>
      <c r="BZ1674" s="9">
        <f t="shared" si="257"/>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248"/>
        <v>0</v>
      </c>
      <c r="BD1675" s="55" t="str">
        <f t="shared" si="260"/>
        <v/>
      </c>
      <c r="BE1675" s="55" t="str">
        <f t="shared" si="260"/>
        <v/>
      </c>
      <c r="BF1675" s="55" t="str">
        <f t="shared" si="260"/>
        <v/>
      </c>
      <c r="BG1675" s="55" t="str">
        <f t="shared" si="260"/>
        <v/>
      </c>
      <c r="BH1675" s="55" t="str">
        <f t="shared" si="260"/>
        <v/>
      </c>
      <c r="BI1675" s="55" t="str">
        <f t="shared" si="260"/>
        <v/>
      </c>
      <c r="BJ1675" s="55" t="str">
        <f t="shared" si="260"/>
        <v/>
      </c>
      <c r="BK1675" s="55" t="str">
        <f t="shared" si="260"/>
        <v/>
      </c>
      <c r="BL1675" s="55" t="str">
        <f t="shared" si="260"/>
        <v/>
      </c>
      <c r="BM1675" s="55" t="str">
        <f t="shared" si="260"/>
        <v/>
      </c>
      <c r="BN1675" s="55" t="str">
        <f t="shared" si="260"/>
        <v/>
      </c>
      <c r="BO1675" s="55" t="str">
        <f t="shared" si="260"/>
        <v/>
      </c>
      <c r="BP1675" s="55" t="str">
        <f t="shared" si="260"/>
        <v/>
      </c>
      <c r="BQ1675" s="55" t="str">
        <f t="shared" si="260"/>
        <v/>
      </c>
      <c r="BR1675" s="1" t="str">
        <f t="shared" si="249"/>
        <v>Base</v>
      </c>
      <c r="BS1675" s="1" t="str">
        <f t="shared" si="250"/>
        <v/>
      </c>
      <c r="BT1675" s="3">
        <f t="shared" si="251"/>
        <v>1</v>
      </c>
      <c r="BU1675" s="11">
        <f t="shared" si="252"/>
        <v>-0.94</v>
      </c>
      <c r="BV1675" s="11">
        <f t="shared" si="253"/>
        <v>-0.88</v>
      </c>
      <c r="BW1675" s="11">
        <f t="shared" si="254"/>
        <v>0</v>
      </c>
      <c r="BX1675" s="9">
        <f t="shared" si="255"/>
        <v>-0.94</v>
      </c>
      <c r="BY1675" s="9">
        <f t="shared" si="256"/>
        <v>-0.88</v>
      </c>
      <c r="BZ1675" s="9">
        <f t="shared" si="257"/>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248"/>
        <v>0</v>
      </c>
      <c r="BD1676" s="55" t="str">
        <f t="shared" si="260"/>
        <v/>
      </c>
      <c r="BE1676" s="55" t="str">
        <f t="shared" si="260"/>
        <v/>
      </c>
      <c r="BF1676" s="55" t="str">
        <f t="shared" si="260"/>
        <v/>
      </c>
      <c r="BG1676" s="55" t="str">
        <f t="shared" si="260"/>
        <v/>
      </c>
      <c r="BH1676" s="55" t="str">
        <f t="shared" si="260"/>
        <v/>
      </c>
      <c r="BI1676" s="55" t="str">
        <f t="shared" si="260"/>
        <v/>
      </c>
      <c r="BJ1676" s="55" t="str">
        <f t="shared" si="260"/>
        <v/>
      </c>
      <c r="BK1676" s="55" t="str">
        <f t="shared" si="260"/>
        <v/>
      </c>
      <c r="BL1676" s="55" t="str">
        <f t="shared" si="260"/>
        <v/>
      </c>
      <c r="BM1676" s="55" t="str">
        <f t="shared" si="260"/>
        <v/>
      </c>
      <c r="BN1676" s="55" t="str">
        <f t="shared" si="260"/>
        <v/>
      </c>
      <c r="BO1676" s="55" t="str">
        <f t="shared" si="260"/>
        <v/>
      </c>
      <c r="BP1676" s="55" t="str">
        <f t="shared" si="260"/>
        <v/>
      </c>
      <c r="BQ1676" s="55" t="str">
        <f t="shared" si="260"/>
        <v/>
      </c>
      <c r="BR1676" s="1" t="str">
        <f t="shared" si="249"/>
        <v>Base</v>
      </c>
      <c r="BS1676" s="1" t="str">
        <f t="shared" si="250"/>
        <v/>
      </c>
      <c r="BT1676" s="3">
        <f t="shared" si="251"/>
        <v>1</v>
      </c>
      <c r="BU1676" s="11">
        <f t="shared" si="252"/>
        <v>-0.94</v>
      </c>
      <c r="BV1676" s="11">
        <f t="shared" si="253"/>
        <v>-0.88</v>
      </c>
      <c r="BW1676" s="11">
        <f t="shared" si="254"/>
        <v>0</v>
      </c>
      <c r="BX1676" s="9">
        <f t="shared" si="255"/>
        <v>-0.94</v>
      </c>
      <c r="BY1676" s="9">
        <f t="shared" si="256"/>
        <v>-0.88</v>
      </c>
      <c r="BZ1676" s="9">
        <f t="shared" si="257"/>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248"/>
        <v>0</v>
      </c>
      <c r="BD1677" s="55" t="str">
        <f t="shared" si="260"/>
        <v/>
      </c>
      <c r="BE1677" s="55" t="str">
        <f t="shared" si="260"/>
        <v/>
      </c>
      <c r="BF1677" s="55" t="str">
        <f t="shared" si="260"/>
        <v/>
      </c>
      <c r="BG1677" s="55" t="str">
        <f t="shared" si="260"/>
        <v/>
      </c>
      <c r="BH1677" s="55" t="str">
        <f t="shared" si="260"/>
        <v/>
      </c>
      <c r="BI1677" s="55" t="str">
        <f t="shared" si="260"/>
        <v/>
      </c>
      <c r="BJ1677" s="55" t="str">
        <f t="shared" si="260"/>
        <v/>
      </c>
      <c r="BK1677" s="55" t="str">
        <f t="shared" si="260"/>
        <v/>
      </c>
      <c r="BL1677" s="55" t="str">
        <f t="shared" si="260"/>
        <v/>
      </c>
      <c r="BM1677" s="55" t="str">
        <f t="shared" si="260"/>
        <v/>
      </c>
      <c r="BN1677" s="55" t="str">
        <f t="shared" si="260"/>
        <v/>
      </c>
      <c r="BO1677" s="55" t="str">
        <f t="shared" si="260"/>
        <v/>
      </c>
      <c r="BP1677" s="55" t="str">
        <f t="shared" si="260"/>
        <v/>
      </c>
      <c r="BQ1677" s="55" t="str">
        <f t="shared" si="260"/>
        <v/>
      </c>
      <c r="BR1677" s="1" t="str">
        <f t="shared" si="249"/>
        <v>Base</v>
      </c>
      <c r="BS1677" s="1" t="str">
        <f t="shared" si="250"/>
        <v/>
      </c>
      <c r="BT1677" s="3">
        <f t="shared" si="251"/>
        <v>1</v>
      </c>
      <c r="BU1677" s="11">
        <f t="shared" si="252"/>
        <v>-0.94</v>
      </c>
      <c r="BV1677" s="11">
        <f t="shared" si="253"/>
        <v>-0.88</v>
      </c>
      <c r="BW1677" s="11">
        <f t="shared" si="254"/>
        <v>0</v>
      </c>
      <c r="BX1677" s="9">
        <f t="shared" si="255"/>
        <v>-0.94</v>
      </c>
      <c r="BY1677" s="9">
        <f t="shared" si="256"/>
        <v>-0.88</v>
      </c>
      <c r="BZ1677" s="9">
        <f t="shared" si="257"/>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248"/>
        <v>0</v>
      </c>
      <c r="BD1678" s="55" t="str">
        <f t="shared" si="260"/>
        <v/>
      </c>
      <c r="BE1678" s="55" t="str">
        <f t="shared" si="260"/>
        <v/>
      </c>
      <c r="BF1678" s="55" t="str">
        <f t="shared" si="260"/>
        <v/>
      </c>
      <c r="BG1678" s="55" t="str">
        <f t="shared" si="260"/>
        <v/>
      </c>
      <c r="BH1678" s="55" t="str">
        <f t="shared" si="260"/>
        <v/>
      </c>
      <c r="BI1678" s="55" t="str">
        <f t="shared" si="260"/>
        <v/>
      </c>
      <c r="BJ1678" s="55" t="str">
        <f t="shared" si="260"/>
        <v/>
      </c>
      <c r="BK1678" s="55" t="str">
        <f t="shared" si="260"/>
        <v/>
      </c>
      <c r="BL1678" s="55" t="str">
        <f t="shared" si="260"/>
        <v/>
      </c>
      <c r="BM1678" s="55" t="str">
        <f t="shared" si="260"/>
        <v/>
      </c>
      <c r="BN1678" s="55" t="str">
        <f t="shared" si="260"/>
        <v/>
      </c>
      <c r="BO1678" s="55" t="str">
        <f t="shared" si="260"/>
        <v/>
      </c>
      <c r="BP1678" s="55" t="str">
        <f t="shared" si="260"/>
        <v/>
      </c>
      <c r="BQ1678" s="55" t="str">
        <f t="shared" si="260"/>
        <v/>
      </c>
      <c r="BR1678" s="1" t="str">
        <f t="shared" si="249"/>
        <v>Base</v>
      </c>
      <c r="BS1678" s="1" t="str">
        <f t="shared" si="250"/>
        <v/>
      </c>
      <c r="BT1678" s="3">
        <f t="shared" si="251"/>
        <v>1</v>
      </c>
      <c r="BU1678" s="11">
        <f t="shared" si="252"/>
        <v>-0.94</v>
      </c>
      <c r="BV1678" s="11">
        <f t="shared" si="253"/>
        <v>-0.88</v>
      </c>
      <c r="BW1678" s="11">
        <f t="shared" si="254"/>
        <v>0</v>
      </c>
      <c r="BX1678" s="9">
        <f t="shared" si="255"/>
        <v>-0.94</v>
      </c>
      <c r="BY1678" s="9">
        <f t="shared" si="256"/>
        <v>-0.88</v>
      </c>
      <c r="BZ1678" s="9">
        <f t="shared" si="257"/>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248"/>
        <v>0</v>
      </c>
      <c r="BD1679" s="55" t="str">
        <f t="shared" si="260"/>
        <v/>
      </c>
      <c r="BE1679" s="55" t="str">
        <f t="shared" si="260"/>
        <v/>
      </c>
      <c r="BF1679" s="55" t="str">
        <f t="shared" si="260"/>
        <v/>
      </c>
      <c r="BG1679" s="55" t="str">
        <f t="shared" si="260"/>
        <v/>
      </c>
      <c r="BH1679" s="55" t="str">
        <f t="shared" si="260"/>
        <v/>
      </c>
      <c r="BI1679" s="55" t="str">
        <f t="shared" si="260"/>
        <v/>
      </c>
      <c r="BJ1679" s="55" t="str">
        <f t="shared" si="260"/>
        <v/>
      </c>
      <c r="BK1679" s="55" t="str">
        <f t="shared" si="260"/>
        <v/>
      </c>
      <c r="BL1679" s="55" t="str">
        <f t="shared" si="260"/>
        <v/>
      </c>
      <c r="BM1679" s="55" t="str">
        <f t="shared" si="260"/>
        <v/>
      </c>
      <c r="BN1679" s="55" t="str">
        <f t="shared" si="260"/>
        <v/>
      </c>
      <c r="BO1679" s="55" t="str">
        <f t="shared" si="260"/>
        <v/>
      </c>
      <c r="BP1679" s="55" t="str">
        <f t="shared" si="260"/>
        <v/>
      </c>
      <c r="BQ1679" s="55" t="str">
        <f t="shared" si="260"/>
        <v/>
      </c>
      <c r="BR1679" s="1" t="str">
        <f t="shared" si="249"/>
        <v>Base</v>
      </c>
      <c r="BS1679" s="1" t="str">
        <f t="shared" si="250"/>
        <v/>
      </c>
      <c r="BT1679" s="3">
        <f t="shared" si="251"/>
        <v>1</v>
      </c>
      <c r="BU1679" s="11">
        <f t="shared" si="252"/>
        <v>-0.94</v>
      </c>
      <c r="BV1679" s="11">
        <f t="shared" si="253"/>
        <v>-0.88</v>
      </c>
      <c r="BW1679" s="11">
        <f t="shared" si="254"/>
        <v>0</v>
      </c>
      <c r="BX1679" s="9">
        <f t="shared" si="255"/>
        <v>-0.94</v>
      </c>
      <c r="BY1679" s="9">
        <f t="shared" si="256"/>
        <v>-0.88</v>
      </c>
      <c r="BZ1679" s="9">
        <f t="shared" si="257"/>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248"/>
        <v>0</v>
      </c>
      <c r="BD1680" s="55" t="str">
        <f t="shared" si="260"/>
        <v/>
      </c>
      <c r="BE1680" s="55" t="str">
        <f t="shared" si="260"/>
        <v/>
      </c>
      <c r="BF1680" s="55" t="str">
        <f t="shared" si="260"/>
        <v/>
      </c>
      <c r="BG1680" s="55" t="str">
        <f t="shared" si="260"/>
        <v/>
      </c>
      <c r="BH1680" s="55" t="str">
        <f t="shared" si="260"/>
        <v/>
      </c>
      <c r="BI1680" s="55" t="str">
        <f t="shared" si="260"/>
        <v/>
      </c>
      <c r="BJ1680" s="55" t="str">
        <f t="shared" si="260"/>
        <v/>
      </c>
      <c r="BK1680" s="55" t="str">
        <f t="shared" si="260"/>
        <v/>
      </c>
      <c r="BL1680" s="55" t="str">
        <f t="shared" si="260"/>
        <v/>
      </c>
      <c r="BM1680" s="55" t="str">
        <f t="shared" si="260"/>
        <v/>
      </c>
      <c r="BN1680" s="55" t="str">
        <f t="shared" si="260"/>
        <v/>
      </c>
      <c r="BO1680" s="55" t="str">
        <f t="shared" si="260"/>
        <v/>
      </c>
      <c r="BP1680" s="55" t="str">
        <f t="shared" si="260"/>
        <v/>
      </c>
      <c r="BQ1680" s="55" t="str">
        <f t="shared" si="260"/>
        <v/>
      </c>
      <c r="BR1680" s="1" t="str">
        <f t="shared" si="249"/>
        <v>Base</v>
      </c>
      <c r="BS1680" s="1" t="str">
        <f t="shared" si="250"/>
        <v/>
      </c>
      <c r="BT1680" s="3">
        <f t="shared" si="251"/>
        <v>1</v>
      </c>
      <c r="BU1680" s="11">
        <f t="shared" si="252"/>
        <v>-0.94</v>
      </c>
      <c r="BV1680" s="11">
        <f t="shared" si="253"/>
        <v>-0.88</v>
      </c>
      <c r="BW1680" s="11">
        <f t="shared" si="254"/>
        <v>0</v>
      </c>
      <c r="BX1680" s="9">
        <f t="shared" si="255"/>
        <v>-0.94</v>
      </c>
      <c r="BY1680" s="9">
        <f t="shared" si="256"/>
        <v>-0.88</v>
      </c>
      <c r="BZ1680" s="9">
        <f t="shared" si="257"/>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248"/>
        <v>0</v>
      </c>
      <c r="BD1681" s="55" t="str">
        <f t="shared" si="260"/>
        <v/>
      </c>
      <c r="BE1681" s="55" t="str">
        <f t="shared" si="260"/>
        <v/>
      </c>
      <c r="BF1681" s="55" t="str">
        <f t="shared" si="260"/>
        <v/>
      </c>
      <c r="BG1681" s="55" t="str">
        <f t="shared" si="260"/>
        <v/>
      </c>
      <c r="BH1681" s="55" t="str">
        <f t="shared" si="260"/>
        <v/>
      </c>
      <c r="BI1681" s="55" t="str">
        <f t="shared" si="260"/>
        <v/>
      </c>
      <c r="BJ1681" s="55" t="str">
        <f t="shared" si="260"/>
        <v/>
      </c>
      <c r="BK1681" s="55" t="str">
        <f t="shared" si="260"/>
        <v/>
      </c>
      <c r="BL1681" s="55" t="str">
        <f t="shared" si="260"/>
        <v/>
      </c>
      <c r="BM1681" s="55" t="str">
        <f t="shared" si="260"/>
        <v/>
      </c>
      <c r="BN1681" s="55" t="str">
        <f t="shared" si="260"/>
        <v/>
      </c>
      <c r="BO1681" s="55" t="str">
        <f t="shared" si="260"/>
        <v/>
      </c>
      <c r="BP1681" s="55" t="str">
        <f t="shared" si="260"/>
        <v/>
      </c>
      <c r="BQ1681" s="55" t="str">
        <f t="shared" si="260"/>
        <v/>
      </c>
      <c r="BR1681" s="1" t="str">
        <f t="shared" si="249"/>
        <v>Base</v>
      </c>
      <c r="BS1681" s="1" t="str">
        <f t="shared" si="250"/>
        <v/>
      </c>
      <c r="BT1681" s="3">
        <f t="shared" si="251"/>
        <v>1</v>
      </c>
      <c r="BU1681" s="11">
        <f t="shared" si="252"/>
        <v>-0.94</v>
      </c>
      <c r="BV1681" s="11">
        <f t="shared" si="253"/>
        <v>-0.88</v>
      </c>
      <c r="BW1681" s="11">
        <f t="shared" si="254"/>
        <v>0</v>
      </c>
      <c r="BX1681" s="9">
        <f t="shared" si="255"/>
        <v>-0.94</v>
      </c>
      <c r="BY1681" s="9">
        <f t="shared" si="256"/>
        <v>-0.88</v>
      </c>
      <c r="BZ1681" s="9">
        <f t="shared" si="257"/>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248"/>
        <v>0</v>
      </c>
      <c r="BD1682" s="55" t="str">
        <f t="shared" si="260"/>
        <v/>
      </c>
      <c r="BE1682" s="55" t="str">
        <f t="shared" si="260"/>
        <v/>
      </c>
      <c r="BF1682" s="55" t="str">
        <f t="shared" si="260"/>
        <v/>
      </c>
      <c r="BG1682" s="55" t="str">
        <f t="shared" si="260"/>
        <v/>
      </c>
      <c r="BH1682" s="55" t="str">
        <f t="shared" si="260"/>
        <v/>
      </c>
      <c r="BI1682" s="55" t="str">
        <f t="shared" si="260"/>
        <v/>
      </c>
      <c r="BJ1682" s="55" t="str">
        <f t="shared" si="260"/>
        <v/>
      </c>
      <c r="BK1682" s="55" t="str">
        <f t="shared" si="260"/>
        <v/>
      </c>
      <c r="BL1682" s="55" t="str">
        <f t="shared" si="260"/>
        <v/>
      </c>
      <c r="BM1682" s="55" t="str">
        <f t="shared" si="260"/>
        <v/>
      </c>
      <c r="BN1682" s="55" t="str">
        <f t="shared" si="260"/>
        <v/>
      </c>
      <c r="BO1682" s="55" t="str">
        <f t="shared" si="260"/>
        <v/>
      </c>
      <c r="BP1682" s="55" t="str">
        <f t="shared" si="260"/>
        <v/>
      </c>
      <c r="BQ1682" s="55" t="str">
        <f t="shared" si="260"/>
        <v/>
      </c>
      <c r="BR1682" s="1" t="str">
        <f t="shared" si="249"/>
        <v>Base</v>
      </c>
      <c r="BS1682" s="1" t="str">
        <f t="shared" si="250"/>
        <v/>
      </c>
      <c r="BT1682" s="3">
        <f t="shared" si="251"/>
        <v>1</v>
      </c>
      <c r="BU1682" s="11">
        <f t="shared" si="252"/>
        <v>-0.94</v>
      </c>
      <c r="BV1682" s="11">
        <f t="shared" si="253"/>
        <v>-0.88</v>
      </c>
      <c r="BW1682" s="11">
        <f t="shared" si="254"/>
        <v>0</v>
      </c>
      <c r="BX1682" s="9">
        <f t="shared" si="255"/>
        <v>-0.94</v>
      </c>
      <c r="BY1682" s="9">
        <f t="shared" si="256"/>
        <v>-0.88</v>
      </c>
      <c r="BZ1682" s="9">
        <f t="shared" si="257"/>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248"/>
        <v>0</v>
      </c>
      <c r="BD1683" s="55" t="str">
        <f t="shared" si="260"/>
        <v/>
      </c>
      <c r="BE1683" s="55" t="str">
        <f t="shared" si="260"/>
        <v/>
      </c>
      <c r="BF1683" s="55" t="str">
        <f t="shared" si="260"/>
        <v/>
      </c>
      <c r="BG1683" s="55" t="str">
        <f t="shared" si="260"/>
        <v/>
      </c>
      <c r="BH1683" s="55" t="str">
        <f t="shared" si="260"/>
        <v/>
      </c>
      <c r="BI1683" s="55" t="str">
        <f t="shared" si="260"/>
        <v/>
      </c>
      <c r="BJ1683" s="55" t="str">
        <f t="shared" si="260"/>
        <v/>
      </c>
      <c r="BK1683" s="55" t="str">
        <f t="shared" si="260"/>
        <v/>
      </c>
      <c r="BL1683" s="55" t="str">
        <f t="shared" si="260"/>
        <v/>
      </c>
      <c r="BM1683" s="55" t="str">
        <f t="shared" si="260"/>
        <v/>
      </c>
      <c r="BN1683" s="55" t="str">
        <f t="shared" si="260"/>
        <v/>
      </c>
      <c r="BO1683" s="55" t="str">
        <f t="shared" si="260"/>
        <v/>
      </c>
      <c r="BP1683" s="55" t="str">
        <f t="shared" si="260"/>
        <v/>
      </c>
      <c r="BQ1683" s="55" t="str">
        <f t="shared" si="260"/>
        <v/>
      </c>
      <c r="BR1683" s="1" t="str">
        <f t="shared" si="249"/>
        <v>Base</v>
      </c>
      <c r="BS1683" s="1" t="str">
        <f t="shared" si="250"/>
        <v/>
      </c>
      <c r="BT1683" s="3">
        <f t="shared" si="251"/>
        <v>1</v>
      </c>
      <c r="BU1683" s="11">
        <f t="shared" si="252"/>
        <v>-0.94</v>
      </c>
      <c r="BV1683" s="11">
        <f t="shared" si="253"/>
        <v>-0.88</v>
      </c>
      <c r="BW1683" s="11">
        <f t="shared" si="254"/>
        <v>0</v>
      </c>
      <c r="BX1683" s="9">
        <f t="shared" si="255"/>
        <v>-0.94</v>
      </c>
      <c r="BY1683" s="9">
        <f t="shared" si="256"/>
        <v>-0.88</v>
      </c>
      <c r="BZ1683" s="9">
        <f t="shared" si="257"/>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248"/>
        <v>0</v>
      </c>
      <c r="BD1684" s="55" t="str">
        <f t="shared" si="260"/>
        <v/>
      </c>
      <c r="BE1684" s="55" t="str">
        <f t="shared" si="260"/>
        <v/>
      </c>
      <c r="BF1684" s="55" t="str">
        <f t="shared" si="260"/>
        <v/>
      </c>
      <c r="BG1684" s="55" t="str">
        <f t="shared" si="260"/>
        <v/>
      </c>
      <c r="BH1684" s="55" t="str">
        <f t="shared" si="260"/>
        <v/>
      </c>
      <c r="BI1684" s="55" t="str">
        <f t="shared" si="260"/>
        <v/>
      </c>
      <c r="BJ1684" s="55" t="str">
        <f t="shared" si="260"/>
        <v/>
      </c>
      <c r="BK1684" s="55" t="str">
        <f t="shared" si="260"/>
        <v/>
      </c>
      <c r="BL1684" s="55" t="str">
        <f t="shared" si="260"/>
        <v/>
      </c>
      <c r="BM1684" s="55" t="str">
        <f t="shared" si="260"/>
        <v/>
      </c>
      <c r="BN1684" s="55" t="str">
        <f t="shared" si="260"/>
        <v/>
      </c>
      <c r="BO1684" s="55" t="str">
        <f t="shared" si="260"/>
        <v/>
      </c>
      <c r="BP1684" s="55" t="str">
        <f t="shared" si="260"/>
        <v/>
      </c>
      <c r="BQ1684" s="55" t="str">
        <f t="shared" si="260"/>
        <v/>
      </c>
      <c r="BR1684" s="1" t="str">
        <f t="shared" si="249"/>
        <v>Base</v>
      </c>
      <c r="BS1684" s="1" t="str">
        <f t="shared" si="250"/>
        <v/>
      </c>
      <c r="BT1684" s="3">
        <f t="shared" si="251"/>
        <v>1</v>
      </c>
      <c r="BU1684" s="11">
        <f t="shared" si="252"/>
        <v>-0.94</v>
      </c>
      <c r="BV1684" s="11">
        <f t="shared" si="253"/>
        <v>-0.88</v>
      </c>
      <c r="BW1684" s="11">
        <f t="shared" si="254"/>
        <v>0</v>
      </c>
      <c r="BX1684" s="9">
        <f t="shared" si="255"/>
        <v>-0.94</v>
      </c>
      <c r="BY1684" s="9">
        <f t="shared" si="256"/>
        <v>-0.88</v>
      </c>
      <c r="BZ1684" s="9">
        <f t="shared" si="257"/>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248"/>
        <v>0</v>
      </c>
      <c r="BD1685" s="55" t="str">
        <f t="shared" si="260"/>
        <v/>
      </c>
      <c r="BE1685" s="55" t="str">
        <f t="shared" si="260"/>
        <v/>
      </c>
      <c r="BF1685" s="55" t="str">
        <f t="shared" si="260"/>
        <v/>
      </c>
      <c r="BG1685" s="55" t="str">
        <f t="shared" si="260"/>
        <v/>
      </c>
      <c r="BH1685" s="55" t="str">
        <f t="shared" si="260"/>
        <v/>
      </c>
      <c r="BI1685" s="55" t="str">
        <f t="shared" si="260"/>
        <v/>
      </c>
      <c r="BJ1685" s="55" t="str">
        <f t="shared" si="260"/>
        <v/>
      </c>
      <c r="BK1685" s="55" t="str">
        <f t="shared" si="260"/>
        <v/>
      </c>
      <c r="BL1685" s="55" t="str">
        <f t="shared" si="260"/>
        <v/>
      </c>
      <c r="BM1685" s="55" t="str">
        <f t="shared" si="260"/>
        <v/>
      </c>
      <c r="BN1685" s="55" t="str">
        <f t="shared" si="260"/>
        <v/>
      </c>
      <c r="BO1685" s="55" t="str">
        <f t="shared" si="260"/>
        <v/>
      </c>
      <c r="BP1685" s="55" t="str">
        <f t="shared" si="260"/>
        <v/>
      </c>
      <c r="BQ1685" s="55" t="str">
        <f t="shared" si="260"/>
        <v/>
      </c>
      <c r="BR1685" s="1" t="str">
        <f t="shared" si="249"/>
        <v>Base</v>
      </c>
      <c r="BS1685" s="1" t="str">
        <f t="shared" si="250"/>
        <v/>
      </c>
      <c r="BT1685" s="3">
        <f t="shared" si="251"/>
        <v>1</v>
      </c>
      <c r="BU1685" s="11">
        <f t="shared" si="252"/>
        <v>-0.94</v>
      </c>
      <c r="BV1685" s="11">
        <f t="shared" si="253"/>
        <v>-0.88</v>
      </c>
      <c r="BW1685" s="11">
        <f t="shared" si="254"/>
        <v>0</v>
      </c>
      <c r="BX1685" s="9">
        <f t="shared" si="255"/>
        <v>-0.94</v>
      </c>
      <c r="BY1685" s="9">
        <f t="shared" si="256"/>
        <v>-0.88</v>
      </c>
      <c r="BZ1685" s="9">
        <f t="shared" si="257"/>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261">SUM(AT1686:BB1686)</f>
        <v>0</v>
      </c>
      <c r="BD1686" s="55" t="str">
        <f t="shared" si="260"/>
        <v/>
      </c>
      <c r="BE1686" s="55" t="str">
        <f t="shared" si="260"/>
        <v/>
      </c>
      <c r="BF1686" s="55" t="str">
        <f t="shared" si="260"/>
        <v/>
      </c>
      <c r="BG1686" s="55" t="str">
        <f t="shared" si="260"/>
        <v/>
      </c>
      <c r="BH1686" s="55" t="str">
        <f t="shared" si="260"/>
        <v/>
      </c>
      <c r="BI1686" s="55" t="str">
        <f t="shared" si="260"/>
        <v/>
      </c>
      <c r="BJ1686" s="55" t="str">
        <f t="shared" si="260"/>
        <v/>
      </c>
      <c r="BK1686" s="55" t="str">
        <f t="shared" si="260"/>
        <v/>
      </c>
      <c r="BL1686" s="55" t="str">
        <f t="shared" si="260"/>
        <v/>
      </c>
      <c r="BM1686" s="55" t="str">
        <f t="shared" si="260"/>
        <v/>
      </c>
      <c r="BN1686" s="55" t="str">
        <f t="shared" si="260"/>
        <v/>
      </c>
      <c r="BO1686" s="55" t="str">
        <f t="shared" si="260"/>
        <v/>
      </c>
      <c r="BP1686" s="55" t="str">
        <f t="shared" si="260"/>
        <v/>
      </c>
      <c r="BQ1686" s="55" t="str">
        <f t="shared" si="260"/>
        <v/>
      </c>
      <c r="BR1686" s="1" t="str">
        <f t="shared" ref="BR1686:BR1749" si="262">IF(BD1686&amp;BE1686&amp;BF1686&amp;BG1686&amp;BH1686&amp;BI1686&amp;BJ1686&amp;BK1686&amp;BP1686&amp;BQ1686="","Base",BD1686&amp;BE1686&amp;BF1686&amp;BG1686&amp;BH1686&amp;BI1686&amp;BJ1686&amp;BK1686&amp;BP1686&amp;BQ1686)</f>
        <v>Base</v>
      </c>
      <c r="BS1686" s="1" t="str">
        <f t="shared" ref="BS1686:BS1749" si="263">IF(BL1686&amp;BM1686&amp;BN1686&amp;BO1686="","",BL1686&amp;BM1686&amp;BN1686&amp;BO1686)</f>
        <v/>
      </c>
      <c r="BT1686" s="3">
        <f t="shared" ref="BT1686:BT1749" si="264">J1686-I1686+1</f>
        <v>1</v>
      </c>
      <c r="BU1686" s="11">
        <f t="shared" ref="BU1686:BU1749" si="265">BT1686*0.06-1</f>
        <v>-0.94</v>
      </c>
      <c r="BV1686" s="11">
        <f t="shared" ref="BV1686:BV1749" si="266">BT1686*0.12-1</f>
        <v>-0.88</v>
      </c>
      <c r="BW1686" s="11">
        <f t="shared" ref="BW1686:BW1749" si="267">(BT1686-1)*0.84</f>
        <v>0</v>
      </c>
      <c r="BX1686" s="9">
        <f t="shared" ref="BX1686:BX1749" si="268">BU1686+I1686</f>
        <v>-0.94</v>
      </c>
      <c r="BY1686" s="9">
        <f t="shared" ref="BY1686:BY1749" si="269">BV1686+I1686</f>
        <v>-0.88</v>
      </c>
      <c r="BZ1686" s="9">
        <f t="shared" ref="BZ1686:BZ1749" si="270">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261"/>
        <v>0</v>
      </c>
      <c r="BD1687" s="55" t="str">
        <f t="shared" si="260"/>
        <v/>
      </c>
      <c r="BE1687" s="55" t="str">
        <f t="shared" si="260"/>
        <v/>
      </c>
      <c r="BF1687" s="55" t="str">
        <f t="shared" si="260"/>
        <v/>
      </c>
      <c r="BG1687" s="55" t="str">
        <f t="shared" si="260"/>
        <v/>
      </c>
      <c r="BH1687" s="55" t="str">
        <f t="shared" si="260"/>
        <v/>
      </c>
      <c r="BI1687" s="55" t="str">
        <f t="shared" si="260"/>
        <v/>
      </c>
      <c r="BJ1687" s="55" t="str">
        <f t="shared" si="260"/>
        <v/>
      </c>
      <c r="BK1687" s="55" t="str">
        <f t="shared" si="260"/>
        <v/>
      </c>
      <c r="BL1687" s="55" t="str">
        <f t="shared" si="260"/>
        <v/>
      </c>
      <c r="BM1687" s="55" t="str">
        <f t="shared" si="260"/>
        <v/>
      </c>
      <c r="BN1687" s="55" t="str">
        <f t="shared" si="260"/>
        <v/>
      </c>
      <c r="BO1687" s="55" t="str">
        <f t="shared" si="260"/>
        <v/>
      </c>
      <c r="BP1687" s="55" t="str">
        <f t="shared" si="260"/>
        <v/>
      </c>
      <c r="BQ1687" s="55" t="str">
        <f t="shared" si="260"/>
        <v/>
      </c>
      <c r="BR1687" s="1" t="str">
        <f t="shared" si="262"/>
        <v>Base</v>
      </c>
      <c r="BS1687" s="1" t="str">
        <f t="shared" si="263"/>
        <v/>
      </c>
      <c r="BT1687" s="3">
        <f t="shared" si="264"/>
        <v>1</v>
      </c>
      <c r="BU1687" s="11">
        <f t="shared" si="265"/>
        <v>-0.94</v>
      </c>
      <c r="BV1687" s="11">
        <f t="shared" si="266"/>
        <v>-0.88</v>
      </c>
      <c r="BW1687" s="11">
        <f t="shared" si="267"/>
        <v>0</v>
      </c>
      <c r="BX1687" s="9">
        <f t="shared" si="268"/>
        <v>-0.94</v>
      </c>
      <c r="BY1687" s="9">
        <f t="shared" si="269"/>
        <v>-0.88</v>
      </c>
      <c r="BZ1687" s="9">
        <f t="shared" si="270"/>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261"/>
        <v>0</v>
      </c>
      <c r="BD1688" s="55" t="str">
        <f t="shared" si="260"/>
        <v/>
      </c>
      <c r="BE1688" s="55" t="str">
        <f t="shared" si="260"/>
        <v/>
      </c>
      <c r="BF1688" s="55" t="str">
        <f t="shared" si="260"/>
        <v/>
      </c>
      <c r="BG1688" s="55" t="str">
        <f t="shared" si="260"/>
        <v/>
      </c>
      <c r="BH1688" s="55" t="str">
        <f t="shared" si="260"/>
        <v/>
      </c>
      <c r="BI1688" s="55" t="str">
        <f t="shared" si="260"/>
        <v/>
      </c>
      <c r="BJ1688" s="55" t="str">
        <f t="shared" si="260"/>
        <v/>
      </c>
      <c r="BK1688" s="55" t="str">
        <f t="shared" si="260"/>
        <v/>
      </c>
      <c r="BL1688" s="55" t="str">
        <f t="shared" si="260"/>
        <v/>
      </c>
      <c r="BM1688" s="55" t="str">
        <f t="shared" si="260"/>
        <v/>
      </c>
      <c r="BN1688" s="55" t="str">
        <f t="shared" si="260"/>
        <v/>
      </c>
      <c r="BO1688" s="55" t="str">
        <f t="shared" si="260"/>
        <v/>
      </c>
      <c r="BP1688" s="55" t="str">
        <f t="shared" si="260"/>
        <v/>
      </c>
      <c r="BQ1688" s="55" t="str">
        <f t="shared" si="260"/>
        <v/>
      </c>
      <c r="BR1688" s="1" t="str">
        <f t="shared" si="262"/>
        <v>Base</v>
      </c>
      <c r="BS1688" s="1" t="str">
        <f t="shared" si="263"/>
        <v/>
      </c>
      <c r="BT1688" s="3">
        <f t="shared" si="264"/>
        <v>1</v>
      </c>
      <c r="BU1688" s="11">
        <f t="shared" si="265"/>
        <v>-0.94</v>
      </c>
      <c r="BV1688" s="11">
        <f t="shared" si="266"/>
        <v>-0.88</v>
      </c>
      <c r="BW1688" s="11">
        <f t="shared" si="267"/>
        <v>0</v>
      </c>
      <c r="BX1688" s="9">
        <f t="shared" si="268"/>
        <v>-0.94</v>
      </c>
      <c r="BY1688" s="9">
        <f t="shared" si="269"/>
        <v>-0.88</v>
      </c>
      <c r="BZ1688" s="9">
        <f t="shared" si="270"/>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261"/>
        <v>0</v>
      </c>
      <c r="BD1689" s="55" t="str">
        <f t="shared" si="260"/>
        <v/>
      </c>
      <c r="BE1689" s="55" t="str">
        <f t="shared" si="260"/>
        <v/>
      </c>
      <c r="BF1689" s="55" t="str">
        <f t="shared" si="260"/>
        <v/>
      </c>
      <c r="BG1689" s="55" t="str">
        <f t="shared" si="260"/>
        <v/>
      </c>
      <c r="BH1689" s="55" t="str">
        <f t="shared" si="260"/>
        <v/>
      </c>
      <c r="BI1689" s="55" t="str">
        <f t="shared" si="260"/>
        <v/>
      </c>
      <c r="BJ1689" s="55" t="str">
        <f t="shared" si="260"/>
        <v/>
      </c>
      <c r="BK1689" s="55" t="str">
        <f t="shared" si="260"/>
        <v/>
      </c>
      <c r="BL1689" s="55" t="str">
        <f t="shared" si="260"/>
        <v/>
      </c>
      <c r="BM1689" s="55" t="str">
        <f t="shared" si="260"/>
        <v/>
      </c>
      <c r="BN1689" s="55" t="str">
        <f t="shared" si="260"/>
        <v/>
      </c>
      <c r="BO1689" s="55" t="str">
        <f t="shared" si="260"/>
        <v/>
      </c>
      <c r="BP1689" s="55" t="str">
        <f t="shared" si="260"/>
        <v/>
      </c>
      <c r="BQ1689" s="55" t="str">
        <f t="shared" si="260"/>
        <v/>
      </c>
      <c r="BR1689" s="1" t="str">
        <f t="shared" si="262"/>
        <v>Base</v>
      </c>
      <c r="BS1689" s="1" t="str">
        <f t="shared" si="263"/>
        <v/>
      </c>
      <c r="BT1689" s="3">
        <f t="shared" si="264"/>
        <v>1</v>
      </c>
      <c r="BU1689" s="11">
        <f t="shared" si="265"/>
        <v>-0.94</v>
      </c>
      <c r="BV1689" s="11">
        <f t="shared" si="266"/>
        <v>-0.88</v>
      </c>
      <c r="BW1689" s="11">
        <f t="shared" si="267"/>
        <v>0</v>
      </c>
      <c r="BX1689" s="9">
        <f t="shared" si="268"/>
        <v>-0.94</v>
      </c>
      <c r="BY1689" s="9">
        <f t="shared" si="269"/>
        <v>-0.88</v>
      </c>
      <c r="BZ1689" s="9">
        <f t="shared" si="270"/>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261"/>
        <v>0</v>
      </c>
      <c r="BD1690" s="55" t="str">
        <f t="shared" si="260"/>
        <v/>
      </c>
      <c r="BE1690" s="55" t="str">
        <f t="shared" si="260"/>
        <v/>
      </c>
      <c r="BF1690" s="55" t="str">
        <f t="shared" ref="BD1690:BQ1708" si="271">IF(ISERROR(SEARCHB(" "&amp;BF$1&amp;" "," "&amp;$L1690&amp;" "))=TRUE,"",BF$1)</f>
        <v/>
      </c>
      <c r="BG1690" s="55" t="str">
        <f t="shared" si="271"/>
        <v/>
      </c>
      <c r="BH1690" s="55" t="str">
        <f t="shared" si="271"/>
        <v/>
      </c>
      <c r="BI1690" s="55" t="str">
        <f t="shared" si="271"/>
        <v/>
      </c>
      <c r="BJ1690" s="55" t="str">
        <f t="shared" si="271"/>
        <v/>
      </c>
      <c r="BK1690" s="55" t="str">
        <f t="shared" si="271"/>
        <v/>
      </c>
      <c r="BL1690" s="55" t="str">
        <f t="shared" si="271"/>
        <v/>
      </c>
      <c r="BM1690" s="55" t="str">
        <f t="shared" si="271"/>
        <v/>
      </c>
      <c r="BN1690" s="55" t="str">
        <f t="shared" si="271"/>
        <v/>
      </c>
      <c r="BO1690" s="55" t="str">
        <f t="shared" si="271"/>
        <v/>
      </c>
      <c r="BP1690" s="55" t="str">
        <f t="shared" si="271"/>
        <v/>
      </c>
      <c r="BQ1690" s="55" t="str">
        <f t="shared" si="271"/>
        <v/>
      </c>
      <c r="BR1690" s="1" t="str">
        <f t="shared" si="262"/>
        <v>Base</v>
      </c>
      <c r="BS1690" s="1" t="str">
        <f t="shared" si="263"/>
        <v/>
      </c>
      <c r="BT1690" s="3">
        <f t="shared" si="264"/>
        <v>1</v>
      </c>
      <c r="BU1690" s="11">
        <f t="shared" si="265"/>
        <v>-0.94</v>
      </c>
      <c r="BV1690" s="11">
        <f t="shared" si="266"/>
        <v>-0.88</v>
      </c>
      <c r="BW1690" s="11">
        <f t="shared" si="267"/>
        <v>0</v>
      </c>
      <c r="BX1690" s="9">
        <f t="shared" si="268"/>
        <v>-0.94</v>
      </c>
      <c r="BY1690" s="9">
        <f t="shared" si="269"/>
        <v>-0.88</v>
      </c>
      <c r="BZ1690" s="9">
        <f t="shared" si="270"/>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261"/>
        <v>0</v>
      </c>
      <c r="BD1691" s="55" t="str">
        <f t="shared" si="271"/>
        <v/>
      </c>
      <c r="BE1691" s="55" t="str">
        <f t="shared" si="271"/>
        <v/>
      </c>
      <c r="BF1691" s="55" t="str">
        <f t="shared" si="271"/>
        <v/>
      </c>
      <c r="BG1691" s="55" t="str">
        <f t="shared" si="271"/>
        <v/>
      </c>
      <c r="BH1691" s="55" t="str">
        <f t="shared" si="271"/>
        <v/>
      </c>
      <c r="BI1691" s="55" t="str">
        <f t="shared" si="271"/>
        <v/>
      </c>
      <c r="BJ1691" s="55" t="str">
        <f t="shared" si="271"/>
        <v/>
      </c>
      <c r="BK1691" s="55" t="str">
        <f t="shared" si="271"/>
        <v/>
      </c>
      <c r="BL1691" s="55" t="str">
        <f t="shared" si="271"/>
        <v/>
      </c>
      <c r="BM1691" s="55" t="str">
        <f t="shared" si="271"/>
        <v/>
      </c>
      <c r="BN1691" s="55" t="str">
        <f t="shared" si="271"/>
        <v/>
      </c>
      <c r="BO1691" s="55" t="str">
        <f t="shared" si="271"/>
        <v/>
      </c>
      <c r="BP1691" s="55" t="str">
        <f t="shared" si="271"/>
        <v/>
      </c>
      <c r="BQ1691" s="55" t="str">
        <f t="shared" si="271"/>
        <v/>
      </c>
      <c r="BR1691" s="1" t="str">
        <f t="shared" si="262"/>
        <v>Base</v>
      </c>
      <c r="BS1691" s="1" t="str">
        <f t="shared" si="263"/>
        <v/>
      </c>
      <c r="BT1691" s="3">
        <f t="shared" si="264"/>
        <v>1</v>
      </c>
      <c r="BU1691" s="11">
        <f t="shared" si="265"/>
        <v>-0.94</v>
      </c>
      <c r="BV1691" s="11">
        <f t="shared" si="266"/>
        <v>-0.88</v>
      </c>
      <c r="BW1691" s="11">
        <f t="shared" si="267"/>
        <v>0</v>
      </c>
      <c r="BX1691" s="9">
        <f t="shared" si="268"/>
        <v>-0.94</v>
      </c>
      <c r="BY1691" s="9">
        <f t="shared" si="269"/>
        <v>-0.88</v>
      </c>
      <c r="BZ1691" s="9">
        <f t="shared" si="270"/>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261"/>
        <v>0</v>
      </c>
      <c r="BD1692" s="55" t="str">
        <f t="shared" si="271"/>
        <v/>
      </c>
      <c r="BE1692" s="55" t="str">
        <f t="shared" si="271"/>
        <v/>
      </c>
      <c r="BF1692" s="55" t="str">
        <f t="shared" si="271"/>
        <v/>
      </c>
      <c r="BG1692" s="55" t="str">
        <f t="shared" si="271"/>
        <v/>
      </c>
      <c r="BH1692" s="55" t="str">
        <f t="shared" si="271"/>
        <v/>
      </c>
      <c r="BI1692" s="55" t="str">
        <f t="shared" si="271"/>
        <v/>
      </c>
      <c r="BJ1692" s="55" t="str">
        <f t="shared" si="271"/>
        <v/>
      </c>
      <c r="BK1692" s="55" t="str">
        <f t="shared" si="271"/>
        <v/>
      </c>
      <c r="BL1692" s="55" t="str">
        <f t="shared" si="271"/>
        <v/>
      </c>
      <c r="BM1692" s="55" t="str">
        <f t="shared" si="271"/>
        <v/>
      </c>
      <c r="BN1692" s="55" t="str">
        <f t="shared" si="271"/>
        <v/>
      </c>
      <c r="BO1692" s="55" t="str">
        <f t="shared" si="271"/>
        <v/>
      </c>
      <c r="BP1692" s="55" t="str">
        <f t="shared" si="271"/>
        <v/>
      </c>
      <c r="BQ1692" s="55" t="str">
        <f t="shared" si="271"/>
        <v/>
      </c>
      <c r="BR1692" s="1" t="str">
        <f t="shared" si="262"/>
        <v>Base</v>
      </c>
      <c r="BS1692" s="1" t="str">
        <f t="shared" si="263"/>
        <v/>
      </c>
      <c r="BT1692" s="3">
        <f t="shared" si="264"/>
        <v>1</v>
      </c>
      <c r="BU1692" s="11">
        <f t="shared" si="265"/>
        <v>-0.94</v>
      </c>
      <c r="BV1692" s="11">
        <f t="shared" si="266"/>
        <v>-0.88</v>
      </c>
      <c r="BW1692" s="11">
        <f t="shared" si="267"/>
        <v>0</v>
      </c>
      <c r="BX1692" s="9">
        <f t="shared" si="268"/>
        <v>-0.94</v>
      </c>
      <c r="BY1692" s="9">
        <f t="shared" si="269"/>
        <v>-0.88</v>
      </c>
      <c r="BZ1692" s="9">
        <f t="shared" si="270"/>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261"/>
        <v>0</v>
      </c>
      <c r="BD1693" s="55" t="str">
        <f t="shared" si="271"/>
        <v/>
      </c>
      <c r="BE1693" s="55" t="str">
        <f t="shared" si="271"/>
        <v/>
      </c>
      <c r="BF1693" s="55" t="str">
        <f t="shared" si="271"/>
        <v/>
      </c>
      <c r="BG1693" s="55" t="str">
        <f t="shared" si="271"/>
        <v/>
      </c>
      <c r="BH1693" s="55" t="str">
        <f t="shared" si="271"/>
        <v/>
      </c>
      <c r="BI1693" s="55" t="str">
        <f t="shared" si="271"/>
        <v/>
      </c>
      <c r="BJ1693" s="55" t="str">
        <f t="shared" si="271"/>
        <v/>
      </c>
      <c r="BK1693" s="55" t="str">
        <f t="shared" si="271"/>
        <v/>
      </c>
      <c r="BL1693" s="55" t="str">
        <f t="shared" si="271"/>
        <v/>
      </c>
      <c r="BM1693" s="55" t="str">
        <f t="shared" si="271"/>
        <v/>
      </c>
      <c r="BN1693" s="55" t="str">
        <f t="shared" si="271"/>
        <v/>
      </c>
      <c r="BO1693" s="55" t="str">
        <f t="shared" si="271"/>
        <v/>
      </c>
      <c r="BP1693" s="55" t="str">
        <f t="shared" si="271"/>
        <v/>
      </c>
      <c r="BQ1693" s="55" t="str">
        <f t="shared" si="271"/>
        <v/>
      </c>
      <c r="BR1693" s="1" t="str">
        <f t="shared" si="262"/>
        <v>Base</v>
      </c>
      <c r="BS1693" s="1" t="str">
        <f t="shared" si="263"/>
        <v/>
      </c>
      <c r="BT1693" s="3">
        <f t="shared" si="264"/>
        <v>1</v>
      </c>
      <c r="BU1693" s="11">
        <f t="shared" si="265"/>
        <v>-0.94</v>
      </c>
      <c r="BV1693" s="11">
        <f t="shared" si="266"/>
        <v>-0.88</v>
      </c>
      <c r="BW1693" s="11">
        <f t="shared" si="267"/>
        <v>0</v>
      </c>
      <c r="BX1693" s="9">
        <f t="shared" si="268"/>
        <v>-0.94</v>
      </c>
      <c r="BY1693" s="9">
        <f t="shared" si="269"/>
        <v>-0.88</v>
      </c>
      <c r="BZ1693" s="9">
        <f t="shared" si="270"/>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261"/>
        <v>0</v>
      </c>
      <c r="BD1694" s="55" t="str">
        <f t="shared" si="271"/>
        <v/>
      </c>
      <c r="BE1694" s="55" t="str">
        <f t="shared" si="271"/>
        <v/>
      </c>
      <c r="BF1694" s="55" t="str">
        <f t="shared" si="271"/>
        <v/>
      </c>
      <c r="BG1694" s="55" t="str">
        <f t="shared" si="271"/>
        <v/>
      </c>
      <c r="BH1694" s="55" t="str">
        <f t="shared" si="271"/>
        <v/>
      </c>
      <c r="BI1694" s="55" t="str">
        <f t="shared" si="271"/>
        <v/>
      </c>
      <c r="BJ1694" s="55" t="str">
        <f t="shared" si="271"/>
        <v/>
      </c>
      <c r="BK1694" s="55" t="str">
        <f t="shared" si="271"/>
        <v/>
      </c>
      <c r="BL1694" s="55" t="str">
        <f t="shared" si="271"/>
        <v/>
      </c>
      <c r="BM1694" s="55" t="str">
        <f t="shared" si="271"/>
        <v/>
      </c>
      <c r="BN1694" s="55" t="str">
        <f t="shared" si="271"/>
        <v/>
      </c>
      <c r="BO1694" s="55" t="str">
        <f t="shared" si="271"/>
        <v/>
      </c>
      <c r="BP1694" s="55" t="str">
        <f t="shared" si="271"/>
        <v/>
      </c>
      <c r="BQ1694" s="55" t="str">
        <f t="shared" si="271"/>
        <v/>
      </c>
      <c r="BR1694" s="1" t="str">
        <f t="shared" si="262"/>
        <v>Base</v>
      </c>
      <c r="BS1694" s="1" t="str">
        <f t="shared" si="263"/>
        <v/>
      </c>
      <c r="BT1694" s="3">
        <f t="shared" si="264"/>
        <v>1</v>
      </c>
      <c r="BU1694" s="11">
        <f t="shared" si="265"/>
        <v>-0.94</v>
      </c>
      <c r="BV1694" s="11">
        <f t="shared" si="266"/>
        <v>-0.88</v>
      </c>
      <c r="BW1694" s="11">
        <f t="shared" si="267"/>
        <v>0</v>
      </c>
      <c r="BX1694" s="9">
        <f t="shared" si="268"/>
        <v>-0.94</v>
      </c>
      <c r="BY1694" s="9">
        <f t="shared" si="269"/>
        <v>-0.88</v>
      </c>
      <c r="BZ1694" s="9">
        <f t="shared" si="270"/>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261"/>
        <v>0</v>
      </c>
      <c r="BD1695" s="55" t="str">
        <f t="shared" si="271"/>
        <v/>
      </c>
      <c r="BE1695" s="55" t="str">
        <f t="shared" si="271"/>
        <v/>
      </c>
      <c r="BF1695" s="55" t="str">
        <f t="shared" si="271"/>
        <v/>
      </c>
      <c r="BG1695" s="55" t="str">
        <f t="shared" si="271"/>
        <v/>
      </c>
      <c r="BH1695" s="55" t="str">
        <f t="shared" si="271"/>
        <v/>
      </c>
      <c r="BI1695" s="55" t="str">
        <f t="shared" si="271"/>
        <v/>
      </c>
      <c r="BJ1695" s="55" t="str">
        <f t="shared" si="271"/>
        <v/>
      </c>
      <c r="BK1695" s="55" t="str">
        <f t="shared" si="271"/>
        <v/>
      </c>
      <c r="BL1695" s="55" t="str">
        <f t="shared" si="271"/>
        <v/>
      </c>
      <c r="BM1695" s="55" t="str">
        <f t="shared" si="271"/>
        <v/>
      </c>
      <c r="BN1695" s="55" t="str">
        <f t="shared" si="271"/>
        <v/>
      </c>
      <c r="BO1695" s="55" t="str">
        <f t="shared" si="271"/>
        <v/>
      </c>
      <c r="BP1695" s="55" t="str">
        <f t="shared" si="271"/>
        <v/>
      </c>
      <c r="BQ1695" s="55" t="str">
        <f t="shared" si="271"/>
        <v/>
      </c>
      <c r="BR1695" s="1" t="str">
        <f t="shared" si="262"/>
        <v>Base</v>
      </c>
      <c r="BS1695" s="1" t="str">
        <f t="shared" si="263"/>
        <v/>
      </c>
      <c r="BT1695" s="3">
        <f t="shared" si="264"/>
        <v>1</v>
      </c>
      <c r="BU1695" s="11">
        <f t="shared" si="265"/>
        <v>-0.94</v>
      </c>
      <c r="BV1695" s="11">
        <f t="shared" si="266"/>
        <v>-0.88</v>
      </c>
      <c r="BW1695" s="11">
        <f t="shared" si="267"/>
        <v>0</v>
      </c>
      <c r="BX1695" s="9">
        <f t="shared" si="268"/>
        <v>-0.94</v>
      </c>
      <c r="BY1695" s="9">
        <f t="shared" si="269"/>
        <v>-0.88</v>
      </c>
      <c r="BZ1695" s="9">
        <f t="shared" si="270"/>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261"/>
        <v>0</v>
      </c>
      <c r="BD1696" s="55" t="str">
        <f t="shared" si="271"/>
        <v/>
      </c>
      <c r="BE1696" s="55" t="str">
        <f t="shared" si="271"/>
        <v/>
      </c>
      <c r="BF1696" s="55" t="str">
        <f t="shared" si="271"/>
        <v/>
      </c>
      <c r="BG1696" s="55" t="str">
        <f t="shared" si="271"/>
        <v/>
      </c>
      <c r="BH1696" s="55" t="str">
        <f t="shared" si="271"/>
        <v/>
      </c>
      <c r="BI1696" s="55" t="str">
        <f t="shared" si="271"/>
        <v/>
      </c>
      <c r="BJ1696" s="55" t="str">
        <f t="shared" si="271"/>
        <v/>
      </c>
      <c r="BK1696" s="55" t="str">
        <f t="shared" si="271"/>
        <v/>
      </c>
      <c r="BL1696" s="55" t="str">
        <f t="shared" si="271"/>
        <v/>
      </c>
      <c r="BM1696" s="55" t="str">
        <f t="shared" si="271"/>
        <v/>
      </c>
      <c r="BN1696" s="55" t="str">
        <f t="shared" si="271"/>
        <v/>
      </c>
      <c r="BO1696" s="55" t="str">
        <f t="shared" si="271"/>
        <v/>
      </c>
      <c r="BP1696" s="55" t="str">
        <f t="shared" si="271"/>
        <v/>
      </c>
      <c r="BQ1696" s="55" t="str">
        <f t="shared" si="271"/>
        <v/>
      </c>
      <c r="BR1696" s="1" t="str">
        <f t="shared" si="262"/>
        <v>Base</v>
      </c>
      <c r="BS1696" s="1" t="str">
        <f t="shared" si="263"/>
        <v/>
      </c>
      <c r="BT1696" s="3">
        <f t="shared" si="264"/>
        <v>1</v>
      </c>
      <c r="BU1696" s="11">
        <f t="shared" si="265"/>
        <v>-0.94</v>
      </c>
      <c r="BV1696" s="11">
        <f t="shared" si="266"/>
        <v>-0.88</v>
      </c>
      <c r="BW1696" s="11">
        <f t="shared" si="267"/>
        <v>0</v>
      </c>
      <c r="BX1696" s="9">
        <f t="shared" si="268"/>
        <v>-0.94</v>
      </c>
      <c r="BY1696" s="9">
        <f t="shared" si="269"/>
        <v>-0.88</v>
      </c>
      <c r="BZ1696" s="9">
        <f t="shared" si="270"/>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261"/>
        <v>0</v>
      </c>
      <c r="BD1697" s="55" t="str">
        <f t="shared" si="271"/>
        <v/>
      </c>
      <c r="BE1697" s="55" t="str">
        <f t="shared" si="271"/>
        <v/>
      </c>
      <c r="BF1697" s="55" t="str">
        <f t="shared" si="271"/>
        <v/>
      </c>
      <c r="BG1697" s="55" t="str">
        <f t="shared" si="271"/>
        <v/>
      </c>
      <c r="BH1697" s="55" t="str">
        <f t="shared" si="271"/>
        <v/>
      </c>
      <c r="BI1697" s="55" t="str">
        <f t="shared" si="271"/>
        <v/>
      </c>
      <c r="BJ1697" s="55" t="str">
        <f t="shared" si="271"/>
        <v/>
      </c>
      <c r="BK1697" s="55" t="str">
        <f t="shared" si="271"/>
        <v/>
      </c>
      <c r="BL1697" s="55" t="str">
        <f t="shared" si="271"/>
        <v/>
      </c>
      <c r="BM1697" s="55" t="str">
        <f t="shared" si="271"/>
        <v/>
      </c>
      <c r="BN1697" s="55" t="str">
        <f t="shared" si="271"/>
        <v/>
      </c>
      <c r="BO1697" s="55" t="str">
        <f t="shared" si="271"/>
        <v/>
      </c>
      <c r="BP1697" s="55" t="str">
        <f t="shared" si="271"/>
        <v/>
      </c>
      <c r="BQ1697" s="55" t="str">
        <f t="shared" si="271"/>
        <v/>
      </c>
      <c r="BR1697" s="1" t="str">
        <f t="shared" si="262"/>
        <v>Base</v>
      </c>
      <c r="BS1697" s="1" t="str">
        <f t="shared" si="263"/>
        <v/>
      </c>
      <c r="BT1697" s="3">
        <f t="shared" si="264"/>
        <v>1</v>
      </c>
      <c r="BU1697" s="11">
        <f t="shared" si="265"/>
        <v>-0.94</v>
      </c>
      <c r="BV1697" s="11">
        <f t="shared" si="266"/>
        <v>-0.88</v>
      </c>
      <c r="BW1697" s="11">
        <f t="shared" si="267"/>
        <v>0</v>
      </c>
      <c r="BX1697" s="9">
        <f t="shared" si="268"/>
        <v>-0.94</v>
      </c>
      <c r="BY1697" s="9">
        <f t="shared" si="269"/>
        <v>-0.88</v>
      </c>
      <c r="BZ1697" s="9">
        <f t="shared" si="270"/>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261"/>
        <v>0</v>
      </c>
      <c r="BD1698" s="55" t="str">
        <f t="shared" si="271"/>
        <v/>
      </c>
      <c r="BE1698" s="55" t="str">
        <f t="shared" si="271"/>
        <v/>
      </c>
      <c r="BF1698" s="55" t="str">
        <f t="shared" si="271"/>
        <v/>
      </c>
      <c r="BG1698" s="55" t="str">
        <f t="shared" si="271"/>
        <v/>
      </c>
      <c r="BH1698" s="55" t="str">
        <f t="shared" si="271"/>
        <v/>
      </c>
      <c r="BI1698" s="55" t="str">
        <f t="shared" si="271"/>
        <v/>
      </c>
      <c r="BJ1698" s="55" t="str">
        <f t="shared" si="271"/>
        <v/>
      </c>
      <c r="BK1698" s="55" t="str">
        <f t="shared" si="271"/>
        <v/>
      </c>
      <c r="BL1698" s="55" t="str">
        <f t="shared" si="271"/>
        <v/>
      </c>
      <c r="BM1698" s="55" t="str">
        <f t="shared" si="271"/>
        <v/>
      </c>
      <c r="BN1698" s="55" t="str">
        <f t="shared" si="271"/>
        <v/>
      </c>
      <c r="BO1698" s="55" t="str">
        <f t="shared" si="271"/>
        <v/>
      </c>
      <c r="BP1698" s="55" t="str">
        <f t="shared" si="271"/>
        <v/>
      </c>
      <c r="BQ1698" s="55" t="str">
        <f t="shared" si="271"/>
        <v/>
      </c>
      <c r="BR1698" s="1" t="str">
        <f t="shared" si="262"/>
        <v>Base</v>
      </c>
      <c r="BS1698" s="1" t="str">
        <f t="shared" si="263"/>
        <v/>
      </c>
      <c r="BT1698" s="3">
        <f t="shared" si="264"/>
        <v>1</v>
      </c>
      <c r="BU1698" s="11">
        <f t="shared" si="265"/>
        <v>-0.94</v>
      </c>
      <c r="BV1698" s="11">
        <f t="shared" si="266"/>
        <v>-0.88</v>
      </c>
      <c r="BW1698" s="11">
        <f t="shared" si="267"/>
        <v>0</v>
      </c>
      <c r="BX1698" s="9">
        <f t="shared" si="268"/>
        <v>-0.94</v>
      </c>
      <c r="BY1698" s="9">
        <f t="shared" si="269"/>
        <v>-0.88</v>
      </c>
      <c r="BZ1698" s="9">
        <f t="shared" si="270"/>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261"/>
        <v>0</v>
      </c>
      <c r="BD1699" s="55" t="str">
        <f t="shared" si="271"/>
        <v/>
      </c>
      <c r="BE1699" s="55" t="str">
        <f t="shared" si="271"/>
        <v/>
      </c>
      <c r="BF1699" s="55" t="str">
        <f t="shared" si="271"/>
        <v/>
      </c>
      <c r="BG1699" s="55" t="str">
        <f t="shared" si="271"/>
        <v/>
      </c>
      <c r="BH1699" s="55" t="str">
        <f t="shared" si="271"/>
        <v/>
      </c>
      <c r="BI1699" s="55" t="str">
        <f t="shared" si="271"/>
        <v/>
      </c>
      <c r="BJ1699" s="55" t="str">
        <f t="shared" si="271"/>
        <v/>
      </c>
      <c r="BK1699" s="55" t="str">
        <f t="shared" si="271"/>
        <v/>
      </c>
      <c r="BL1699" s="55" t="str">
        <f t="shared" si="271"/>
        <v/>
      </c>
      <c r="BM1699" s="55" t="str">
        <f t="shared" si="271"/>
        <v/>
      </c>
      <c r="BN1699" s="55" t="str">
        <f t="shared" si="271"/>
        <v/>
      </c>
      <c r="BO1699" s="55" t="str">
        <f t="shared" si="271"/>
        <v/>
      </c>
      <c r="BP1699" s="55" t="str">
        <f t="shared" si="271"/>
        <v/>
      </c>
      <c r="BQ1699" s="55" t="str">
        <f t="shared" si="271"/>
        <v/>
      </c>
      <c r="BR1699" s="1" t="str">
        <f t="shared" si="262"/>
        <v>Base</v>
      </c>
      <c r="BS1699" s="1" t="str">
        <f t="shared" si="263"/>
        <v/>
      </c>
      <c r="BT1699" s="3">
        <f t="shared" si="264"/>
        <v>1</v>
      </c>
      <c r="BU1699" s="11">
        <f t="shared" si="265"/>
        <v>-0.94</v>
      </c>
      <c r="BV1699" s="11">
        <f t="shared" si="266"/>
        <v>-0.88</v>
      </c>
      <c r="BW1699" s="11">
        <f t="shared" si="267"/>
        <v>0</v>
      </c>
      <c r="BX1699" s="9">
        <f t="shared" si="268"/>
        <v>-0.94</v>
      </c>
      <c r="BY1699" s="9">
        <f t="shared" si="269"/>
        <v>-0.88</v>
      </c>
      <c r="BZ1699" s="9">
        <f t="shared" si="270"/>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261"/>
        <v>0</v>
      </c>
      <c r="BD1700" s="55" t="str">
        <f t="shared" si="271"/>
        <v/>
      </c>
      <c r="BE1700" s="55" t="str">
        <f t="shared" si="271"/>
        <v/>
      </c>
      <c r="BF1700" s="55" t="str">
        <f t="shared" si="271"/>
        <v/>
      </c>
      <c r="BG1700" s="55" t="str">
        <f t="shared" si="271"/>
        <v/>
      </c>
      <c r="BH1700" s="55" t="str">
        <f t="shared" si="271"/>
        <v/>
      </c>
      <c r="BI1700" s="55" t="str">
        <f t="shared" si="271"/>
        <v/>
      </c>
      <c r="BJ1700" s="55" t="str">
        <f t="shared" si="271"/>
        <v/>
      </c>
      <c r="BK1700" s="55" t="str">
        <f t="shared" si="271"/>
        <v/>
      </c>
      <c r="BL1700" s="55" t="str">
        <f t="shared" si="271"/>
        <v/>
      </c>
      <c r="BM1700" s="55" t="str">
        <f t="shared" si="271"/>
        <v/>
      </c>
      <c r="BN1700" s="55" t="str">
        <f t="shared" si="271"/>
        <v/>
      </c>
      <c r="BO1700" s="55" t="str">
        <f t="shared" si="271"/>
        <v/>
      </c>
      <c r="BP1700" s="55" t="str">
        <f t="shared" si="271"/>
        <v/>
      </c>
      <c r="BQ1700" s="55" t="str">
        <f t="shared" si="271"/>
        <v/>
      </c>
      <c r="BR1700" s="1" t="str">
        <f t="shared" si="262"/>
        <v>Base</v>
      </c>
      <c r="BS1700" s="1" t="str">
        <f t="shared" si="263"/>
        <v/>
      </c>
      <c r="BT1700" s="3">
        <f t="shared" si="264"/>
        <v>1</v>
      </c>
      <c r="BU1700" s="11">
        <f t="shared" si="265"/>
        <v>-0.94</v>
      </c>
      <c r="BV1700" s="11">
        <f t="shared" si="266"/>
        <v>-0.88</v>
      </c>
      <c r="BW1700" s="11">
        <f t="shared" si="267"/>
        <v>0</v>
      </c>
      <c r="BX1700" s="9">
        <f t="shared" si="268"/>
        <v>-0.94</v>
      </c>
      <c r="BY1700" s="9">
        <f t="shared" si="269"/>
        <v>-0.88</v>
      </c>
      <c r="BZ1700" s="9">
        <f t="shared" si="270"/>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261"/>
        <v>0</v>
      </c>
      <c r="BD1701" s="55" t="str">
        <f t="shared" si="271"/>
        <v/>
      </c>
      <c r="BE1701" s="55" t="str">
        <f t="shared" si="271"/>
        <v/>
      </c>
      <c r="BF1701" s="55" t="str">
        <f t="shared" si="271"/>
        <v/>
      </c>
      <c r="BG1701" s="55" t="str">
        <f t="shared" si="271"/>
        <v/>
      </c>
      <c r="BH1701" s="55" t="str">
        <f t="shared" si="271"/>
        <v/>
      </c>
      <c r="BI1701" s="55" t="str">
        <f t="shared" si="271"/>
        <v/>
      </c>
      <c r="BJ1701" s="55" t="str">
        <f t="shared" si="271"/>
        <v/>
      </c>
      <c r="BK1701" s="55" t="str">
        <f t="shared" si="271"/>
        <v/>
      </c>
      <c r="BL1701" s="55" t="str">
        <f t="shared" si="271"/>
        <v/>
      </c>
      <c r="BM1701" s="55" t="str">
        <f t="shared" si="271"/>
        <v/>
      </c>
      <c r="BN1701" s="55" t="str">
        <f t="shared" si="271"/>
        <v/>
      </c>
      <c r="BO1701" s="55" t="str">
        <f t="shared" si="271"/>
        <v/>
      </c>
      <c r="BP1701" s="55" t="str">
        <f t="shared" si="271"/>
        <v/>
      </c>
      <c r="BQ1701" s="55" t="str">
        <f t="shared" si="271"/>
        <v/>
      </c>
      <c r="BR1701" s="1" t="str">
        <f t="shared" si="262"/>
        <v>Base</v>
      </c>
      <c r="BS1701" s="1" t="str">
        <f t="shared" si="263"/>
        <v/>
      </c>
      <c r="BT1701" s="3">
        <f t="shared" si="264"/>
        <v>1</v>
      </c>
      <c r="BU1701" s="11">
        <f t="shared" si="265"/>
        <v>-0.94</v>
      </c>
      <c r="BV1701" s="11">
        <f t="shared" si="266"/>
        <v>-0.88</v>
      </c>
      <c r="BW1701" s="11">
        <f t="shared" si="267"/>
        <v>0</v>
      </c>
      <c r="BX1701" s="9">
        <f t="shared" si="268"/>
        <v>-0.94</v>
      </c>
      <c r="BY1701" s="9">
        <f t="shared" si="269"/>
        <v>-0.88</v>
      </c>
      <c r="BZ1701" s="9">
        <f t="shared" si="270"/>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261"/>
        <v>0</v>
      </c>
      <c r="BD1702" s="55" t="str">
        <f t="shared" si="271"/>
        <v/>
      </c>
      <c r="BE1702" s="55" t="str">
        <f t="shared" si="271"/>
        <v/>
      </c>
      <c r="BF1702" s="55" t="str">
        <f t="shared" si="271"/>
        <v/>
      </c>
      <c r="BG1702" s="55" t="str">
        <f t="shared" si="271"/>
        <v/>
      </c>
      <c r="BH1702" s="55" t="str">
        <f t="shared" si="271"/>
        <v/>
      </c>
      <c r="BI1702" s="55" t="str">
        <f t="shared" si="271"/>
        <v/>
      </c>
      <c r="BJ1702" s="55" t="str">
        <f t="shared" si="271"/>
        <v/>
      </c>
      <c r="BK1702" s="55" t="str">
        <f t="shared" si="271"/>
        <v/>
      </c>
      <c r="BL1702" s="55" t="str">
        <f t="shared" si="271"/>
        <v/>
      </c>
      <c r="BM1702" s="55" t="str">
        <f t="shared" si="271"/>
        <v/>
      </c>
      <c r="BN1702" s="55" t="str">
        <f t="shared" si="271"/>
        <v/>
      </c>
      <c r="BO1702" s="55" t="str">
        <f t="shared" si="271"/>
        <v/>
      </c>
      <c r="BP1702" s="55" t="str">
        <f t="shared" si="271"/>
        <v/>
      </c>
      <c r="BQ1702" s="55" t="str">
        <f t="shared" si="271"/>
        <v/>
      </c>
      <c r="BR1702" s="1" t="str">
        <f t="shared" si="262"/>
        <v>Base</v>
      </c>
      <c r="BS1702" s="1" t="str">
        <f t="shared" si="263"/>
        <v/>
      </c>
      <c r="BT1702" s="3">
        <f t="shared" si="264"/>
        <v>1</v>
      </c>
      <c r="BU1702" s="11">
        <f t="shared" si="265"/>
        <v>-0.94</v>
      </c>
      <c r="BV1702" s="11">
        <f t="shared" si="266"/>
        <v>-0.88</v>
      </c>
      <c r="BW1702" s="11">
        <f t="shared" si="267"/>
        <v>0</v>
      </c>
      <c r="BX1702" s="9">
        <f t="shared" si="268"/>
        <v>-0.94</v>
      </c>
      <c r="BY1702" s="9">
        <f t="shared" si="269"/>
        <v>-0.88</v>
      </c>
      <c r="BZ1702" s="9">
        <f t="shared" si="270"/>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261"/>
        <v>0</v>
      </c>
      <c r="BD1703" s="55" t="str">
        <f t="shared" si="271"/>
        <v/>
      </c>
      <c r="BE1703" s="55" t="str">
        <f t="shared" si="271"/>
        <v/>
      </c>
      <c r="BF1703" s="55" t="str">
        <f t="shared" si="271"/>
        <v/>
      </c>
      <c r="BG1703" s="55" t="str">
        <f t="shared" si="271"/>
        <v/>
      </c>
      <c r="BH1703" s="55" t="str">
        <f t="shared" si="271"/>
        <v/>
      </c>
      <c r="BI1703" s="55" t="str">
        <f t="shared" si="271"/>
        <v/>
      </c>
      <c r="BJ1703" s="55" t="str">
        <f t="shared" si="271"/>
        <v/>
      </c>
      <c r="BK1703" s="55" t="str">
        <f t="shared" si="271"/>
        <v/>
      </c>
      <c r="BL1703" s="55" t="str">
        <f t="shared" si="271"/>
        <v/>
      </c>
      <c r="BM1703" s="55" t="str">
        <f t="shared" si="271"/>
        <v/>
      </c>
      <c r="BN1703" s="55" t="str">
        <f t="shared" si="271"/>
        <v/>
      </c>
      <c r="BO1703" s="55" t="str">
        <f t="shared" si="271"/>
        <v/>
      </c>
      <c r="BP1703" s="55" t="str">
        <f t="shared" si="271"/>
        <v/>
      </c>
      <c r="BQ1703" s="55" t="str">
        <f t="shared" si="271"/>
        <v/>
      </c>
      <c r="BR1703" s="1" t="str">
        <f t="shared" si="262"/>
        <v>Base</v>
      </c>
      <c r="BS1703" s="1" t="str">
        <f t="shared" si="263"/>
        <v/>
      </c>
      <c r="BT1703" s="3">
        <f t="shared" si="264"/>
        <v>1</v>
      </c>
      <c r="BU1703" s="11">
        <f t="shared" si="265"/>
        <v>-0.94</v>
      </c>
      <c r="BV1703" s="11">
        <f t="shared" si="266"/>
        <v>-0.88</v>
      </c>
      <c r="BW1703" s="11">
        <f t="shared" si="267"/>
        <v>0</v>
      </c>
      <c r="BX1703" s="9">
        <f t="shared" si="268"/>
        <v>-0.94</v>
      </c>
      <c r="BY1703" s="9">
        <f t="shared" si="269"/>
        <v>-0.88</v>
      </c>
      <c r="BZ1703" s="9">
        <f t="shared" si="270"/>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261"/>
        <v>0</v>
      </c>
      <c r="BD1704" s="55" t="str">
        <f t="shared" si="271"/>
        <v/>
      </c>
      <c r="BE1704" s="55" t="str">
        <f t="shared" si="271"/>
        <v/>
      </c>
      <c r="BF1704" s="55" t="str">
        <f t="shared" si="271"/>
        <v/>
      </c>
      <c r="BG1704" s="55" t="str">
        <f t="shared" si="271"/>
        <v/>
      </c>
      <c r="BH1704" s="55" t="str">
        <f t="shared" si="271"/>
        <v/>
      </c>
      <c r="BI1704" s="55" t="str">
        <f t="shared" si="271"/>
        <v/>
      </c>
      <c r="BJ1704" s="55" t="str">
        <f t="shared" si="271"/>
        <v/>
      </c>
      <c r="BK1704" s="55" t="str">
        <f t="shared" si="271"/>
        <v/>
      </c>
      <c r="BL1704" s="55" t="str">
        <f t="shared" si="271"/>
        <v/>
      </c>
      <c r="BM1704" s="55" t="str">
        <f t="shared" si="271"/>
        <v/>
      </c>
      <c r="BN1704" s="55" t="str">
        <f t="shared" si="271"/>
        <v/>
      </c>
      <c r="BO1704" s="55" t="str">
        <f t="shared" si="271"/>
        <v/>
      </c>
      <c r="BP1704" s="55" t="str">
        <f t="shared" si="271"/>
        <v/>
      </c>
      <c r="BQ1704" s="55" t="str">
        <f t="shared" si="271"/>
        <v/>
      </c>
      <c r="BR1704" s="1" t="str">
        <f t="shared" si="262"/>
        <v>Base</v>
      </c>
      <c r="BS1704" s="1" t="str">
        <f t="shared" si="263"/>
        <v/>
      </c>
      <c r="BT1704" s="3">
        <f t="shared" si="264"/>
        <v>1</v>
      </c>
      <c r="BU1704" s="11">
        <f t="shared" si="265"/>
        <v>-0.94</v>
      </c>
      <c r="BV1704" s="11">
        <f t="shared" si="266"/>
        <v>-0.88</v>
      </c>
      <c r="BW1704" s="11">
        <f t="shared" si="267"/>
        <v>0</v>
      </c>
      <c r="BX1704" s="9">
        <f t="shared" si="268"/>
        <v>-0.94</v>
      </c>
      <c r="BY1704" s="9">
        <f t="shared" si="269"/>
        <v>-0.88</v>
      </c>
      <c r="BZ1704" s="9">
        <f t="shared" si="270"/>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261"/>
        <v>0</v>
      </c>
      <c r="BD1705" s="55" t="str">
        <f t="shared" si="271"/>
        <v/>
      </c>
      <c r="BE1705" s="55" t="str">
        <f t="shared" si="271"/>
        <v/>
      </c>
      <c r="BF1705" s="55" t="str">
        <f t="shared" si="271"/>
        <v/>
      </c>
      <c r="BG1705" s="55" t="str">
        <f t="shared" si="271"/>
        <v/>
      </c>
      <c r="BH1705" s="55" t="str">
        <f t="shared" si="271"/>
        <v/>
      </c>
      <c r="BI1705" s="55" t="str">
        <f t="shared" si="271"/>
        <v/>
      </c>
      <c r="BJ1705" s="55" t="str">
        <f t="shared" si="271"/>
        <v/>
      </c>
      <c r="BK1705" s="55" t="str">
        <f t="shared" si="271"/>
        <v/>
      </c>
      <c r="BL1705" s="55" t="str">
        <f t="shared" si="271"/>
        <v/>
      </c>
      <c r="BM1705" s="55" t="str">
        <f t="shared" si="271"/>
        <v/>
      </c>
      <c r="BN1705" s="55" t="str">
        <f t="shared" si="271"/>
        <v/>
      </c>
      <c r="BO1705" s="55" t="str">
        <f t="shared" si="271"/>
        <v/>
      </c>
      <c r="BP1705" s="55" t="str">
        <f t="shared" si="271"/>
        <v/>
      </c>
      <c r="BQ1705" s="55" t="str">
        <f t="shared" si="271"/>
        <v/>
      </c>
      <c r="BR1705" s="1" t="str">
        <f t="shared" si="262"/>
        <v>Base</v>
      </c>
      <c r="BS1705" s="1" t="str">
        <f t="shared" si="263"/>
        <v/>
      </c>
      <c r="BT1705" s="3">
        <f t="shared" si="264"/>
        <v>1</v>
      </c>
      <c r="BU1705" s="11">
        <f t="shared" si="265"/>
        <v>-0.94</v>
      </c>
      <c r="BV1705" s="11">
        <f t="shared" si="266"/>
        <v>-0.88</v>
      </c>
      <c r="BW1705" s="11">
        <f t="shared" si="267"/>
        <v>0</v>
      </c>
      <c r="BX1705" s="9">
        <f t="shared" si="268"/>
        <v>-0.94</v>
      </c>
      <c r="BY1705" s="9">
        <f t="shared" si="269"/>
        <v>-0.88</v>
      </c>
      <c r="BZ1705" s="9">
        <f t="shared" si="270"/>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261"/>
        <v>0</v>
      </c>
      <c r="BD1706" s="55" t="str">
        <f t="shared" si="271"/>
        <v/>
      </c>
      <c r="BE1706" s="55" t="str">
        <f t="shared" si="271"/>
        <v/>
      </c>
      <c r="BF1706" s="55" t="str">
        <f t="shared" si="271"/>
        <v/>
      </c>
      <c r="BG1706" s="55" t="str">
        <f t="shared" si="271"/>
        <v/>
      </c>
      <c r="BH1706" s="55" t="str">
        <f t="shared" si="271"/>
        <v/>
      </c>
      <c r="BI1706" s="55" t="str">
        <f t="shared" si="271"/>
        <v/>
      </c>
      <c r="BJ1706" s="55" t="str">
        <f t="shared" si="271"/>
        <v/>
      </c>
      <c r="BK1706" s="55" t="str">
        <f t="shared" si="271"/>
        <v/>
      </c>
      <c r="BL1706" s="55" t="str">
        <f t="shared" si="271"/>
        <v/>
      </c>
      <c r="BM1706" s="55" t="str">
        <f t="shared" si="271"/>
        <v/>
      </c>
      <c r="BN1706" s="55" t="str">
        <f t="shared" si="271"/>
        <v/>
      </c>
      <c r="BO1706" s="55" t="str">
        <f t="shared" si="271"/>
        <v/>
      </c>
      <c r="BP1706" s="55" t="str">
        <f t="shared" si="271"/>
        <v/>
      </c>
      <c r="BQ1706" s="55" t="str">
        <f t="shared" si="271"/>
        <v/>
      </c>
      <c r="BR1706" s="1" t="str">
        <f t="shared" si="262"/>
        <v>Base</v>
      </c>
      <c r="BS1706" s="1" t="str">
        <f t="shared" si="263"/>
        <v/>
      </c>
      <c r="BT1706" s="3">
        <f t="shared" si="264"/>
        <v>1</v>
      </c>
      <c r="BU1706" s="11">
        <f t="shared" si="265"/>
        <v>-0.94</v>
      </c>
      <c r="BV1706" s="11">
        <f t="shared" si="266"/>
        <v>-0.88</v>
      </c>
      <c r="BW1706" s="11">
        <f t="shared" si="267"/>
        <v>0</v>
      </c>
      <c r="BX1706" s="9">
        <f t="shared" si="268"/>
        <v>-0.94</v>
      </c>
      <c r="BY1706" s="9">
        <f t="shared" si="269"/>
        <v>-0.88</v>
      </c>
      <c r="BZ1706" s="9">
        <f t="shared" si="270"/>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261"/>
        <v>0</v>
      </c>
      <c r="BD1707" s="55" t="str">
        <f t="shared" si="271"/>
        <v/>
      </c>
      <c r="BE1707" s="55" t="str">
        <f t="shared" si="271"/>
        <v/>
      </c>
      <c r="BF1707" s="55" t="str">
        <f t="shared" si="271"/>
        <v/>
      </c>
      <c r="BG1707" s="55" t="str">
        <f t="shared" si="271"/>
        <v/>
      </c>
      <c r="BH1707" s="55" t="str">
        <f t="shared" si="271"/>
        <v/>
      </c>
      <c r="BI1707" s="55" t="str">
        <f t="shared" si="271"/>
        <v/>
      </c>
      <c r="BJ1707" s="55" t="str">
        <f t="shared" si="271"/>
        <v/>
      </c>
      <c r="BK1707" s="55" t="str">
        <f t="shared" si="271"/>
        <v/>
      </c>
      <c r="BL1707" s="55" t="str">
        <f t="shared" si="271"/>
        <v/>
      </c>
      <c r="BM1707" s="55" t="str">
        <f t="shared" si="271"/>
        <v/>
      </c>
      <c r="BN1707" s="55" t="str">
        <f t="shared" si="271"/>
        <v/>
      </c>
      <c r="BO1707" s="55" t="str">
        <f t="shared" si="271"/>
        <v/>
      </c>
      <c r="BP1707" s="55" t="str">
        <f t="shared" si="271"/>
        <v/>
      </c>
      <c r="BQ1707" s="55" t="str">
        <f t="shared" si="271"/>
        <v/>
      </c>
      <c r="BR1707" s="1" t="str">
        <f t="shared" si="262"/>
        <v>Base</v>
      </c>
      <c r="BS1707" s="1" t="str">
        <f t="shared" si="263"/>
        <v/>
      </c>
      <c r="BT1707" s="3">
        <f t="shared" si="264"/>
        <v>1</v>
      </c>
      <c r="BU1707" s="11">
        <f t="shared" si="265"/>
        <v>-0.94</v>
      </c>
      <c r="BV1707" s="11">
        <f t="shared" si="266"/>
        <v>-0.88</v>
      </c>
      <c r="BW1707" s="11">
        <f t="shared" si="267"/>
        <v>0</v>
      </c>
      <c r="BX1707" s="9">
        <f t="shared" si="268"/>
        <v>-0.94</v>
      </c>
      <c r="BY1707" s="9">
        <f t="shared" si="269"/>
        <v>-0.88</v>
      </c>
      <c r="BZ1707" s="9">
        <f t="shared" si="270"/>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261"/>
        <v>0</v>
      </c>
      <c r="BD1708" s="55" t="str">
        <f t="shared" si="271"/>
        <v/>
      </c>
      <c r="BE1708" s="55" t="str">
        <f t="shared" si="271"/>
        <v/>
      </c>
      <c r="BF1708" s="55" t="str">
        <f t="shared" si="271"/>
        <v/>
      </c>
      <c r="BG1708" s="55" t="str">
        <f t="shared" si="271"/>
        <v/>
      </c>
      <c r="BH1708" s="55" t="str">
        <f t="shared" si="271"/>
        <v/>
      </c>
      <c r="BI1708" s="55" t="str">
        <f t="shared" ref="BD1708:BQ1726" si="272">IF(ISERROR(SEARCHB(" "&amp;BI$1&amp;" "," "&amp;$L1708&amp;" "))=TRUE,"",BI$1)</f>
        <v/>
      </c>
      <c r="BJ1708" s="55" t="str">
        <f t="shared" si="272"/>
        <v/>
      </c>
      <c r="BK1708" s="55" t="str">
        <f t="shared" si="272"/>
        <v/>
      </c>
      <c r="BL1708" s="55" t="str">
        <f t="shared" si="272"/>
        <v/>
      </c>
      <c r="BM1708" s="55" t="str">
        <f t="shared" si="272"/>
        <v/>
      </c>
      <c r="BN1708" s="55" t="str">
        <f t="shared" si="272"/>
        <v/>
      </c>
      <c r="BO1708" s="55" t="str">
        <f t="shared" si="272"/>
        <v/>
      </c>
      <c r="BP1708" s="55" t="str">
        <f t="shared" si="272"/>
        <v/>
      </c>
      <c r="BQ1708" s="55" t="str">
        <f t="shared" si="272"/>
        <v/>
      </c>
      <c r="BR1708" s="1" t="str">
        <f t="shared" si="262"/>
        <v>Base</v>
      </c>
      <c r="BS1708" s="1" t="str">
        <f t="shared" si="263"/>
        <v/>
      </c>
      <c r="BT1708" s="3">
        <f t="shared" si="264"/>
        <v>1</v>
      </c>
      <c r="BU1708" s="11">
        <f t="shared" si="265"/>
        <v>-0.94</v>
      </c>
      <c r="BV1708" s="11">
        <f t="shared" si="266"/>
        <v>-0.88</v>
      </c>
      <c r="BW1708" s="11">
        <f t="shared" si="267"/>
        <v>0</v>
      </c>
      <c r="BX1708" s="9">
        <f t="shared" si="268"/>
        <v>-0.94</v>
      </c>
      <c r="BY1708" s="9">
        <f t="shared" si="269"/>
        <v>-0.88</v>
      </c>
      <c r="BZ1708" s="9">
        <f t="shared" si="270"/>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261"/>
        <v>0</v>
      </c>
      <c r="BD1709" s="55" t="str">
        <f t="shared" si="272"/>
        <v/>
      </c>
      <c r="BE1709" s="55" t="str">
        <f t="shared" si="272"/>
        <v/>
      </c>
      <c r="BF1709" s="55" t="str">
        <f t="shared" si="272"/>
        <v/>
      </c>
      <c r="BG1709" s="55" t="str">
        <f t="shared" si="272"/>
        <v/>
      </c>
      <c r="BH1709" s="55" t="str">
        <f t="shared" si="272"/>
        <v/>
      </c>
      <c r="BI1709" s="55" t="str">
        <f t="shared" si="272"/>
        <v/>
      </c>
      <c r="BJ1709" s="55" t="str">
        <f t="shared" si="272"/>
        <v/>
      </c>
      <c r="BK1709" s="55" t="str">
        <f t="shared" si="272"/>
        <v/>
      </c>
      <c r="BL1709" s="55" t="str">
        <f t="shared" si="272"/>
        <v/>
      </c>
      <c r="BM1709" s="55" t="str">
        <f t="shared" si="272"/>
        <v/>
      </c>
      <c r="BN1709" s="55" t="str">
        <f t="shared" si="272"/>
        <v/>
      </c>
      <c r="BO1709" s="55" t="str">
        <f t="shared" si="272"/>
        <v/>
      </c>
      <c r="BP1709" s="55" t="str">
        <f t="shared" si="272"/>
        <v/>
      </c>
      <c r="BQ1709" s="55" t="str">
        <f t="shared" si="272"/>
        <v/>
      </c>
      <c r="BR1709" s="1" t="str">
        <f t="shared" si="262"/>
        <v>Base</v>
      </c>
      <c r="BS1709" s="1" t="str">
        <f t="shared" si="263"/>
        <v/>
      </c>
      <c r="BT1709" s="3">
        <f t="shared" si="264"/>
        <v>1</v>
      </c>
      <c r="BU1709" s="11">
        <f t="shared" si="265"/>
        <v>-0.94</v>
      </c>
      <c r="BV1709" s="11">
        <f t="shared" si="266"/>
        <v>-0.88</v>
      </c>
      <c r="BW1709" s="11">
        <f t="shared" si="267"/>
        <v>0</v>
      </c>
      <c r="BX1709" s="9">
        <f t="shared" si="268"/>
        <v>-0.94</v>
      </c>
      <c r="BY1709" s="9">
        <f t="shared" si="269"/>
        <v>-0.88</v>
      </c>
      <c r="BZ1709" s="9">
        <f t="shared" si="270"/>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261"/>
        <v>0</v>
      </c>
      <c r="BD1710" s="55" t="str">
        <f t="shared" si="272"/>
        <v/>
      </c>
      <c r="BE1710" s="55" t="str">
        <f t="shared" si="272"/>
        <v/>
      </c>
      <c r="BF1710" s="55" t="str">
        <f t="shared" si="272"/>
        <v/>
      </c>
      <c r="BG1710" s="55" t="str">
        <f t="shared" si="272"/>
        <v/>
      </c>
      <c r="BH1710" s="55" t="str">
        <f t="shared" si="272"/>
        <v/>
      </c>
      <c r="BI1710" s="55" t="str">
        <f t="shared" si="272"/>
        <v/>
      </c>
      <c r="BJ1710" s="55" t="str">
        <f t="shared" si="272"/>
        <v/>
      </c>
      <c r="BK1710" s="55" t="str">
        <f t="shared" si="272"/>
        <v/>
      </c>
      <c r="BL1710" s="55" t="str">
        <f t="shared" si="272"/>
        <v/>
      </c>
      <c r="BM1710" s="55" t="str">
        <f t="shared" si="272"/>
        <v/>
      </c>
      <c r="BN1710" s="55" t="str">
        <f t="shared" si="272"/>
        <v/>
      </c>
      <c r="BO1710" s="55" t="str">
        <f t="shared" si="272"/>
        <v/>
      </c>
      <c r="BP1710" s="55" t="str">
        <f t="shared" si="272"/>
        <v/>
      </c>
      <c r="BQ1710" s="55" t="str">
        <f t="shared" si="272"/>
        <v/>
      </c>
      <c r="BR1710" s="1" t="str">
        <f t="shared" si="262"/>
        <v>Base</v>
      </c>
      <c r="BS1710" s="1" t="str">
        <f t="shared" si="263"/>
        <v/>
      </c>
      <c r="BT1710" s="3">
        <f t="shared" si="264"/>
        <v>1</v>
      </c>
      <c r="BU1710" s="11">
        <f t="shared" si="265"/>
        <v>-0.94</v>
      </c>
      <c r="BV1710" s="11">
        <f t="shared" si="266"/>
        <v>-0.88</v>
      </c>
      <c r="BW1710" s="11">
        <f t="shared" si="267"/>
        <v>0</v>
      </c>
      <c r="BX1710" s="9">
        <f t="shared" si="268"/>
        <v>-0.94</v>
      </c>
      <c r="BY1710" s="9">
        <f t="shared" si="269"/>
        <v>-0.88</v>
      </c>
      <c r="BZ1710" s="9">
        <f t="shared" si="270"/>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261"/>
        <v>0</v>
      </c>
      <c r="BD1711" s="55" t="str">
        <f t="shared" si="272"/>
        <v/>
      </c>
      <c r="BE1711" s="55" t="str">
        <f t="shared" si="272"/>
        <v/>
      </c>
      <c r="BF1711" s="55" t="str">
        <f t="shared" si="272"/>
        <v/>
      </c>
      <c r="BG1711" s="55" t="str">
        <f t="shared" si="272"/>
        <v/>
      </c>
      <c r="BH1711" s="55" t="str">
        <f t="shared" si="272"/>
        <v/>
      </c>
      <c r="BI1711" s="55" t="str">
        <f t="shared" si="272"/>
        <v/>
      </c>
      <c r="BJ1711" s="55" t="str">
        <f t="shared" si="272"/>
        <v/>
      </c>
      <c r="BK1711" s="55" t="str">
        <f t="shared" si="272"/>
        <v/>
      </c>
      <c r="BL1711" s="55" t="str">
        <f t="shared" si="272"/>
        <v/>
      </c>
      <c r="BM1711" s="55" t="str">
        <f t="shared" si="272"/>
        <v/>
      </c>
      <c r="BN1711" s="55" t="str">
        <f t="shared" si="272"/>
        <v/>
      </c>
      <c r="BO1711" s="55" t="str">
        <f t="shared" si="272"/>
        <v/>
      </c>
      <c r="BP1711" s="55" t="str">
        <f t="shared" si="272"/>
        <v/>
      </c>
      <c r="BQ1711" s="55" t="str">
        <f t="shared" si="272"/>
        <v/>
      </c>
      <c r="BR1711" s="1" t="str">
        <f t="shared" si="262"/>
        <v>Base</v>
      </c>
      <c r="BS1711" s="1" t="str">
        <f t="shared" si="263"/>
        <v/>
      </c>
      <c r="BT1711" s="3">
        <f t="shared" si="264"/>
        <v>1</v>
      </c>
      <c r="BU1711" s="11">
        <f t="shared" si="265"/>
        <v>-0.94</v>
      </c>
      <c r="BV1711" s="11">
        <f t="shared" si="266"/>
        <v>-0.88</v>
      </c>
      <c r="BW1711" s="11">
        <f t="shared" si="267"/>
        <v>0</v>
      </c>
      <c r="BX1711" s="9">
        <f t="shared" si="268"/>
        <v>-0.94</v>
      </c>
      <c r="BY1711" s="9">
        <f t="shared" si="269"/>
        <v>-0.88</v>
      </c>
      <c r="BZ1711" s="9">
        <f t="shared" si="270"/>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261"/>
        <v>0</v>
      </c>
      <c r="BD1712" s="55" t="str">
        <f t="shared" si="272"/>
        <v/>
      </c>
      <c r="BE1712" s="55" t="str">
        <f t="shared" si="272"/>
        <v/>
      </c>
      <c r="BF1712" s="55" t="str">
        <f t="shared" si="272"/>
        <v/>
      </c>
      <c r="BG1712" s="55" t="str">
        <f t="shared" si="272"/>
        <v/>
      </c>
      <c r="BH1712" s="55" t="str">
        <f t="shared" si="272"/>
        <v/>
      </c>
      <c r="BI1712" s="55" t="str">
        <f t="shared" si="272"/>
        <v/>
      </c>
      <c r="BJ1712" s="55" t="str">
        <f t="shared" si="272"/>
        <v/>
      </c>
      <c r="BK1712" s="55" t="str">
        <f t="shared" si="272"/>
        <v/>
      </c>
      <c r="BL1712" s="55" t="str">
        <f t="shared" si="272"/>
        <v/>
      </c>
      <c r="BM1712" s="55" t="str">
        <f t="shared" si="272"/>
        <v/>
      </c>
      <c r="BN1712" s="55" t="str">
        <f t="shared" si="272"/>
        <v/>
      </c>
      <c r="BO1712" s="55" t="str">
        <f t="shared" si="272"/>
        <v/>
      </c>
      <c r="BP1712" s="55" t="str">
        <f t="shared" si="272"/>
        <v/>
      </c>
      <c r="BQ1712" s="55" t="str">
        <f t="shared" si="272"/>
        <v/>
      </c>
      <c r="BR1712" s="1" t="str">
        <f t="shared" si="262"/>
        <v>Base</v>
      </c>
      <c r="BS1712" s="1" t="str">
        <f t="shared" si="263"/>
        <v/>
      </c>
      <c r="BT1712" s="3">
        <f t="shared" si="264"/>
        <v>1</v>
      </c>
      <c r="BU1712" s="11">
        <f t="shared" si="265"/>
        <v>-0.94</v>
      </c>
      <c r="BV1712" s="11">
        <f t="shared" si="266"/>
        <v>-0.88</v>
      </c>
      <c r="BW1712" s="11">
        <f t="shared" si="267"/>
        <v>0</v>
      </c>
      <c r="BX1712" s="9">
        <f t="shared" si="268"/>
        <v>-0.94</v>
      </c>
      <c r="BY1712" s="9">
        <f t="shared" si="269"/>
        <v>-0.88</v>
      </c>
      <c r="BZ1712" s="9">
        <f t="shared" si="270"/>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261"/>
        <v>0</v>
      </c>
      <c r="BD1713" s="55" t="str">
        <f t="shared" si="272"/>
        <v/>
      </c>
      <c r="BE1713" s="55" t="str">
        <f t="shared" si="272"/>
        <v/>
      </c>
      <c r="BF1713" s="55" t="str">
        <f t="shared" si="272"/>
        <v/>
      </c>
      <c r="BG1713" s="55" t="str">
        <f t="shared" si="272"/>
        <v/>
      </c>
      <c r="BH1713" s="55" t="str">
        <f t="shared" si="272"/>
        <v/>
      </c>
      <c r="BI1713" s="55" t="str">
        <f t="shared" si="272"/>
        <v/>
      </c>
      <c r="BJ1713" s="55" t="str">
        <f t="shared" si="272"/>
        <v/>
      </c>
      <c r="BK1713" s="55" t="str">
        <f t="shared" si="272"/>
        <v/>
      </c>
      <c r="BL1713" s="55" t="str">
        <f t="shared" si="272"/>
        <v/>
      </c>
      <c r="BM1713" s="55" t="str">
        <f t="shared" si="272"/>
        <v/>
      </c>
      <c r="BN1713" s="55" t="str">
        <f t="shared" si="272"/>
        <v/>
      </c>
      <c r="BO1713" s="55" t="str">
        <f t="shared" si="272"/>
        <v/>
      </c>
      <c r="BP1713" s="55" t="str">
        <f t="shared" si="272"/>
        <v/>
      </c>
      <c r="BQ1713" s="55" t="str">
        <f t="shared" si="272"/>
        <v/>
      </c>
      <c r="BR1713" s="1" t="str">
        <f t="shared" si="262"/>
        <v>Base</v>
      </c>
      <c r="BS1713" s="1" t="str">
        <f t="shared" si="263"/>
        <v/>
      </c>
      <c r="BT1713" s="3">
        <f t="shared" si="264"/>
        <v>1</v>
      </c>
      <c r="BU1713" s="11">
        <f t="shared" si="265"/>
        <v>-0.94</v>
      </c>
      <c r="BV1713" s="11">
        <f t="shared" si="266"/>
        <v>-0.88</v>
      </c>
      <c r="BW1713" s="11">
        <f t="shared" si="267"/>
        <v>0</v>
      </c>
      <c r="BX1713" s="9">
        <f t="shared" si="268"/>
        <v>-0.94</v>
      </c>
      <c r="BY1713" s="9">
        <f t="shared" si="269"/>
        <v>-0.88</v>
      </c>
      <c r="BZ1713" s="9">
        <f t="shared" si="270"/>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261"/>
        <v>0</v>
      </c>
      <c r="BD1714" s="55" t="str">
        <f t="shared" si="272"/>
        <v/>
      </c>
      <c r="BE1714" s="55" t="str">
        <f t="shared" si="272"/>
        <v/>
      </c>
      <c r="BF1714" s="55" t="str">
        <f t="shared" si="272"/>
        <v/>
      </c>
      <c r="BG1714" s="55" t="str">
        <f t="shared" si="272"/>
        <v/>
      </c>
      <c r="BH1714" s="55" t="str">
        <f t="shared" si="272"/>
        <v/>
      </c>
      <c r="BI1714" s="55" t="str">
        <f t="shared" si="272"/>
        <v/>
      </c>
      <c r="BJ1714" s="55" t="str">
        <f t="shared" si="272"/>
        <v/>
      </c>
      <c r="BK1714" s="55" t="str">
        <f t="shared" si="272"/>
        <v/>
      </c>
      <c r="BL1714" s="55" t="str">
        <f t="shared" si="272"/>
        <v/>
      </c>
      <c r="BM1714" s="55" t="str">
        <f t="shared" si="272"/>
        <v/>
      </c>
      <c r="BN1714" s="55" t="str">
        <f t="shared" si="272"/>
        <v/>
      </c>
      <c r="BO1714" s="55" t="str">
        <f t="shared" si="272"/>
        <v/>
      </c>
      <c r="BP1714" s="55" t="str">
        <f t="shared" si="272"/>
        <v/>
      </c>
      <c r="BQ1714" s="55" t="str">
        <f t="shared" si="272"/>
        <v/>
      </c>
      <c r="BR1714" s="1" t="str">
        <f t="shared" si="262"/>
        <v>Base</v>
      </c>
      <c r="BS1714" s="1" t="str">
        <f t="shared" si="263"/>
        <v/>
      </c>
      <c r="BT1714" s="3">
        <f t="shared" si="264"/>
        <v>1</v>
      </c>
      <c r="BU1714" s="11">
        <f t="shared" si="265"/>
        <v>-0.94</v>
      </c>
      <c r="BV1714" s="11">
        <f t="shared" si="266"/>
        <v>-0.88</v>
      </c>
      <c r="BW1714" s="11">
        <f t="shared" si="267"/>
        <v>0</v>
      </c>
      <c r="BX1714" s="9">
        <f t="shared" si="268"/>
        <v>-0.94</v>
      </c>
      <c r="BY1714" s="9">
        <f t="shared" si="269"/>
        <v>-0.88</v>
      </c>
      <c r="BZ1714" s="9">
        <f t="shared" si="270"/>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261"/>
        <v>0</v>
      </c>
      <c r="BD1715" s="55" t="str">
        <f t="shared" si="272"/>
        <v/>
      </c>
      <c r="BE1715" s="55" t="str">
        <f t="shared" si="272"/>
        <v/>
      </c>
      <c r="BF1715" s="55" t="str">
        <f t="shared" si="272"/>
        <v/>
      </c>
      <c r="BG1715" s="55" t="str">
        <f t="shared" si="272"/>
        <v/>
      </c>
      <c r="BH1715" s="55" t="str">
        <f t="shared" si="272"/>
        <v/>
      </c>
      <c r="BI1715" s="55" t="str">
        <f t="shared" si="272"/>
        <v/>
      </c>
      <c r="BJ1715" s="55" t="str">
        <f t="shared" si="272"/>
        <v/>
      </c>
      <c r="BK1715" s="55" t="str">
        <f t="shared" si="272"/>
        <v/>
      </c>
      <c r="BL1715" s="55" t="str">
        <f t="shared" si="272"/>
        <v/>
      </c>
      <c r="BM1715" s="55" t="str">
        <f t="shared" si="272"/>
        <v/>
      </c>
      <c r="BN1715" s="55" t="str">
        <f t="shared" si="272"/>
        <v/>
      </c>
      <c r="BO1715" s="55" t="str">
        <f t="shared" si="272"/>
        <v/>
      </c>
      <c r="BP1715" s="55" t="str">
        <f t="shared" si="272"/>
        <v/>
      </c>
      <c r="BQ1715" s="55" t="str">
        <f t="shared" si="272"/>
        <v/>
      </c>
      <c r="BR1715" s="1" t="str">
        <f t="shared" si="262"/>
        <v>Base</v>
      </c>
      <c r="BS1715" s="1" t="str">
        <f t="shared" si="263"/>
        <v/>
      </c>
      <c r="BT1715" s="3">
        <f t="shared" si="264"/>
        <v>1</v>
      </c>
      <c r="BU1715" s="11">
        <f t="shared" si="265"/>
        <v>-0.94</v>
      </c>
      <c r="BV1715" s="11">
        <f t="shared" si="266"/>
        <v>-0.88</v>
      </c>
      <c r="BW1715" s="11">
        <f t="shared" si="267"/>
        <v>0</v>
      </c>
      <c r="BX1715" s="9">
        <f t="shared" si="268"/>
        <v>-0.94</v>
      </c>
      <c r="BY1715" s="9">
        <f t="shared" si="269"/>
        <v>-0.88</v>
      </c>
      <c r="BZ1715" s="9">
        <f t="shared" si="270"/>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261"/>
        <v>0</v>
      </c>
      <c r="BD1716" s="55" t="str">
        <f t="shared" si="272"/>
        <v/>
      </c>
      <c r="BE1716" s="55" t="str">
        <f t="shared" si="272"/>
        <v/>
      </c>
      <c r="BF1716" s="55" t="str">
        <f t="shared" si="272"/>
        <v/>
      </c>
      <c r="BG1716" s="55" t="str">
        <f t="shared" si="272"/>
        <v/>
      </c>
      <c r="BH1716" s="55" t="str">
        <f t="shared" si="272"/>
        <v/>
      </c>
      <c r="BI1716" s="55" t="str">
        <f t="shared" si="272"/>
        <v/>
      </c>
      <c r="BJ1716" s="55" t="str">
        <f t="shared" si="272"/>
        <v/>
      </c>
      <c r="BK1716" s="55" t="str">
        <f t="shared" si="272"/>
        <v/>
      </c>
      <c r="BL1716" s="55" t="str">
        <f t="shared" si="272"/>
        <v/>
      </c>
      <c r="BM1716" s="55" t="str">
        <f t="shared" si="272"/>
        <v/>
      </c>
      <c r="BN1716" s="55" t="str">
        <f t="shared" si="272"/>
        <v/>
      </c>
      <c r="BO1716" s="55" t="str">
        <f t="shared" si="272"/>
        <v/>
      </c>
      <c r="BP1716" s="55" t="str">
        <f t="shared" si="272"/>
        <v/>
      </c>
      <c r="BQ1716" s="55" t="str">
        <f t="shared" si="272"/>
        <v/>
      </c>
      <c r="BR1716" s="1" t="str">
        <f t="shared" si="262"/>
        <v>Base</v>
      </c>
      <c r="BS1716" s="1" t="str">
        <f t="shared" si="263"/>
        <v/>
      </c>
      <c r="BT1716" s="3">
        <f t="shared" si="264"/>
        <v>1</v>
      </c>
      <c r="BU1716" s="11">
        <f t="shared" si="265"/>
        <v>-0.94</v>
      </c>
      <c r="BV1716" s="11">
        <f t="shared" si="266"/>
        <v>-0.88</v>
      </c>
      <c r="BW1716" s="11">
        <f t="shared" si="267"/>
        <v>0</v>
      </c>
      <c r="BX1716" s="9">
        <f t="shared" si="268"/>
        <v>-0.94</v>
      </c>
      <c r="BY1716" s="9">
        <f t="shared" si="269"/>
        <v>-0.88</v>
      </c>
      <c r="BZ1716" s="9">
        <f t="shared" si="270"/>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261"/>
        <v>0</v>
      </c>
      <c r="BD1717" s="55" t="str">
        <f t="shared" si="272"/>
        <v/>
      </c>
      <c r="BE1717" s="55" t="str">
        <f t="shared" si="272"/>
        <v/>
      </c>
      <c r="BF1717" s="55" t="str">
        <f t="shared" si="272"/>
        <v/>
      </c>
      <c r="BG1717" s="55" t="str">
        <f t="shared" si="272"/>
        <v/>
      </c>
      <c r="BH1717" s="55" t="str">
        <f t="shared" si="272"/>
        <v/>
      </c>
      <c r="BI1717" s="55" t="str">
        <f t="shared" si="272"/>
        <v/>
      </c>
      <c r="BJ1717" s="55" t="str">
        <f t="shared" si="272"/>
        <v/>
      </c>
      <c r="BK1717" s="55" t="str">
        <f t="shared" si="272"/>
        <v/>
      </c>
      <c r="BL1717" s="55" t="str">
        <f t="shared" si="272"/>
        <v/>
      </c>
      <c r="BM1717" s="55" t="str">
        <f t="shared" si="272"/>
        <v/>
      </c>
      <c r="BN1717" s="55" t="str">
        <f t="shared" si="272"/>
        <v/>
      </c>
      <c r="BO1717" s="55" t="str">
        <f t="shared" si="272"/>
        <v/>
      </c>
      <c r="BP1717" s="55" t="str">
        <f t="shared" si="272"/>
        <v/>
      </c>
      <c r="BQ1717" s="55" t="str">
        <f t="shared" si="272"/>
        <v/>
      </c>
      <c r="BR1717" s="1" t="str">
        <f t="shared" si="262"/>
        <v>Base</v>
      </c>
      <c r="BS1717" s="1" t="str">
        <f t="shared" si="263"/>
        <v/>
      </c>
      <c r="BT1717" s="3">
        <f t="shared" si="264"/>
        <v>1</v>
      </c>
      <c r="BU1717" s="11">
        <f t="shared" si="265"/>
        <v>-0.94</v>
      </c>
      <c r="BV1717" s="11">
        <f t="shared" si="266"/>
        <v>-0.88</v>
      </c>
      <c r="BW1717" s="11">
        <f t="shared" si="267"/>
        <v>0</v>
      </c>
      <c r="BX1717" s="9">
        <f t="shared" si="268"/>
        <v>-0.94</v>
      </c>
      <c r="BY1717" s="9">
        <f t="shared" si="269"/>
        <v>-0.88</v>
      </c>
      <c r="BZ1717" s="9">
        <f t="shared" si="270"/>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261"/>
        <v>0</v>
      </c>
      <c r="BD1718" s="55" t="str">
        <f t="shared" si="272"/>
        <v/>
      </c>
      <c r="BE1718" s="55" t="str">
        <f t="shared" si="272"/>
        <v/>
      </c>
      <c r="BF1718" s="55" t="str">
        <f t="shared" si="272"/>
        <v/>
      </c>
      <c r="BG1718" s="55" t="str">
        <f t="shared" si="272"/>
        <v/>
      </c>
      <c r="BH1718" s="55" t="str">
        <f t="shared" si="272"/>
        <v/>
      </c>
      <c r="BI1718" s="55" t="str">
        <f t="shared" si="272"/>
        <v/>
      </c>
      <c r="BJ1718" s="55" t="str">
        <f t="shared" si="272"/>
        <v/>
      </c>
      <c r="BK1718" s="55" t="str">
        <f t="shared" si="272"/>
        <v/>
      </c>
      <c r="BL1718" s="55" t="str">
        <f t="shared" si="272"/>
        <v/>
      </c>
      <c r="BM1718" s="55" t="str">
        <f t="shared" si="272"/>
        <v/>
      </c>
      <c r="BN1718" s="55" t="str">
        <f t="shared" si="272"/>
        <v/>
      </c>
      <c r="BO1718" s="55" t="str">
        <f t="shared" si="272"/>
        <v/>
      </c>
      <c r="BP1718" s="55" t="str">
        <f t="shared" si="272"/>
        <v/>
      </c>
      <c r="BQ1718" s="55" t="str">
        <f t="shared" si="272"/>
        <v/>
      </c>
      <c r="BR1718" s="1" t="str">
        <f t="shared" si="262"/>
        <v>Base</v>
      </c>
      <c r="BS1718" s="1" t="str">
        <f t="shared" si="263"/>
        <v/>
      </c>
      <c r="BT1718" s="3">
        <f t="shared" si="264"/>
        <v>1</v>
      </c>
      <c r="BU1718" s="11">
        <f t="shared" si="265"/>
        <v>-0.94</v>
      </c>
      <c r="BV1718" s="11">
        <f t="shared" si="266"/>
        <v>-0.88</v>
      </c>
      <c r="BW1718" s="11">
        <f t="shared" si="267"/>
        <v>0</v>
      </c>
      <c r="BX1718" s="9">
        <f t="shared" si="268"/>
        <v>-0.94</v>
      </c>
      <c r="BY1718" s="9">
        <f t="shared" si="269"/>
        <v>-0.88</v>
      </c>
      <c r="BZ1718" s="9">
        <f t="shared" si="270"/>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261"/>
        <v>0</v>
      </c>
      <c r="BD1719" s="55" t="str">
        <f t="shared" si="272"/>
        <v/>
      </c>
      <c r="BE1719" s="55" t="str">
        <f t="shared" si="272"/>
        <v/>
      </c>
      <c r="BF1719" s="55" t="str">
        <f t="shared" si="272"/>
        <v/>
      </c>
      <c r="BG1719" s="55" t="str">
        <f t="shared" si="272"/>
        <v/>
      </c>
      <c r="BH1719" s="55" t="str">
        <f t="shared" si="272"/>
        <v/>
      </c>
      <c r="BI1719" s="55" t="str">
        <f t="shared" si="272"/>
        <v/>
      </c>
      <c r="BJ1719" s="55" t="str">
        <f t="shared" si="272"/>
        <v/>
      </c>
      <c r="BK1719" s="55" t="str">
        <f t="shared" si="272"/>
        <v/>
      </c>
      <c r="BL1719" s="55" t="str">
        <f t="shared" si="272"/>
        <v/>
      </c>
      <c r="BM1719" s="55" t="str">
        <f t="shared" si="272"/>
        <v/>
      </c>
      <c r="BN1719" s="55" t="str">
        <f t="shared" si="272"/>
        <v/>
      </c>
      <c r="BO1719" s="55" t="str">
        <f t="shared" si="272"/>
        <v/>
      </c>
      <c r="BP1719" s="55" t="str">
        <f t="shared" si="272"/>
        <v/>
      </c>
      <c r="BQ1719" s="55" t="str">
        <f t="shared" si="272"/>
        <v/>
      </c>
      <c r="BR1719" s="1" t="str">
        <f t="shared" si="262"/>
        <v>Base</v>
      </c>
      <c r="BS1719" s="1" t="str">
        <f t="shared" si="263"/>
        <v/>
      </c>
      <c r="BT1719" s="3">
        <f t="shared" si="264"/>
        <v>1</v>
      </c>
      <c r="BU1719" s="11">
        <f t="shared" si="265"/>
        <v>-0.94</v>
      </c>
      <c r="BV1719" s="11">
        <f t="shared" si="266"/>
        <v>-0.88</v>
      </c>
      <c r="BW1719" s="11">
        <f t="shared" si="267"/>
        <v>0</v>
      </c>
      <c r="BX1719" s="9">
        <f t="shared" si="268"/>
        <v>-0.94</v>
      </c>
      <c r="BY1719" s="9">
        <f t="shared" si="269"/>
        <v>-0.88</v>
      </c>
      <c r="BZ1719" s="9">
        <f t="shared" si="270"/>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261"/>
        <v>0</v>
      </c>
      <c r="BD1720" s="55" t="str">
        <f t="shared" si="272"/>
        <v/>
      </c>
      <c r="BE1720" s="55" t="str">
        <f t="shared" si="272"/>
        <v/>
      </c>
      <c r="BF1720" s="55" t="str">
        <f t="shared" si="272"/>
        <v/>
      </c>
      <c r="BG1720" s="55" t="str">
        <f t="shared" si="272"/>
        <v/>
      </c>
      <c r="BH1720" s="55" t="str">
        <f t="shared" si="272"/>
        <v/>
      </c>
      <c r="BI1720" s="55" t="str">
        <f t="shared" si="272"/>
        <v/>
      </c>
      <c r="BJ1720" s="55" t="str">
        <f t="shared" si="272"/>
        <v/>
      </c>
      <c r="BK1720" s="55" t="str">
        <f t="shared" si="272"/>
        <v/>
      </c>
      <c r="BL1720" s="55" t="str">
        <f t="shared" si="272"/>
        <v/>
      </c>
      <c r="BM1720" s="55" t="str">
        <f t="shared" si="272"/>
        <v/>
      </c>
      <c r="BN1720" s="55" t="str">
        <f t="shared" si="272"/>
        <v/>
      </c>
      <c r="BO1720" s="55" t="str">
        <f t="shared" si="272"/>
        <v/>
      </c>
      <c r="BP1720" s="55" t="str">
        <f t="shared" si="272"/>
        <v/>
      </c>
      <c r="BQ1720" s="55" t="str">
        <f t="shared" si="272"/>
        <v/>
      </c>
      <c r="BR1720" s="1" t="str">
        <f t="shared" si="262"/>
        <v>Base</v>
      </c>
      <c r="BS1720" s="1" t="str">
        <f t="shared" si="263"/>
        <v/>
      </c>
      <c r="BT1720" s="3">
        <f t="shared" si="264"/>
        <v>1</v>
      </c>
      <c r="BU1720" s="11">
        <f t="shared" si="265"/>
        <v>-0.94</v>
      </c>
      <c r="BV1720" s="11">
        <f t="shared" si="266"/>
        <v>-0.88</v>
      </c>
      <c r="BW1720" s="11">
        <f t="shared" si="267"/>
        <v>0</v>
      </c>
      <c r="BX1720" s="9">
        <f t="shared" si="268"/>
        <v>-0.94</v>
      </c>
      <c r="BY1720" s="9">
        <f t="shared" si="269"/>
        <v>-0.88</v>
      </c>
      <c r="BZ1720" s="9">
        <f t="shared" si="270"/>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261"/>
        <v>0</v>
      </c>
      <c r="BD1721" s="55" t="str">
        <f t="shared" si="272"/>
        <v/>
      </c>
      <c r="BE1721" s="55" t="str">
        <f t="shared" si="272"/>
        <v/>
      </c>
      <c r="BF1721" s="55" t="str">
        <f t="shared" si="272"/>
        <v/>
      </c>
      <c r="BG1721" s="55" t="str">
        <f t="shared" si="272"/>
        <v/>
      </c>
      <c r="BH1721" s="55" t="str">
        <f t="shared" si="272"/>
        <v/>
      </c>
      <c r="BI1721" s="55" t="str">
        <f t="shared" si="272"/>
        <v/>
      </c>
      <c r="BJ1721" s="55" t="str">
        <f t="shared" si="272"/>
        <v/>
      </c>
      <c r="BK1721" s="55" t="str">
        <f t="shared" si="272"/>
        <v/>
      </c>
      <c r="BL1721" s="55" t="str">
        <f t="shared" si="272"/>
        <v/>
      </c>
      <c r="BM1721" s="55" t="str">
        <f t="shared" si="272"/>
        <v/>
      </c>
      <c r="BN1721" s="55" t="str">
        <f t="shared" si="272"/>
        <v/>
      </c>
      <c r="BO1721" s="55" t="str">
        <f t="shared" si="272"/>
        <v/>
      </c>
      <c r="BP1721" s="55" t="str">
        <f t="shared" si="272"/>
        <v/>
      </c>
      <c r="BQ1721" s="55" t="str">
        <f t="shared" si="272"/>
        <v/>
      </c>
      <c r="BR1721" s="1" t="str">
        <f t="shared" si="262"/>
        <v>Base</v>
      </c>
      <c r="BS1721" s="1" t="str">
        <f t="shared" si="263"/>
        <v/>
      </c>
      <c r="BT1721" s="3">
        <f t="shared" si="264"/>
        <v>1</v>
      </c>
      <c r="BU1721" s="11">
        <f t="shared" si="265"/>
        <v>-0.94</v>
      </c>
      <c r="BV1721" s="11">
        <f t="shared" si="266"/>
        <v>-0.88</v>
      </c>
      <c r="BW1721" s="11">
        <f t="shared" si="267"/>
        <v>0</v>
      </c>
      <c r="BX1721" s="9">
        <f t="shared" si="268"/>
        <v>-0.94</v>
      </c>
      <c r="BY1721" s="9">
        <f t="shared" si="269"/>
        <v>-0.88</v>
      </c>
      <c r="BZ1721" s="9">
        <f t="shared" si="270"/>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261"/>
        <v>0</v>
      </c>
      <c r="BD1722" s="55" t="str">
        <f t="shared" si="272"/>
        <v/>
      </c>
      <c r="BE1722" s="55" t="str">
        <f t="shared" si="272"/>
        <v/>
      </c>
      <c r="BF1722" s="55" t="str">
        <f t="shared" si="272"/>
        <v/>
      </c>
      <c r="BG1722" s="55" t="str">
        <f t="shared" si="272"/>
        <v/>
      </c>
      <c r="BH1722" s="55" t="str">
        <f t="shared" si="272"/>
        <v/>
      </c>
      <c r="BI1722" s="55" t="str">
        <f t="shared" si="272"/>
        <v/>
      </c>
      <c r="BJ1722" s="55" t="str">
        <f t="shared" si="272"/>
        <v/>
      </c>
      <c r="BK1722" s="55" t="str">
        <f t="shared" si="272"/>
        <v/>
      </c>
      <c r="BL1722" s="55" t="str">
        <f t="shared" si="272"/>
        <v/>
      </c>
      <c r="BM1722" s="55" t="str">
        <f t="shared" si="272"/>
        <v/>
      </c>
      <c r="BN1722" s="55" t="str">
        <f t="shared" si="272"/>
        <v/>
      </c>
      <c r="BO1722" s="55" t="str">
        <f t="shared" si="272"/>
        <v/>
      </c>
      <c r="BP1722" s="55" t="str">
        <f t="shared" si="272"/>
        <v/>
      </c>
      <c r="BQ1722" s="55" t="str">
        <f t="shared" si="272"/>
        <v/>
      </c>
      <c r="BR1722" s="1" t="str">
        <f t="shared" si="262"/>
        <v>Base</v>
      </c>
      <c r="BS1722" s="1" t="str">
        <f t="shared" si="263"/>
        <v/>
      </c>
      <c r="BT1722" s="3">
        <f t="shared" si="264"/>
        <v>1</v>
      </c>
      <c r="BU1722" s="11">
        <f t="shared" si="265"/>
        <v>-0.94</v>
      </c>
      <c r="BV1722" s="11">
        <f t="shared" si="266"/>
        <v>-0.88</v>
      </c>
      <c r="BW1722" s="11">
        <f t="shared" si="267"/>
        <v>0</v>
      </c>
      <c r="BX1722" s="9">
        <f t="shared" si="268"/>
        <v>-0.94</v>
      </c>
      <c r="BY1722" s="9">
        <f t="shared" si="269"/>
        <v>-0.88</v>
      </c>
      <c r="BZ1722" s="9">
        <f t="shared" si="270"/>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261"/>
        <v>0</v>
      </c>
      <c r="BD1723" s="55" t="str">
        <f t="shared" si="272"/>
        <v/>
      </c>
      <c r="BE1723" s="55" t="str">
        <f t="shared" si="272"/>
        <v/>
      </c>
      <c r="BF1723" s="55" t="str">
        <f t="shared" si="272"/>
        <v/>
      </c>
      <c r="BG1723" s="55" t="str">
        <f t="shared" si="272"/>
        <v/>
      </c>
      <c r="BH1723" s="55" t="str">
        <f t="shared" si="272"/>
        <v/>
      </c>
      <c r="BI1723" s="55" t="str">
        <f t="shared" si="272"/>
        <v/>
      </c>
      <c r="BJ1723" s="55" t="str">
        <f t="shared" si="272"/>
        <v/>
      </c>
      <c r="BK1723" s="55" t="str">
        <f t="shared" si="272"/>
        <v/>
      </c>
      <c r="BL1723" s="55" t="str">
        <f t="shared" si="272"/>
        <v/>
      </c>
      <c r="BM1723" s="55" t="str">
        <f t="shared" si="272"/>
        <v/>
      </c>
      <c r="BN1723" s="55" t="str">
        <f t="shared" si="272"/>
        <v/>
      </c>
      <c r="BO1723" s="55" t="str">
        <f t="shared" si="272"/>
        <v/>
      </c>
      <c r="BP1723" s="55" t="str">
        <f t="shared" si="272"/>
        <v/>
      </c>
      <c r="BQ1723" s="55" t="str">
        <f t="shared" si="272"/>
        <v/>
      </c>
      <c r="BR1723" s="1" t="str">
        <f t="shared" si="262"/>
        <v>Base</v>
      </c>
      <c r="BS1723" s="1" t="str">
        <f t="shared" si="263"/>
        <v/>
      </c>
      <c r="BT1723" s="3">
        <f t="shared" si="264"/>
        <v>1</v>
      </c>
      <c r="BU1723" s="11">
        <f t="shared" si="265"/>
        <v>-0.94</v>
      </c>
      <c r="BV1723" s="11">
        <f t="shared" si="266"/>
        <v>-0.88</v>
      </c>
      <c r="BW1723" s="11">
        <f t="shared" si="267"/>
        <v>0</v>
      </c>
      <c r="BX1723" s="9">
        <f t="shared" si="268"/>
        <v>-0.94</v>
      </c>
      <c r="BY1723" s="9">
        <f t="shared" si="269"/>
        <v>-0.88</v>
      </c>
      <c r="BZ1723" s="9">
        <f t="shared" si="270"/>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261"/>
        <v>0</v>
      </c>
      <c r="BD1724" s="55" t="str">
        <f t="shared" si="272"/>
        <v/>
      </c>
      <c r="BE1724" s="55" t="str">
        <f t="shared" si="272"/>
        <v/>
      </c>
      <c r="BF1724" s="55" t="str">
        <f t="shared" si="272"/>
        <v/>
      </c>
      <c r="BG1724" s="55" t="str">
        <f t="shared" si="272"/>
        <v/>
      </c>
      <c r="BH1724" s="55" t="str">
        <f t="shared" si="272"/>
        <v/>
      </c>
      <c r="BI1724" s="55" t="str">
        <f t="shared" si="272"/>
        <v/>
      </c>
      <c r="BJ1724" s="55" t="str">
        <f t="shared" si="272"/>
        <v/>
      </c>
      <c r="BK1724" s="55" t="str">
        <f t="shared" si="272"/>
        <v/>
      </c>
      <c r="BL1724" s="55" t="str">
        <f t="shared" si="272"/>
        <v/>
      </c>
      <c r="BM1724" s="55" t="str">
        <f t="shared" si="272"/>
        <v/>
      </c>
      <c r="BN1724" s="55" t="str">
        <f t="shared" si="272"/>
        <v/>
      </c>
      <c r="BO1724" s="55" t="str">
        <f t="shared" si="272"/>
        <v/>
      </c>
      <c r="BP1724" s="55" t="str">
        <f t="shared" si="272"/>
        <v/>
      </c>
      <c r="BQ1724" s="55" t="str">
        <f t="shared" si="272"/>
        <v/>
      </c>
      <c r="BR1724" s="1" t="str">
        <f t="shared" si="262"/>
        <v>Base</v>
      </c>
      <c r="BS1724" s="1" t="str">
        <f t="shared" si="263"/>
        <v/>
      </c>
      <c r="BT1724" s="3">
        <f t="shared" si="264"/>
        <v>1</v>
      </c>
      <c r="BU1724" s="11">
        <f t="shared" si="265"/>
        <v>-0.94</v>
      </c>
      <c r="BV1724" s="11">
        <f t="shared" si="266"/>
        <v>-0.88</v>
      </c>
      <c r="BW1724" s="11">
        <f t="shared" si="267"/>
        <v>0</v>
      </c>
      <c r="BX1724" s="9">
        <f t="shared" si="268"/>
        <v>-0.94</v>
      </c>
      <c r="BY1724" s="9">
        <f t="shared" si="269"/>
        <v>-0.88</v>
      </c>
      <c r="BZ1724" s="9">
        <f t="shared" si="270"/>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261"/>
        <v>0</v>
      </c>
      <c r="BD1725" s="55" t="str">
        <f t="shared" si="272"/>
        <v/>
      </c>
      <c r="BE1725" s="55" t="str">
        <f t="shared" si="272"/>
        <v/>
      </c>
      <c r="BF1725" s="55" t="str">
        <f t="shared" si="272"/>
        <v/>
      </c>
      <c r="BG1725" s="55" t="str">
        <f t="shared" si="272"/>
        <v/>
      </c>
      <c r="BH1725" s="55" t="str">
        <f t="shared" si="272"/>
        <v/>
      </c>
      <c r="BI1725" s="55" t="str">
        <f t="shared" si="272"/>
        <v/>
      </c>
      <c r="BJ1725" s="55" t="str">
        <f t="shared" si="272"/>
        <v/>
      </c>
      <c r="BK1725" s="55" t="str">
        <f t="shared" si="272"/>
        <v/>
      </c>
      <c r="BL1725" s="55" t="str">
        <f t="shared" si="272"/>
        <v/>
      </c>
      <c r="BM1725" s="55" t="str">
        <f t="shared" si="272"/>
        <v/>
      </c>
      <c r="BN1725" s="55" t="str">
        <f t="shared" si="272"/>
        <v/>
      </c>
      <c r="BO1725" s="55" t="str">
        <f t="shared" si="272"/>
        <v/>
      </c>
      <c r="BP1725" s="55" t="str">
        <f t="shared" si="272"/>
        <v/>
      </c>
      <c r="BQ1725" s="55" t="str">
        <f t="shared" si="272"/>
        <v/>
      </c>
      <c r="BR1725" s="1" t="str">
        <f t="shared" si="262"/>
        <v>Base</v>
      </c>
      <c r="BS1725" s="1" t="str">
        <f t="shared" si="263"/>
        <v/>
      </c>
      <c r="BT1725" s="3">
        <f t="shared" si="264"/>
        <v>1</v>
      </c>
      <c r="BU1725" s="11">
        <f t="shared" si="265"/>
        <v>-0.94</v>
      </c>
      <c r="BV1725" s="11">
        <f t="shared" si="266"/>
        <v>-0.88</v>
      </c>
      <c r="BW1725" s="11">
        <f t="shared" si="267"/>
        <v>0</v>
      </c>
      <c r="BX1725" s="9">
        <f t="shared" si="268"/>
        <v>-0.94</v>
      </c>
      <c r="BY1725" s="9">
        <f t="shared" si="269"/>
        <v>-0.88</v>
      </c>
      <c r="BZ1725" s="9">
        <f t="shared" si="270"/>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261"/>
        <v>0</v>
      </c>
      <c r="BD1726" s="55" t="str">
        <f t="shared" si="272"/>
        <v/>
      </c>
      <c r="BE1726" s="55" t="str">
        <f t="shared" si="272"/>
        <v/>
      </c>
      <c r="BF1726" s="55" t="str">
        <f t="shared" si="272"/>
        <v/>
      </c>
      <c r="BG1726" s="55" t="str">
        <f t="shared" si="272"/>
        <v/>
      </c>
      <c r="BH1726" s="55" t="str">
        <f t="shared" si="272"/>
        <v/>
      </c>
      <c r="BI1726" s="55" t="str">
        <f t="shared" si="272"/>
        <v/>
      </c>
      <c r="BJ1726" s="55" t="str">
        <f t="shared" si="272"/>
        <v/>
      </c>
      <c r="BK1726" s="55" t="str">
        <f t="shared" si="272"/>
        <v/>
      </c>
      <c r="BL1726" s="55" t="str">
        <f t="shared" ref="BD1726:BQ1744" si="273">IF(ISERROR(SEARCHB(" "&amp;BL$1&amp;" "," "&amp;$L1726&amp;" "))=TRUE,"",BL$1)</f>
        <v/>
      </c>
      <c r="BM1726" s="55" t="str">
        <f t="shared" si="273"/>
        <v/>
      </c>
      <c r="BN1726" s="55" t="str">
        <f t="shared" si="273"/>
        <v/>
      </c>
      <c r="BO1726" s="55" t="str">
        <f t="shared" si="273"/>
        <v/>
      </c>
      <c r="BP1726" s="55" t="str">
        <f t="shared" si="273"/>
        <v/>
      </c>
      <c r="BQ1726" s="55" t="str">
        <f t="shared" si="273"/>
        <v/>
      </c>
      <c r="BR1726" s="1" t="str">
        <f t="shared" si="262"/>
        <v>Base</v>
      </c>
      <c r="BS1726" s="1" t="str">
        <f t="shared" si="263"/>
        <v/>
      </c>
      <c r="BT1726" s="3">
        <f t="shared" si="264"/>
        <v>1</v>
      </c>
      <c r="BU1726" s="11">
        <f t="shared" si="265"/>
        <v>-0.94</v>
      </c>
      <c r="BV1726" s="11">
        <f t="shared" si="266"/>
        <v>-0.88</v>
      </c>
      <c r="BW1726" s="11">
        <f t="shared" si="267"/>
        <v>0</v>
      </c>
      <c r="BX1726" s="9">
        <f t="shared" si="268"/>
        <v>-0.94</v>
      </c>
      <c r="BY1726" s="9">
        <f t="shared" si="269"/>
        <v>-0.88</v>
      </c>
      <c r="BZ1726" s="9">
        <f t="shared" si="270"/>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261"/>
        <v>0</v>
      </c>
      <c r="BD1727" s="55" t="str">
        <f t="shared" si="273"/>
        <v/>
      </c>
      <c r="BE1727" s="55" t="str">
        <f t="shared" si="273"/>
        <v/>
      </c>
      <c r="BF1727" s="55" t="str">
        <f t="shared" si="273"/>
        <v/>
      </c>
      <c r="BG1727" s="55" t="str">
        <f t="shared" si="273"/>
        <v/>
      </c>
      <c r="BH1727" s="55" t="str">
        <f t="shared" si="273"/>
        <v/>
      </c>
      <c r="BI1727" s="55" t="str">
        <f t="shared" si="273"/>
        <v/>
      </c>
      <c r="BJ1727" s="55" t="str">
        <f t="shared" si="273"/>
        <v/>
      </c>
      <c r="BK1727" s="55" t="str">
        <f t="shared" si="273"/>
        <v/>
      </c>
      <c r="BL1727" s="55" t="str">
        <f t="shared" si="273"/>
        <v/>
      </c>
      <c r="BM1727" s="55" t="str">
        <f t="shared" si="273"/>
        <v/>
      </c>
      <c r="BN1727" s="55" t="str">
        <f t="shared" si="273"/>
        <v/>
      </c>
      <c r="BO1727" s="55" t="str">
        <f t="shared" si="273"/>
        <v/>
      </c>
      <c r="BP1727" s="55" t="str">
        <f t="shared" si="273"/>
        <v/>
      </c>
      <c r="BQ1727" s="55" t="str">
        <f t="shared" si="273"/>
        <v/>
      </c>
      <c r="BR1727" s="1" t="str">
        <f t="shared" si="262"/>
        <v>Base</v>
      </c>
      <c r="BS1727" s="1" t="str">
        <f t="shared" si="263"/>
        <v/>
      </c>
      <c r="BT1727" s="3">
        <f t="shared" si="264"/>
        <v>1</v>
      </c>
      <c r="BU1727" s="11">
        <f t="shared" si="265"/>
        <v>-0.94</v>
      </c>
      <c r="BV1727" s="11">
        <f t="shared" si="266"/>
        <v>-0.88</v>
      </c>
      <c r="BW1727" s="11">
        <f t="shared" si="267"/>
        <v>0</v>
      </c>
      <c r="BX1727" s="9">
        <f t="shared" si="268"/>
        <v>-0.94</v>
      </c>
      <c r="BY1727" s="9">
        <f t="shared" si="269"/>
        <v>-0.88</v>
      </c>
      <c r="BZ1727" s="9">
        <f t="shared" si="270"/>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261"/>
        <v>0</v>
      </c>
      <c r="BD1728" s="55" t="str">
        <f t="shared" si="273"/>
        <v/>
      </c>
      <c r="BE1728" s="55" t="str">
        <f t="shared" si="273"/>
        <v/>
      </c>
      <c r="BF1728" s="55" t="str">
        <f t="shared" si="273"/>
        <v/>
      </c>
      <c r="BG1728" s="55" t="str">
        <f t="shared" si="273"/>
        <v/>
      </c>
      <c r="BH1728" s="55" t="str">
        <f t="shared" si="273"/>
        <v/>
      </c>
      <c r="BI1728" s="55" t="str">
        <f t="shared" si="273"/>
        <v/>
      </c>
      <c r="BJ1728" s="55" t="str">
        <f t="shared" si="273"/>
        <v/>
      </c>
      <c r="BK1728" s="55" t="str">
        <f t="shared" si="273"/>
        <v/>
      </c>
      <c r="BL1728" s="55" t="str">
        <f t="shared" si="273"/>
        <v/>
      </c>
      <c r="BM1728" s="55" t="str">
        <f t="shared" si="273"/>
        <v/>
      </c>
      <c r="BN1728" s="55" t="str">
        <f t="shared" si="273"/>
        <v/>
      </c>
      <c r="BO1728" s="55" t="str">
        <f t="shared" si="273"/>
        <v/>
      </c>
      <c r="BP1728" s="55" t="str">
        <f t="shared" si="273"/>
        <v/>
      </c>
      <c r="BQ1728" s="55" t="str">
        <f t="shared" si="273"/>
        <v/>
      </c>
      <c r="BR1728" s="1" t="str">
        <f t="shared" si="262"/>
        <v>Base</v>
      </c>
      <c r="BS1728" s="1" t="str">
        <f t="shared" si="263"/>
        <v/>
      </c>
      <c r="BT1728" s="3">
        <f t="shared" si="264"/>
        <v>1</v>
      </c>
      <c r="BU1728" s="11">
        <f t="shared" si="265"/>
        <v>-0.94</v>
      </c>
      <c r="BV1728" s="11">
        <f t="shared" si="266"/>
        <v>-0.88</v>
      </c>
      <c r="BW1728" s="11">
        <f t="shared" si="267"/>
        <v>0</v>
      </c>
      <c r="BX1728" s="9">
        <f t="shared" si="268"/>
        <v>-0.94</v>
      </c>
      <c r="BY1728" s="9">
        <f t="shared" si="269"/>
        <v>-0.88</v>
      </c>
      <c r="BZ1728" s="9">
        <f t="shared" si="270"/>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261"/>
        <v>0</v>
      </c>
      <c r="BD1729" s="55" t="str">
        <f t="shared" si="273"/>
        <v/>
      </c>
      <c r="BE1729" s="55" t="str">
        <f t="shared" si="273"/>
        <v/>
      </c>
      <c r="BF1729" s="55" t="str">
        <f t="shared" si="273"/>
        <v/>
      </c>
      <c r="BG1729" s="55" t="str">
        <f t="shared" si="273"/>
        <v/>
      </c>
      <c r="BH1729" s="55" t="str">
        <f t="shared" si="273"/>
        <v/>
      </c>
      <c r="BI1729" s="55" t="str">
        <f t="shared" si="273"/>
        <v/>
      </c>
      <c r="BJ1729" s="55" t="str">
        <f t="shared" si="273"/>
        <v/>
      </c>
      <c r="BK1729" s="55" t="str">
        <f t="shared" si="273"/>
        <v/>
      </c>
      <c r="BL1729" s="55" t="str">
        <f t="shared" si="273"/>
        <v/>
      </c>
      <c r="BM1729" s="55" t="str">
        <f t="shared" si="273"/>
        <v/>
      </c>
      <c r="BN1729" s="55" t="str">
        <f t="shared" si="273"/>
        <v/>
      </c>
      <c r="BO1729" s="55" t="str">
        <f t="shared" si="273"/>
        <v/>
      </c>
      <c r="BP1729" s="55" t="str">
        <f t="shared" si="273"/>
        <v/>
      </c>
      <c r="BQ1729" s="55" t="str">
        <f t="shared" si="273"/>
        <v/>
      </c>
      <c r="BR1729" s="1" t="str">
        <f t="shared" si="262"/>
        <v>Base</v>
      </c>
      <c r="BS1729" s="1" t="str">
        <f t="shared" si="263"/>
        <v/>
      </c>
      <c r="BT1729" s="3">
        <f t="shared" si="264"/>
        <v>1</v>
      </c>
      <c r="BU1729" s="11">
        <f t="shared" si="265"/>
        <v>-0.94</v>
      </c>
      <c r="BV1729" s="11">
        <f t="shared" si="266"/>
        <v>-0.88</v>
      </c>
      <c r="BW1729" s="11">
        <f t="shared" si="267"/>
        <v>0</v>
      </c>
      <c r="BX1729" s="9">
        <f t="shared" si="268"/>
        <v>-0.94</v>
      </c>
      <c r="BY1729" s="9">
        <f t="shared" si="269"/>
        <v>-0.88</v>
      </c>
      <c r="BZ1729" s="9">
        <f t="shared" si="270"/>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261"/>
        <v>0</v>
      </c>
      <c r="BD1730" s="55" t="str">
        <f t="shared" si="273"/>
        <v/>
      </c>
      <c r="BE1730" s="55" t="str">
        <f t="shared" si="273"/>
        <v/>
      </c>
      <c r="BF1730" s="55" t="str">
        <f t="shared" si="273"/>
        <v/>
      </c>
      <c r="BG1730" s="55" t="str">
        <f t="shared" si="273"/>
        <v/>
      </c>
      <c r="BH1730" s="55" t="str">
        <f t="shared" si="273"/>
        <v/>
      </c>
      <c r="BI1730" s="55" t="str">
        <f t="shared" si="273"/>
        <v/>
      </c>
      <c r="BJ1730" s="55" t="str">
        <f t="shared" si="273"/>
        <v/>
      </c>
      <c r="BK1730" s="55" t="str">
        <f t="shared" si="273"/>
        <v/>
      </c>
      <c r="BL1730" s="55" t="str">
        <f t="shared" si="273"/>
        <v/>
      </c>
      <c r="BM1730" s="55" t="str">
        <f t="shared" si="273"/>
        <v/>
      </c>
      <c r="BN1730" s="55" t="str">
        <f t="shared" si="273"/>
        <v/>
      </c>
      <c r="BO1730" s="55" t="str">
        <f t="shared" si="273"/>
        <v/>
      </c>
      <c r="BP1730" s="55" t="str">
        <f t="shared" si="273"/>
        <v/>
      </c>
      <c r="BQ1730" s="55" t="str">
        <f t="shared" si="273"/>
        <v/>
      </c>
      <c r="BR1730" s="1" t="str">
        <f t="shared" si="262"/>
        <v>Base</v>
      </c>
      <c r="BS1730" s="1" t="str">
        <f t="shared" si="263"/>
        <v/>
      </c>
      <c r="BT1730" s="3">
        <f t="shared" si="264"/>
        <v>1</v>
      </c>
      <c r="BU1730" s="11">
        <f t="shared" si="265"/>
        <v>-0.94</v>
      </c>
      <c r="BV1730" s="11">
        <f t="shared" si="266"/>
        <v>-0.88</v>
      </c>
      <c r="BW1730" s="11">
        <f t="shared" si="267"/>
        <v>0</v>
      </c>
      <c r="BX1730" s="9">
        <f t="shared" si="268"/>
        <v>-0.94</v>
      </c>
      <c r="BY1730" s="9">
        <f t="shared" si="269"/>
        <v>-0.88</v>
      </c>
      <c r="BZ1730" s="9">
        <f t="shared" si="270"/>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261"/>
        <v>0</v>
      </c>
      <c r="BD1731" s="55" t="str">
        <f t="shared" si="273"/>
        <v/>
      </c>
      <c r="BE1731" s="55" t="str">
        <f t="shared" si="273"/>
        <v/>
      </c>
      <c r="BF1731" s="55" t="str">
        <f t="shared" si="273"/>
        <v/>
      </c>
      <c r="BG1731" s="55" t="str">
        <f t="shared" si="273"/>
        <v/>
      </c>
      <c r="BH1731" s="55" t="str">
        <f t="shared" si="273"/>
        <v/>
      </c>
      <c r="BI1731" s="55" t="str">
        <f t="shared" si="273"/>
        <v/>
      </c>
      <c r="BJ1731" s="55" t="str">
        <f t="shared" si="273"/>
        <v/>
      </c>
      <c r="BK1731" s="55" t="str">
        <f t="shared" si="273"/>
        <v/>
      </c>
      <c r="BL1731" s="55" t="str">
        <f t="shared" si="273"/>
        <v/>
      </c>
      <c r="BM1731" s="55" t="str">
        <f t="shared" si="273"/>
        <v/>
      </c>
      <c r="BN1731" s="55" t="str">
        <f t="shared" si="273"/>
        <v/>
      </c>
      <c r="BO1731" s="55" t="str">
        <f t="shared" si="273"/>
        <v/>
      </c>
      <c r="BP1731" s="55" t="str">
        <f t="shared" si="273"/>
        <v/>
      </c>
      <c r="BQ1731" s="55" t="str">
        <f t="shared" si="273"/>
        <v/>
      </c>
      <c r="BR1731" s="1" t="str">
        <f t="shared" si="262"/>
        <v>Base</v>
      </c>
      <c r="BS1731" s="1" t="str">
        <f t="shared" si="263"/>
        <v/>
      </c>
      <c r="BT1731" s="3">
        <f t="shared" si="264"/>
        <v>1</v>
      </c>
      <c r="BU1731" s="11">
        <f t="shared" si="265"/>
        <v>-0.94</v>
      </c>
      <c r="BV1731" s="11">
        <f t="shared" si="266"/>
        <v>-0.88</v>
      </c>
      <c r="BW1731" s="11">
        <f t="shared" si="267"/>
        <v>0</v>
      </c>
      <c r="BX1731" s="9">
        <f t="shared" si="268"/>
        <v>-0.94</v>
      </c>
      <c r="BY1731" s="9">
        <f t="shared" si="269"/>
        <v>-0.88</v>
      </c>
      <c r="BZ1731" s="9">
        <f t="shared" si="270"/>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261"/>
        <v>0</v>
      </c>
      <c r="BD1732" s="55" t="str">
        <f t="shared" si="273"/>
        <v/>
      </c>
      <c r="BE1732" s="55" t="str">
        <f t="shared" si="273"/>
        <v/>
      </c>
      <c r="BF1732" s="55" t="str">
        <f t="shared" si="273"/>
        <v/>
      </c>
      <c r="BG1732" s="55" t="str">
        <f t="shared" si="273"/>
        <v/>
      </c>
      <c r="BH1732" s="55" t="str">
        <f t="shared" si="273"/>
        <v/>
      </c>
      <c r="BI1732" s="55" t="str">
        <f t="shared" si="273"/>
        <v/>
      </c>
      <c r="BJ1732" s="55" t="str">
        <f t="shared" si="273"/>
        <v/>
      </c>
      <c r="BK1732" s="55" t="str">
        <f t="shared" si="273"/>
        <v/>
      </c>
      <c r="BL1732" s="55" t="str">
        <f t="shared" si="273"/>
        <v/>
      </c>
      <c r="BM1732" s="55" t="str">
        <f t="shared" si="273"/>
        <v/>
      </c>
      <c r="BN1732" s="55" t="str">
        <f t="shared" si="273"/>
        <v/>
      </c>
      <c r="BO1732" s="55" t="str">
        <f t="shared" si="273"/>
        <v/>
      </c>
      <c r="BP1732" s="55" t="str">
        <f t="shared" si="273"/>
        <v/>
      </c>
      <c r="BQ1732" s="55" t="str">
        <f t="shared" si="273"/>
        <v/>
      </c>
      <c r="BR1732" s="1" t="str">
        <f t="shared" si="262"/>
        <v>Base</v>
      </c>
      <c r="BS1732" s="1" t="str">
        <f t="shared" si="263"/>
        <v/>
      </c>
      <c r="BT1732" s="3">
        <f t="shared" si="264"/>
        <v>1</v>
      </c>
      <c r="BU1732" s="11">
        <f t="shared" si="265"/>
        <v>-0.94</v>
      </c>
      <c r="BV1732" s="11">
        <f t="shared" si="266"/>
        <v>-0.88</v>
      </c>
      <c r="BW1732" s="11">
        <f t="shared" si="267"/>
        <v>0</v>
      </c>
      <c r="BX1732" s="9">
        <f t="shared" si="268"/>
        <v>-0.94</v>
      </c>
      <c r="BY1732" s="9">
        <f t="shared" si="269"/>
        <v>-0.88</v>
      </c>
      <c r="BZ1732" s="9">
        <f t="shared" si="270"/>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261"/>
        <v>0</v>
      </c>
      <c r="BD1733" s="55" t="str">
        <f t="shared" si="273"/>
        <v/>
      </c>
      <c r="BE1733" s="55" t="str">
        <f t="shared" si="273"/>
        <v/>
      </c>
      <c r="BF1733" s="55" t="str">
        <f t="shared" si="273"/>
        <v/>
      </c>
      <c r="BG1733" s="55" t="str">
        <f t="shared" si="273"/>
        <v/>
      </c>
      <c r="BH1733" s="55" t="str">
        <f t="shared" si="273"/>
        <v/>
      </c>
      <c r="BI1733" s="55" t="str">
        <f t="shared" si="273"/>
        <v/>
      </c>
      <c r="BJ1733" s="55" t="str">
        <f t="shared" si="273"/>
        <v/>
      </c>
      <c r="BK1733" s="55" t="str">
        <f t="shared" si="273"/>
        <v/>
      </c>
      <c r="BL1733" s="55" t="str">
        <f t="shared" si="273"/>
        <v/>
      </c>
      <c r="BM1733" s="55" t="str">
        <f t="shared" si="273"/>
        <v/>
      </c>
      <c r="BN1733" s="55" t="str">
        <f t="shared" si="273"/>
        <v/>
      </c>
      <c r="BO1733" s="55" t="str">
        <f t="shared" si="273"/>
        <v/>
      </c>
      <c r="BP1733" s="55" t="str">
        <f t="shared" si="273"/>
        <v/>
      </c>
      <c r="BQ1733" s="55" t="str">
        <f t="shared" si="273"/>
        <v/>
      </c>
      <c r="BR1733" s="1" t="str">
        <f t="shared" si="262"/>
        <v>Base</v>
      </c>
      <c r="BS1733" s="1" t="str">
        <f t="shared" si="263"/>
        <v/>
      </c>
      <c r="BT1733" s="3">
        <f t="shared" si="264"/>
        <v>1</v>
      </c>
      <c r="BU1733" s="11">
        <f t="shared" si="265"/>
        <v>-0.94</v>
      </c>
      <c r="BV1733" s="11">
        <f t="shared" si="266"/>
        <v>-0.88</v>
      </c>
      <c r="BW1733" s="11">
        <f t="shared" si="267"/>
        <v>0</v>
      </c>
      <c r="BX1733" s="9">
        <f t="shared" si="268"/>
        <v>-0.94</v>
      </c>
      <c r="BY1733" s="9">
        <f t="shared" si="269"/>
        <v>-0.88</v>
      </c>
      <c r="BZ1733" s="9">
        <f t="shared" si="270"/>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261"/>
        <v>0</v>
      </c>
      <c r="BD1734" s="55" t="str">
        <f t="shared" si="273"/>
        <v/>
      </c>
      <c r="BE1734" s="55" t="str">
        <f t="shared" si="273"/>
        <v/>
      </c>
      <c r="BF1734" s="55" t="str">
        <f t="shared" si="273"/>
        <v/>
      </c>
      <c r="BG1734" s="55" t="str">
        <f t="shared" si="273"/>
        <v/>
      </c>
      <c r="BH1734" s="55" t="str">
        <f t="shared" si="273"/>
        <v/>
      </c>
      <c r="BI1734" s="55" t="str">
        <f t="shared" si="273"/>
        <v/>
      </c>
      <c r="BJ1734" s="55" t="str">
        <f t="shared" si="273"/>
        <v/>
      </c>
      <c r="BK1734" s="55" t="str">
        <f t="shared" si="273"/>
        <v/>
      </c>
      <c r="BL1734" s="55" t="str">
        <f t="shared" si="273"/>
        <v/>
      </c>
      <c r="BM1734" s="55" t="str">
        <f t="shared" si="273"/>
        <v/>
      </c>
      <c r="BN1734" s="55" t="str">
        <f t="shared" si="273"/>
        <v/>
      </c>
      <c r="BO1734" s="55" t="str">
        <f t="shared" si="273"/>
        <v/>
      </c>
      <c r="BP1734" s="55" t="str">
        <f t="shared" si="273"/>
        <v/>
      </c>
      <c r="BQ1734" s="55" t="str">
        <f t="shared" si="273"/>
        <v/>
      </c>
      <c r="BR1734" s="1" t="str">
        <f t="shared" si="262"/>
        <v>Base</v>
      </c>
      <c r="BS1734" s="1" t="str">
        <f t="shared" si="263"/>
        <v/>
      </c>
      <c r="BT1734" s="3">
        <f t="shared" si="264"/>
        <v>1</v>
      </c>
      <c r="BU1734" s="11">
        <f t="shared" si="265"/>
        <v>-0.94</v>
      </c>
      <c r="BV1734" s="11">
        <f t="shared" si="266"/>
        <v>-0.88</v>
      </c>
      <c r="BW1734" s="11">
        <f t="shared" si="267"/>
        <v>0</v>
      </c>
      <c r="BX1734" s="9">
        <f t="shared" si="268"/>
        <v>-0.94</v>
      </c>
      <c r="BY1734" s="9">
        <f t="shared" si="269"/>
        <v>-0.88</v>
      </c>
      <c r="BZ1734" s="9">
        <f t="shared" si="270"/>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261"/>
        <v>0</v>
      </c>
      <c r="BD1735" s="55" t="str">
        <f t="shared" si="273"/>
        <v/>
      </c>
      <c r="BE1735" s="55" t="str">
        <f t="shared" si="273"/>
        <v/>
      </c>
      <c r="BF1735" s="55" t="str">
        <f t="shared" si="273"/>
        <v/>
      </c>
      <c r="BG1735" s="55" t="str">
        <f t="shared" si="273"/>
        <v/>
      </c>
      <c r="BH1735" s="55" t="str">
        <f t="shared" si="273"/>
        <v/>
      </c>
      <c r="BI1735" s="55" t="str">
        <f t="shared" si="273"/>
        <v/>
      </c>
      <c r="BJ1735" s="55" t="str">
        <f t="shared" si="273"/>
        <v/>
      </c>
      <c r="BK1735" s="55" t="str">
        <f t="shared" si="273"/>
        <v/>
      </c>
      <c r="BL1735" s="55" t="str">
        <f t="shared" si="273"/>
        <v/>
      </c>
      <c r="BM1735" s="55" t="str">
        <f t="shared" si="273"/>
        <v/>
      </c>
      <c r="BN1735" s="55" t="str">
        <f t="shared" si="273"/>
        <v/>
      </c>
      <c r="BO1735" s="55" t="str">
        <f t="shared" si="273"/>
        <v/>
      </c>
      <c r="BP1735" s="55" t="str">
        <f t="shared" si="273"/>
        <v/>
      </c>
      <c r="BQ1735" s="55" t="str">
        <f t="shared" si="273"/>
        <v/>
      </c>
      <c r="BR1735" s="1" t="str">
        <f t="shared" si="262"/>
        <v>Base</v>
      </c>
      <c r="BS1735" s="1" t="str">
        <f t="shared" si="263"/>
        <v/>
      </c>
      <c r="BT1735" s="3">
        <f t="shared" si="264"/>
        <v>1</v>
      </c>
      <c r="BU1735" s="11">
        <f t="shared" si="265"/>
        <v>-0.94</v>
      </c>
      <c r="BV1735" s="11">
        <f t="shared" si="266"/>
        <v>-0.88</v>
      </c>
      <c r="BW1735" s="11">
        <f t="shared" si="267"/>
        <v>0</v>
      </c>
      <c r="BX1735" s="9">
        <f t="shared" si="268"/>
        <v>-0.94</v>
      </c>
      <c r="BY1735" s="9">
        <f t="shared" si="269"/>
        <v>-0.88</v>
      </c>
      <c r="BZ1735" s="9">
        <f t="shared" si="270"/>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261"/>
        <v>0</v>
      </c>
      <c r="BD1736" s="55" t="str">
        <f t="shared" si="273"/>
        <v/>
      </c>
      <c r="BE1736" s="55" t="str">
        <f t="shared" si="273"/>
        <v/>
      </c>
      <c r="BF1736" s="55" t="str">
        <f t="shared" si="273"/>
        <v/>
      </c>
      <c r="BG1736" s="55" t="str">
        <f t="shared" si="273"/>
        <v/>
      </c>
      <c r="BH1736" s="55" t="str">
        <f t="shared" si="273"/>
        <v/>
      </c>
      <c r="BI1736" s="55" t="str">
        <f t="shared" si="273"/>
        <v/>
      </c>
      <c r="BJ1736" s="55" t="str">
        <f t="shared" si="273"/>
        <v/>
      </c>
      <c r="BK1736" s="55" t="str">
        <f t="shared" si="273"/>
        <v/>
      </c>
      <c r="BL1736" s="55" t="str">
        <f t="shared" si="273"/>
        <v/>
      </c>
      <c r="BM1736" s="55" t="str">
        <f t="shared" si="273"/>
        <v/>
      </c>
      <c r="BN1736" s="55" t="str">
        <f t="shared" si="273"/>
        <v/>
      </c>
      <c r="BO1736" s="55" t="str">
        <f t="shared" si="273"/>
        <v/>
      </c>
      <c r="BP1736" s="55" t="str">
        <f t="shared" si="273"/>
        <v/>
      </c>
      <c r="BQ1736" s="55" t="str">
        <f t="shared" si="273"/>
        <v/>
      </c>
      <c r="BR1736" s="1" t="str">
        <f t="shared" si="262"/>
        <v>Base</v>
      </c>
      <c r="BS1736" s="1" t="str">
        <f t="shared" si="263"/>
        <v/>
      </c>
      <c r="BT1736" s="3">
        <f t="shared" si="264"/>
        <v>1</v>
      </c>
      <c r="BU1736" s="11">
        <f t="shared" si="265"/>
        <v>-0.94</v>
      </c>
      <c r="BV1736" s="11">
        <f t="shared" si="266"/>
        <v>-0.88</v>
      </c>
      <c r="BW1736" s="11">
        <f t="shared" si="267"/>
        <v>0</v>
      </c>
      <c r="BX1736" s="9">
        <f t="shared" si="268"/>
        <v>-0.94</v>
      </c>
      <c r="BY1736" s="9">
        <f t="shared" si="269"/>
        <v>-0.88</v>
      </c>
      <c r="BZ1736" s="9">
        <f t="shared" si="270"/>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261"/>
        <v>0</v>
      </c>
      <c r="BD1737" s="55" t="str">
        <f t="shared" si="273"/>
        <v/>
      </c>
      <c r="BE1737" s="55" t="str">
        <f t="shared" si="273"/>
        <v/>
      </c>
      <c r="BF1737" s="55" t="str">
        <f t="shared" si="273"/>
        <v/>
      </c>
      <c r="BG1737" s="55" t="str">
        <f t="shared" si="273"/>
        <v/>
      </c>
      <c r="BH1737" s="55" t="str">
        <f t="shared" si="273"/>
        <v/>
      </c>
      <c r="BI1737" s="55" t="str">
        <f t="shared" si="273"/>
        <v/>
      </c>
      <c r="BJ1737" s="55" t="str">
        <f t="shared" si="273"/>
        <v/>
      </c>
      <c r="BK1737" s="55" t="str">
        <f t="shared" si="273"/>
        <v/>
      </c>
      <c r="BL1737" s="55" t="str">
        <f t="shared" si="273"/>
        <v/>
      </c>
      <c r="BM1737" s="55" t="str">
        <f t="shared" si="273"/>
        <v/>
      </c>
      <c r="BN1737" s="55" t="str">
        <f t="shared" si="273"/>
        <v/>
      </c>
      <c r="BO1737" s="55" t="str">
        <f t="shared" si="273"/>
        <v/>
      </c>
      <c r="BP1737" s="55" t="str">
        <f t="shared" si="273"/>
        <v/>
      </c>
      <c r="BQ1737" s="55" t="str">
        <f t="shared" si="273"/>
        <v/>
      </c>
      <c r="BR1737" s="1" t="str">
        <f t="shared" si="262"/>
        <v>Base</v>
      </c>
      <c r="BS1737" s="1" t="str">
        <f t="shared" si="263"/>
        <v/>
      </c>
      <c r="BT1737" s="3">
        <f t="shared" si="264"/>
        <v>1</v>
      </c>
      <c r="BU1737" s="11">
        <f t="shared" si="265"/>
        <v>-0.94</v>
      </c>
      <c r="BV1737" s="11">
        <f t="shared" si="266"/>
        <v>-0.88</v>
      </c>
      <c r="BW1737" s="11">
        <f t="shared" si="267"/>
        <v>0</v>
      </c>
      <c r="BX1737" s="9">
        <f t="shared" si="268"/>
        <v>-0.94</v>
      </c>
      <c r="BY1737" s="9">
        <f t="shared" si="269"/>
        <v>-0.88</v>
      </c>
      <c r="BZ1737" s="9">
        <f t="shared" si="270"/>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261"/>
        <v>0</v>
      </c>
      <c r="BD1738" s="55" t="str">
        <f t="shared" si="273"/>
        <v/>
      </c>
      <c r="BE1738" s="55" t="str">
        <f t="shared" si="273"/>
        <v/>
      </c>
      <c r="BF1738" s="55" t="str">
        <f t="shared" si="273"/>
        <v/>
      </c>
      <c r="BG1738" s="55" t="str">
        <f t="shared" si="273"/>
        <v/>
      </c>
      <c r="BH1738" s="55" t="str">
        <f t="shared" si="273"/>
        <v/>
      </c>
      <c r="BI1738" s="55" t="str">
        <f t="shared" si="273"/>
        <v/>
      </c>
      <c r="BJ1738" s="55" t="str">
        <f t="shared" si="273"/>
        <v/>
      </c>
      <c r="BK1738" s="55" t="str">
        <f t="shared" si="273"/>
        <v/>
      </c>
      <c r="BL1738" s="55" t="str">
        <f t="shared" si="273"/>
        <v/>
      </c>
      <c r="BM1738" s="55" t="str">
        <f t="shared" si="273"/>
        <v/>
      </c>
      <c r="BN1738" s="55" t="str">
        <f t="shared" si="273"/>
        <v/>
      </c>
      <c r="BO1738" s="55" t="str">
        <f t="shared" si="273"/>
        <v/>
      </c>
      <c r="BP1738" s="55" t="str">
        <f t="shared" si="273"/>
        <v/>
      </c>
      <c r="BQ1738" s="55" t="str">
        <f t="shared" si="273"/>
        <v/>
      </c>
      <c r="BR1738" s="1" t="str">
        <f t="shared" si="262"/>
        <v>Base</v>
      </c>
      <c r="BS1738" s="1" t="str">
        <f t="shared" si="263"/>
        <v/>
      </c>
      <c r="BT1738" s="3">
        <f t="shared" si="264"/>
        <v>1</v>
      </c>
      <c r="BU1738" s="11">
        <f t="shared" si="265"/>
        <v>-0.94</v>
      </c>
      <c r="BV1738" s="11">
        <f t="shared" si="266"/>
        <v>-0.88</v>
      </c>
      <c r="BW1738" s="11">
        <f t="shared" si="267"/>
        <v>0</v>
      </c>
      <c r="BX1738" s="9">
        <f t="shared" si="268"/>
        <v>-0.94</v>
      </c>
      <c r="BY1738" s="9">
        <f t="shared" si="269"/>
        <v>-0.88</v>
      </c>
      <c r="BZ1738" s="9">
        <f t="shared" si="270"/>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261"/>
        <v>0</v>
      </c>
      <c r="BD1739" s="55" t="str">
        <f t="shared" si="273"/>
        <v/>
      </c>
      <c r="BE1739" s="55" t="str">
        <f t="shared" si="273"/>
        <v/>
      </c>
      <c r="BF1739" s="55" t="str">
        <f t="shared" si="273"/>
        <v/>
      </c>
      <c r="BG1739" s="55" t="str">
        <f t="shared" si="273"/>
        <v/>
      </c>
      <c r="BH1739" s="55" t="str">
        <f t="shared" si="273"/>
        <v/>
      </c>
      <c r="BI1739" s="55" t="str">
        <f t="shared" si="273"/>
        <v/>
      </c>
      <c r="BJ1739" s="55" t="str">
        <f t="shared" si="273"/>
        <v/>
      </c>
      <c r="BK1739" s="55" t="str">
        <f t="shared" si="273"/>
        <v/>
      </c>
      <c r="BL1739" s="55" t="str">
        <f t="shared" si="273"/>
        <v/>
      </c>
      <c r="BM1739" s="55" t="str">
        <f t="shared" si="273"/>
        <v/>
      </c>
      <c r="BN1739" s="55" t="str">
        <f t="shared" si="273"/>
        <v/>
      </c>
      <c r="BO1739" s="55" t="str">
        <f t="shared" si="273"/>
        <v/>
      </c>
      <c r="BP1739" s="55" t="str">
        <f t="shared" si="273"/>
        <v/>
      </c>
      <c r="BQ1739" s="55" t="str">
        <f t="shared" si="273"/>
        <v/>
      </c>
      <c r="BR1739" s="1" t="str">
        <f t="shared" si="262"/>
        <v>Base</v>
      </c>
      <c r="BS1739" s="1" t="str">
        <f t="shared" si="263"/>
        <v/>
      </c>
      <c r="BT1739" s="3">
        <f t="shared" si="264"/>
        <v>1</v>
      </c>
      <c r="BU1739" s="11">
        <f t="shared" si="265"/>
        <v>-0.94</v>
      </c>
      <c r="BV1739" s="11">
        <f t="shared" si="266"/>
        <v>-0.88</v>
      </c>
      <c r="BW1739" s="11">
        <f t="shared" si="267"/>
        <v>0</v>
      </c>
      <c r="BX1739" s="9">
        <f t="shared" si="268"/>
        <v>-0.94</v>
      </c>
      <c r="BY1739" s="9">
        <f t="shared" si="269"/>
        <v>-0.88</v>
      </c>
      <c r="BZ1739" s="9">
        <f t="shared" si="270"/>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261"/>
        <v>0</v>
      </c>
      <c r="BD1740" s="55" t="str">
        <f t="shared" si="273"/>
        <v/>
      </c>
      <c r="BE1740" s="55" t="str">
        <f t="shared" si="273"/>
        <v/>
      </c>
      <c r="BF1740" s="55" t="str">
        <f t="shared" si="273"/>
        <v/>
      </c>
      <c r="BG1740" s="55" t="str">
        <f t="shared" si="273"/>
        <v/>
      </c>
      <c r="BH1740" s="55" t="str">
        <f t="shared" si="273"/>
        <v/>
      </c>
      <c r="BI1740" s="55" t="str">
        <f t="shared" si="273"/>
        <v/>
      </c>
      <c r="BJ1740" s="55" t="str">
        <f t="shared" si="273"/>
        <v/>
      </c>
      <c r="BK1740" s="55" t="str">
        <f t="shared" si="273"/>
        <v/>
      </c>
      <c r="BL1740" s="55" t="str">
        <f t="shared" si="273"/>
        <v/>
      </c>
      <c r="BM1740" s="55" t="str">
        <f t="shared" si="273"/>
        <v/>
      </c>
      <c r="BN1740" s="55" t="str">
        <f t="shared" si="273"/>
        <v/>
      </c>
      <c r="BO1740" s="55" t="str">
        <f t="shared" si="273"/>
        <v/>
      </c>
      <c r="BP1740" s="55" t="str">
        <f t="shared" si="273"/>
        <v/>
      </c>
      <c r="BQ1740" s="55" t="str">
        <f t="shared" si="273"/>
        <v/>
      </c>
      <c r="BR1740" s="1" t="str">
        <f t="shared" si="262"/>
        <v>Base</v>
      </c>
      <c r="BS1740" s="1" t="str">
        <f t="shared" si="263"/>
        <v/>
      </c>
      <c r="BT1740" s="3">
        <f t="shared" si="264"/>
        <v>1</v>
      </c>
      <c r="BU1740" s="11">
        <f t="shared" si="265"/>
        <v>-0.94</v>
      </c>
      <c r="BV1740" s="11">
        <f t="shared" si="266"/>
        <v>-0.88</v>
      </c>
      <c r="BW1740" s="11">
        <f t="shared" si="267"/>
        <v>0</v>
      </c>
      <c r="BX1740" s="9">
        <f t="shared" si="268"/>
        <v>-0.94</v>
      </c>
      <c r="BY1740" s="9">
        <f t="shared" si="269"/>
        <v>-0.88</v>
      </c>
      <c r="BZ1740" s="9">
        <f t="shared" si="270"/>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261"/>
        <v>0</v>
      </c>
      <c r="BD1741" s="55" t="str">
        <f t="shared" si="273"/>
        <v/>
      </c>
      <c r="BE1741" s="55" t="str">
        <f t="shared" si="273"/>
        <v/>
      </c>
      <c r="BF1741" s="55" t="str">
        <f t="shared" si="273"/>
        <v/>
      </c>
      <c r="BG1741" s="55" t="str">
        <f t="shared" si="273"/>
        <v/>
      </c>
      <c r="BH1741" s="55" t="str">
        <f t="shared" si="273"/>
        <v/>
      </c>
      <c r="BI1741" s="55" t="str">
        <f t="shared" si="273"/>
        <v/>
      </c>
      <c r="BJ1741" s="55" t="str">
        <f t="shared" si="273"/>
        <v/>
      </c>
      <c r="BK1741" s="55" t="str">
        <f t="shared" si="273"/>
        <v/>
      </c>
      <c r="BL1741" s="55" t="str">
        <f t="shared" si="273"/>
        <v/>
      </c>
      <c r="BM1741" s="55" t="str">
        <f t="shared" si="273"/>
        <v/>
      </c>
      <c r="BN1741" s="55" t="str">
        <f t="shared" si="273"/>
        <v/>
      </c>
      <c r="BO1741" s="55" t="str">
        <f t="shared" si="273"/>
        <v/>
      </c>
      <c r="BP1741" s="55" t="str">
        <f t="shared" si="273"/>
        <v/>
      </c>
      <c r="BQ1741" s="55" t="str">
        <f t="shared" si="273"/>
        <v/>
      </c>
      <c r="BR1741" s="1" t="str">
        <f t="shared" si="262"/>
        <v>Base</v>
      </c>
      <c r="BS1741" s="1" t="str">
        <f t="shared" si="263"/>
        <v/>
      </c>
      <c r="BT1741" s="3">
        <f t="shared" si="264"/>
        <v>1</v>
      </c>
      <c r="BU1741" s="11">
        <f t="shared" si="265"/>
        <v>-0.94</v>
      </c>
      <c r="BV1741" s="11">
        <f t="shared" si="266"/>
        <v>-0.88</v>
      </c>
      <c r="BW1741" s="11">
        <f t="shared" si="267"/>
        <v>0</v>
      </c>
      <c r="BX1741" s="9">
        <f t="shared" si="268"/>
        <v>-0.94</v>
      </c>
      <c r="BY1741" s="9">
        <f t="shared" si="269"/>
        <v>-0.88</v>
      </c>
      <c r="BZ1741" s="9">
        <f t="shared" si="270"/>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261"/>
        <v>0</v>
      </c>
      <c r="BD1742" s="55" t="str">
        <f t="shared" si="273"/>
        <v/>
      </c>
      <c r="BE1742" s="55" t="str">
        <f t="shared" si="273"/>
        <v/>
      </c>
      <c r="BF1742" s="55" t="str">
        <f t="shared" si="273"/>
        <v/>
      </c>
      <c r="BG1742" s="55" t="str">
        <f t="shared" si="273"/>
        <v/>
      </c>
      <c r="BH1742" s="55" t="str">
        <f t="shared" si="273"/>
        <v/>
      </c>
      <c r="BI1742" s="55" t="str">
        <f t="shared" si="273"/>
        <v/>
      </c>
      <c r="BJ1742" s="55" t="str">
        <f t="shared" si="273"/>
        <v/>
      </c>
      <c r="BK1742" s="55" t="str">
        <f t="shared" si="273"/>
        <v/>
      </c>
      <c r="BL1742" s="55" t="str">
        <f t="shared" si="273"/>
        <v/>
      </c>
      <c r="BM1742" s="55" t="str">
        <f t="shared" si="273"/>
        <v/>
      </c>
      <c r="BN1742" s="55" t="str">
        <f t="shared" si="273"/>
        <v/>
      </c>
      <c r="BO1742" s="55" t="str">
        <f t="shared" si="273"/>
        <v/>
      </c>
      <c r="BP1742" s="55" t="str">
        <f t="shared" si="273"/>
        <v/>
      </c>
      <c r="BQ1742" s="55" t="str">
        <f t="shared" si="273"/>
        <v/>
      </c>
      <c r="BR1742" s="1" t="str">
        <f t="shared" si="262"/>
        <v>Base</v>
      </c>
      <c r="BS1742" s="1" t="str">
        <f t="shared" si="263"/>
        <v/>
      </c>
      <c r="BT1742" s="3">
        <f t="shared" si="264"/>
        <v>1</v>
      </c>
      <c r="BU1742" s="11">
        <f t="shared" si="265"/>
        <v>-0.94</v>
      </c>
      <c r="BV1742" s="11">
        <f t="shared" si="266"/>
        <v>-0.88</v>
      </c>
      <c r="BW1742" s="11">
        <f t="shared" si="267"/>
        <v>0</v>
      </c>
      <c r="BX1742" s="9">
        <f t="shared" si="268"/>
        <v>-0.94</v>
      </c>
      <c r="BY1742" s="9">
        <f t="shared" si="269"/>
        <v>-0.88</v>
      </c>
      <c r="BZ1742" s="9">
        <f t="shared" si="270"/>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261"/>
        <v>0</v>
      </c>
      <c r="BD1743" s="55" t="str">
        <f t="shared" si="273"/>
        <v/>
      </c>
      <c r="BE1743" s="55" t="str">
        <f t="shared" si="273"/>
        <v/>
      </c>
      <c r="BF1743" s="55" t="str">
        <f t="shared" si="273"/>
        <v/>
      </c>
      <c r="BG1743" s="55" t="str">
        <f t="shared" si="273"/>
        <v/>
      </c>
      <c r="BH1743" s="55" t="str">
        <f t="shared" si="273"/>
        <v/>
      </c>
      <c r="BI1743" s="55" t="str">
        <f t="shared" si="273"/>
        <v/>
      </c>
      <c r="BJ1743" s="55" t="str">
        <f t="shared" si="273"/>
        <v/>
      </c>
      <c r="BK1743" s="55" t="str">
        <f t="shared" si="273"/>
        <v/>
      </c>
      <c r="BL1743" s="55" t="str">
        <f t="shared" si="273"/>
        <v/>
      </c>
      <c r="BM1743" s="55" t="str">
        <f t="shared" si="273"/>
        <v/>
      </c>
      <c r="BN1743" s="55" t="str">
        <f t="shared" si="273"/>
        <v/>
      </c>
      <c r="BO1743" s="55" t="str">
        <f t="shared" si="273"/>
        <v/>
      </c>
      <c r="BP1743" s="55" t="str">
        <f t="shared" si="273"/>
        <v/>
      </c>
      <c r="BQ1743" s="55" t="str">
        <f t="shared" si="273"/>
        <v/>
      </c>
      <c r="BR1743" s="1" t="str">
        <f t="shared" si="262"/>
        <v>Base</v>
      </c>
      <c r="BS1743" s="1" t="str">
        <f t="shared" si="263"/>
        <v/>
      </c>
      <c r="BT1743" s="3">
        <f t="shared" si="264"/>
        <v>1</v>
      </c>
      <c r="BU1743" s="11">
        <f t="shared" si="265"/>
        <v>-0.94</v>
      </c>
      <c r="BV1743" s="11">
        <f t="shared" si="266"/>
        <v>-0.88</v>
      </c>
      <c r="BW1743" s="11">
        <f t="shared" si="267"/>
        <v>0</v>
      </c>
      <c r="BX1743" s="9">
        <f t="shared" si="268"/>
        <v>-0.94</v>
      </c>
      <c r="BY1743" s="9">
        <f t="shared" si="269"/>
        <v>-0.88</v>
      </c>
      <c r="BZ1743" s="9">
        <f t="shared" si="270"/>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261"/>
        <v>0</v>
      </c>
      <c r="BD1744" s="55" t="str">
        <f t="shared" si="273"/>
        <v/>
      </c>
      <c r="BE1744" s="55" t="str">
        <f t="shared" si="273"/>
        <v/>
      </c>
      <c r="BF1744" s="55" t="str">
        <f t="shared" si="273"/>
        <v/>
      </c>
      <c r="BG1744" s="55" t="str">
        <f t="shared" si="273"/>
        <v/>
      </c>
      <c r="BH1744" s="55" t="str">
        <f t="shared" si="273"/>
        <v/>
      </c>
      <c r="BI1744" s="55" t="str">
        <f t="shared" si="273"/>
        <v/>
      </c>
      <c r="BJ1744" s="55" t="str">
        <f t="shared" si="273"/>
        <v/>
      </c>
      <c r="BK1744" s="55" t="str">
        <f t="shared" si="273"/>
        <v/>
      </c>
      <c r="BL1744" s="55" t="str">
        <f t="shared" si="273"/>
        <v/>
      </c>
      <c r="BM1744" s="55" t="str">
        <f t="shared" si="273"/>
        <v/>
      </c>
      <c r="BN1744" s="55" t="str">
        <f t="shared" si="273"/>
        <v/>
      </c>
      <c r="BO1744" s="55" t="str">
        <f t="shared" ref="BD1744:BQ1762" si="274">IF(ISERROR(SEARCHB(" "&amp;BO$1&amp;" "," "&amp;$L1744&amp;" "))=TRUE,"",BO$1)</f>
        <v/>
      </c>
      <c r="BP1744" s="55" t="str">
        <f t="shared" si="274"/>
        <v/>
      </c>
      <c r="BQ1744" s="55" t="str">
        <f t="shared" si="274"/>
        <v/>
      </c>
      <c r="BR1744" s="1" t="str">
        <f t="shared" si="262"/>
        <v>Base</v>
      </c>
      <c r="BS1744" s="1" t="str">
        <f t="shared" si="263"/>
        <v/>
      </c>
      <c r="BT1744" s="3">
        <f t="shared" si="264"/>
        <v>1</v>
      </c>
      <c r="BU1744" s="11">
        <f t="shared" si="265"/>
        <v>-0.94</v>
      </c>
      <c r="BV1744" s="11">
        <f t="shared" si="266"/>
        <v>-0.88</v>
      </c>
      <c r="BW1744" s="11">
        <f t="shared" si="267"/>
        <v>0</v>
      </c>
      <c r="BX1744" s="9">
        <f t="shared" si="268"/>
        <v>-0.94</v>
      </c>
      <c r="BY1744" s="9">
        <f t="shared" si="269"/>
        <v>-0.88</v>
      </c>
      <c r="BZ1744" s="9">
        <f t="shared" si="270"/>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261"/>
        <v>0</v>
      </c>
      <c r="BD1745" s="55" t="str">
        <f t="shared" si="274"/>
        <v/>
      </c>
      <c r="BE1745" s="55" t="str">
        <f t="shared" si="274"/>
        <v/>
      </c>
      <c r="BF1745" s="55" t="str">
        <f t="shared" si="274"/>
        <v/>
      </c>
      <c r="BG1745" s="55" t="str">
        <f t="shared" si="274"/>
        <v/>
      </c>
      <c r="BH1745" s="55" t="str">
        <f t="shared" si="274"/>
        <v/>
      </c>
      <c r="BI1745" s="55" t="str">
        <f t="shared" si="274"/>
        <v/>
      </c>
      <c r="BJ1745" s="55" t="str">
        <f t="shared" si="274"/>
        <v/>
      </c>
      <c r="BK1745" s="55" t="str">
        <f t="shared" si="274"/>
        <v/>
      </c>
      <c r="BL1745" s="55" t="str">
        <f t="shared" si="274"/>
        <v/>
      </c>
      <c r="BM1745" s="55" t="str">
        <f t="shared" si="274"/>
        <v/>
      </c>
      <c r="BN1745" s="55" t="str">
        <f t="shared" si="274"/>
        <v/>
      </c>
      <c r="BO1745" s="55" t="str">
        <f t="shared" si="274"/>
        <v/>
      </c>
      <c r="BP1745" s="55" t="str">
        <f t="shared" si="274"/>
        <v/>
      </c>
      <c r="BQ1745" s="55" t="str">
        <f t="shared" si="274"/>
        <v/>
      </c>
      <c r="BR1745" s="1" t="str">
        <f t="shared" si="262"/>
        <v>Base</v>
      </c>
      <c r="BS1745" s="1" t="str">
        <f t="shared" si="263"/>
        <v/>
      </c>
      <c r="BT1745" s="3">
        <f t="shared" si="264"/>
        <v>1</v>
      </c>
      <c r="BU1745" s="11">
        <f t="shared" si="265"/>
        <v>-0.94</v>
      </c>
      <c r="BV1745" s="11">
        <f t="shared" si="266"/>
        <v>-0.88</v>
      </c>
      <c r="BW1745" s="11">
        <f t="shared" si="267"/>
        <v>0</v>
      </c>
      <c r="BX1745" s="9">
        <f t="shared" si="268"/>
        <v>-0.94</v>
      </c>
      <c r="BY1745" s="9">
        <f t="shared" si="269"/>
        <v>-0.88</v>
      </c>
      <c r="BZ1745" s="9">
        <f t="shared" si="270"/>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261"/>
        <v>0</v>
      </c>
      <c r="BD1746" s="55" t="str">
        <f t="shared" si="274"/>
        <v/>
      </c>
      <c r="BE1746" s="55" t="str">
        <f t="shared" si="274"/>
        <v/>
      </c>
      <c r="BF1746" s="55" t="str">
        <f t="shared" si="274"/>
        <v/>
      </c>
      <c r="BG1746" s="55" t="str">
        <f t="shared" si="274"/>
        <v/>
      </c>
      <c r="BH1746" s="55" t="str">
        <f t="shared" si="274"/>
        <v/>
      </c>
      <c r="BI1746" s="55" t="str">
        <f t="shared" si="274"/>
        <v/>
      </c>
      <c r="BJ1746" s="55" t="str">
        <f t="shared" si="274"/>
        <v/>
      </c>
      <c r="BK1746" s="55" t="str">
        <f t="shared" si="274"/>
        <v/>
      </c>
      <c r="BL1746" s="55" t="str">
        <f t="shared" si="274"/>
        <v/>
      </c>
      <c r="BM1746" s="55" t="str">
        <f t="shared" si="274"/>
        <v/>
      </c>
      <c r="BN1746" s="55" t="str">
        <f t="shared" si="274"/>
        <v/>
      </c>
      <c r="BO1746" s="55" t="str">
        <f t="shared" si="274"/>
        <v/>
      </c>
      <c r="BP1746" s="55" t="str">
        <f t="shared" si="274"/>
        <v/>
      </c>
      <c r="BQ1746" s="55" t="str">
        <f t="shared" si="274"/>
        <v/>
      </c>
      <c r="BR1746" s="1" t="str">
        <f t="shared" si="262"/>
        <v>Base</v>
      </c>
      <c r="BS1746" s="1" t="str">
        <f t="shared" si="263"/>
        <v/>
      </c>
      <c r="BT1746" s="3">
        <f t="shared" si="264"/>
        <v>1</v>
      </c>
      <c r="BU1746" s="11">
        <f t="shared" si="265"/>
        <v>-0.94</v>
      </c>
      <c r="BV1746" s="11">
        <f t="shared" si="266"/>
        <v>-0.88</v>
      </c>
      <c r="BW1746" s="11">
        <f t="shared" si="267"/>
        <v>0</v>
      </c>
      <c r="BX1746" s="9">
        <f t="shared" si="268"/>
        <v>-0.94</v>
      </c>
      <c r="BY1746" s="9">
        <f t="shared" si="269"/>
        <v>-0.88</v>
      </c>
      <c r="BZ1746" s="9">
        <f t="shared" si="270"/>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261"/>
        <v>0</v>
      </c>
      <c r="BD1747" s="55" t="str">
        <f t="shared" si="274"/>
        <v/>
      </c>
      <c r="BE1747" s="55" t="str">
        <f t="shared" si="274"/>
        <v/>
      </c>
      <c r="BF1747" s="55" t="str">
        <f t="shared" si="274"/>
        <v/>
      </c>
      <c r="BG1747" s="55" t="str">
        <f t="shared" si="274"/>
        <v/>
      </c>
      <c r="BH1747" s="55" t="str">
        <f t="shared" si="274"/>
        <v/>
      </c>
      <c r="BI1747" s="55" t="str">
        <f t="shared" si="274"/>
        <v/>
      </c>
      <c r="BJ1747" s="55" t="str">
        <f t="shared" si="274"/>
        <v/>
      </c>
      <c r="BK1747" s="55" t="str">
        <f t="shared" si="274"/>
        <v/>
      </c>
      <c r="BL1747" s="55" t="str">
        <f t="shared" si="274"/>
        <v/>
      </c>
      <c r="BM1747" s="55" t="str">
        <f t="shared" si="274"/>
        <v/>
      </c>
      <c r="BN1747" s="55" t="str">
        <f t="shared" si="274"/>
        <v/>
      </c>
      <c r="BO1747" s="55" t="str">
        <f t="shared" si="274"/>
        <v/>
      </c>
      <c r="BP1747" s="55" t="str">
        <f t="shared" si="274"/>
        <v/>
      </c>
      <c r="BQ1747" s="55" t="str">
        <f t="shared" si="274"/>
        <v/>
      </c>
      <c r="BR1747" s="1" t="str">
        <f t="shared" si="262"/>
        <v>Base</v>
      </c>
      <c r="BS1747" s="1" t="str">
        <f t="shared" si="263"/>
        <v/>
      </c>
      <c r="BT1747" s="3">
        <f t="shared" si="264"/>
        <v>1</v>
      </c>
      <c r="BU1747" s="11">
        <f t="shared" si="265"/>
        <v>-0.94</v>
      </c>
      <c r="BV1747" s="11">
        <f t="shared" si="266"/>
        <v>-0.88</v>
      </c>
      <c r="BW1747" s="11">
        <f t="shared" si="267"/>
        <v>0</v>
      </c>
      <c r="BX1747" s="9">
        <f t="shared" si="268"/>
        <v>-0.94</v>
      </c>
      <c r="BY1747" s="9">
        <f t="shared" si="269"/>
        <v>-0.88</v>
      </c>
      <c r="BZ1747" s="9">
        <f t="shared" si="270"/>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261"/>
        <v>0</v>
      </c>
      <c r="BD1748" s="55" t="str">
        <f t="shared" si="274"/>
        <v/>
      </c>
      <c r="BE1748" s="55" t="str">
        <f t="shared" si="274"/>
        <v/>
      </c>
      <c r="BF1748" s="55" t="str">
        <f t="shared" si="274"/>
        <v/>
      </c>
      <c r="BG1748" s="55" t="str">
        <f t="shared" si="274"/>
        <v/>
      </c>
      <c r="BH1748" s="55" t="str">
        <f t="shared" si="274"/>
        <v/>
      </c>
      <c r="BI1748" s="55" t="str">
        <f t="shared" si="274"/>
        <v/>
      </c>
      <c r="BJ1748" s="55" t="str">
        <f t="shared" si="274"/>
        <v/>
      </c>
      <c r="BK1748" s="55" t="str">
        <f t="shared" si="274"/>
        <v/>
      </c>
      <c r="BL1748" s="55" t="str">
        <f t="shared" si="274"/>
        <v/>
      </c>
      <c r="BM1748" s="55" t="str">
        <f t="shared" si="274"/>
        <v/>
      </c>
      <c r="BN1748" s="55" t="str">
        <f t="shared" si="274"/>
        <v/>
      </c>
      <c r="BO1748" s="55" t="str">
        <f t="shared" si="274"/>
        <v/>
      </c>
      <c r="BP1748" s="55" t="str">
        <f t="shared" si="274"/>
        <v/>
      </c>
      <c r="BQ1748" s="55" t="str">
        <f t="shared" si="274"/>
        <v/>
      </c>
      <c r="BR1748" s="1" t="str">
        <f t="shared" si="262"/>
        <v>Base</v>
      </c>
      <c r="BS1748" s="1" t="str">
        <f t="shared" si="263"/>
        <v/>
      </c>
      <c r="BT1748" s="3">
        <f t="shared" si="264"/>
        <v>1</v>
      </c>
      <c r="BU1748" s="11">
        <f t="shared" si="265"/>
        <v>-0.94</v>
      </c>
      <c r="BV1748" s="11">
        <f t="shared" si="266"/>
        <v>-0.88</v>
      </c>
      <c r="BW1748" s="11">
        <f t="shared" si="267"/>
        <v>0</v>
      </c>
      <c r="BX1748" s="9">
        <f t="shared" si="268"/>
        <v>-0.94</v>
      </c>
      <c r="BY1748" s="9">
        <f t="shared" si="269"/>
        <v>-0.88</v>
      </c>
      <c r="BZ1748" s="9">
        <f t="shared" si="270"/>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261"/>
        <v>0</v>
      </c>
      <c r="BD1749" s="55" t="str">
        <f t="shared" si="274"/>
        <v/>
      </c>
      <c r="BE1749" s="55" t="str">
        <f t="shared" si="274"/>
        <v/>
      </c>
      <c r="BF1749" s="55" t="str">
        <f t="shared" si="274"/>
        <v/>
      </c>
      <c r="BG1749" s="55" t="str">
        <f t="shared" si="274"/>
        <v/>
      </c>
      <c r="BH1749" s="55" t="str">
        <f t="shared" si="274"/>
        <v/>
      </c>
      <c r="BI1749" s="55" t="str">
        <f t="shared" si="274"/>
        <v/>
      </c>
      <c r="BJ1749" s="55" t="str">
        <f t="shared" si="274"/>
        <v/>
      </c>
      <c r="BK1749" s="55" t="str">
        <f t="shared" si="274"/>
        <v/>
      </c>
      <c r="BL1749" s="55" t="str">
        <f t="shared" si="274"/>
        <v/>
      </c>
      <c r="BM1749" s="55" t="str">
        <f t="shared" si="274"/>
        <v/>
      </c>
      <c r="BN1749" s="55" t="str">
        <f t="shared" si="274"/>
        <v/>
      </c>
      <c r="BO1749" s="55" t="str">
        <f t="shared" si="274"/>
        <v/>
      </c>
      <c r="BP1749" s="55" t="str">
        <f t="shared" si="274"/>
        <v/>
      </c>
      <c r="BQ1749" s="55" t="str">
        <f t="shared" si="274"/>
        <v/>
      </c>
      <c r="BR1749" s="1" t="str">
        <f t="shared" si="262"/>
        <v>Base</v>
      </c>
      <c r="BS1749" s="1" t="str">
        <f t="shared" si="263"/>
        <v/>
      </c>
      <c r="BT1749" s="3">
        <f t="shared" si="264"/>
        <v>1</v>
      </c>
      <c r="BU1749" s="11">
        <f t="shared" si="265"/>
        <v>-0.94</v>
      </c>
      <c r="BV1749" s="11">
        <f t="shared" si="266"/>
        <v>-0.88</v>
      </c>
      <c r="BW1749" s="11">
        <f t="shared" si="267"/>
        <v>0</v>
      </c>
      <c r="BX1749" s="9">
        <f t="shared" si="268"/>
        <v>-0.94</v>
      </c>
      <c r="BY1749" s="9">
        <f t="shared" si="269"/>
        <v>-0.88</v>
      </c>
      <c r="BZ1749" s="9">
        <f t="shared" si="270"/>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275">SUM(AT1750:BB1750)</f>
        <v>0</v>
      </c>
      <c r="BD1750" s="55" t="str">
        <f t="shared" si="274"/>
        <v/>
      </c>
      <c r="BE1750" s="55" t="str">
        <f t="shared" si="274"/>
        <v/>
      </c>
      <c r="BF1750" s="55" t="str">
        <f t="shared" si="274"/>
        <v/>
      </c>
      <c r="BG1750" s="55" t="str">
        <f t="shared" si="274"/>
        <v/>
      </c>
      <c r="BH1750" s="55" t="str">
        <f t="shared" si="274"/>
        <v/>
      </c>
      <c r="BI1750" s="55" t="str">
        <f t="shared" si="274"/>
        <v/>
      </c>
      <c r="BJ1750" s="55" t="str">
        <f t="shared" si="274"/>
        <v/>
      </c>
      <c r="BK1750" s="55" t="str">
        <f t="shared" si="274"/>
        <v/>
      </c>
      <c r="BL1750" s="55" t="str">
        <f t="shared" si="274"/>
        <v/>
      </c>
      <c r="BM1750" s="55" t="str">
        <f t="shared" si="274"/>
        <v/>
      </c>
      <c r="BN1750" s="55" t="str">
        <f t="shared" si="274"/>
        <v/>
      </c>
      <c r="BO1750" s="55" t="str">
        <f t="shared" si="274"/>
        <v/>
      </c>
      <c r="BP1750" s="55" t="str">
        <f t="shared" si="274"/>
        <v/>
      </c>
      <c r="BQ1750" s="55" t="str">
        <f t="shared" si="274"/>
        <v/>
      </c>
      <c r="BR1750" s="1" t="str">
        <f t="shared" ref="BR1750:BR1813" si="276">IF(BD1750&amp;BE1750&amp;BF1750&amp;BG1750&amp;BH1750&amp;BI1750&amp;BJ1750&amp;BK1750&amp;BP1750&amp;BQ1750="","Base",BD1750&amp;BE1750&amp;BF1750&amp;BG1750&amp;BH1750&amp;BI1750&amp;BJ1750&amp;BK1750&amp;BP1750&amp;BQ1750)</f>
        <v>Base</v>
      </c>
      <c r="BS1750" s="1" t="str">
        <f t="shared" ref="BS1750:BS1813" si="277">IF(BL1750&amp;BM1750&amp;BN1750&amp;BO1750="","",BL1750&amp;BM1750&amp;BN1750&amp;BO1750)</f>
        <v/>
      </c>
      <c r="BT1750" s="3">
        <f t="shared" ref="BT1750:BT1813" si="278">J1750-I1750+1</f>
        <v>1</v>
      </c>
      <c r="BU1750" s="11">
        <f t="shared" ref="BU1750:BU1813" si="279">BT1750*0.06-1</f>
        <v>-0.94</v>
      </c>
      <c r="BV1750" s="11">
        <f t="shared" ref="BV1750:BV1813" si="280">BT1750*0.12-1</f>
        <v>-0.88</v>
      </c>
      <c r="BW1750" s="11">
        <f t="shared" ref="BW1750:BW1813" si="281">(BT1750-1)*0.84</f>
        <v>0</v>
      </c>
      <c r="BX1750" s="9">
        <f t="shared" ref="BX1750:BX1813" si="282">BU1750+I1750</f>
        <v>-0.94</v>
      </c>
      <c r="BY1750" s="9">
        <f t="shared" ref="BY1750:BY1813" si="283">BV1750+I1750</f>
        <v>-0.88</v>
      </c>
      <c r="BZ1750" s="9">
        <f t="shared" ref="BZ1750:BZ1813" si="284">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275"/>
        <v>0</v>
      </c>
      <c r="BD1751" s="55" t="str">
        <f t="shared" si="274"/>
        <v/>
      </c>
      <c r="BE1751" s="55" t="str">
        <f t="shared" si="274"/>
        <v/>
      </c>
      <c r="BF1751" s="55" t="str">
        <f t="shared" si="274"/>
        <v/>
      </c>
      <c r="BG1751" s="55" t="str">
        <f t="shared" si="274"/>
        <v/>
      </c>
      <c r="BH1751" s="55" t="str">
        <f t="shared" si="274"/>
        <v/>
      </c>
      <c r="BI1751" s="55" t="str">
        <f t="shared" si="274"/>
        <v/>
      </c>
      <c r="BJ1751" s="55" t="str">
        <f t="shared" si="274"/>
        <v/>
      </c>
      <c r="BK1751" s="55" t="str">
        <f t="shared" si="274"/>
        <v/>
      </c>
      <c r="BL1751" s="55" t="str">
        <f t="shared" si="274"/>
        <v/>
      </c>
      <c r="BM1751" s="55" t="str">
        <f t="shared" si="274"/>
        <v/>
      </c>
      <c r="BN1751" s="55" t="str">
        <f t="shared" si="274"/>
        <v/>
      </c>
      <c r="BO1751" s="55" t="str">
        <f t="shared" si="274"/>
        <v/>
      </c>
      <c r="BP1751" s="55" t="str">
        <f t="shared" si="274"/>
        <v/>
      </c>
      <c r="BQ1751" s="55" t="str">
        <f t="shared" si="274"/>
        <v/>
      </c>
      <c r="BR1751" s="1" t="str">
        <f t="shared" si="276"/>
        <v>Base</v>
      </c>
      <c r="BS1751" s="1" t="str">
        <f t="shared" si="277"/>
        <v/>
      </c>
      <c r="BT1751" s="3">
        <f t="shared" si="278"/>
        <v>1</v>
      </c>
      <c r="BU1751" s="11">
        <f t="shared" si="279"/>
        <v>-0.94</v>
      </c>
      <c r="BV1751" s="11">
        <f t="shared" si="280"/>
        <v>-0.88</v>
      </c>
      <c r="BW1751" s="11">
        <f t="shared" si="281"/>
        <v>0</v>
      </c>
      <c r="BX1751" s="9">
        <f t="shared" si="282"/>
        <v>-0.94</v>
      </c>
      <c r="BY1751" s="9">
        <f t="shared" si="283"/>
        <v>-0.88</v>
      </c>
      <c r="BZ1751" s="9">
        <f t="shared" si="284"/>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275"/>
        <v>0</v>
      </c>
      <c r="BD1752" s="55" t="str">
        <f t="shared" si="274"/>
        <v/>
      </c>
      <c r="BE1752" s="55" t="str">
        <f t="shared" si="274"/>
        <v/>
      </c>
      <c r="BF1752" s="55" t="str">
        <f t="shared" si="274"/>
        <v/>
      </c>
      <c r="BG1752" s="55" t="str">
        <f t="shared" si="274"/>
        <v/>
      </c>
      <c r="BH1752" s="55" t="str">
        <f t="shared" si="274"/>
        <v/>
      </c>
      <c r="BI1752" s="55" t="str">
        <f t="shared" si="274"/>
        <v/>
      </c>
      <c r="BJ1752" s="55" t="str">
        <f t="shared" si="274"/>
        <v/>
      </c>
      <c r="BK1752" s="55" t="str">
        <f t="shared" si="274"/>
        <v/>
      </c>
      <c r="BL1752" s="55" t="str">
        <f t="shared" si="274"/>
        <v/>
      </c>
      <c r="BM1752" s="55" t="str">
        <f t="shared" si="274"/>
        <v/>
      </c>
      <c r="BN1752" s="55" t="str">
        <f t="shared" si="274"/>
        <v/>
      </c>
      <c r="BO1752" s="55" t="str">
        <f t="shared" si="274"/>
        <v/>
      </c>
      <c r="BP1752" s="55" t="str">
        <f t="shared" si="274"/>
        <v/>
      </c>
      <c r="BQ1752" s="55" t="str">
        <f t="shared" si="274"/>
        <v/>
      </c>
      <c r="BR1752" s="1" t="str">
        <f t="shared" si="276"/>
        <v>Base</v>
      </c>
      <c r="BS1752" s="1" t="str">
        <f t="shared" si="277"/>
        <v/>
      </c>
      <c r="BT1752" s="3">
        <f t="shared" si="278"/>
        <v>1</v>
      </c>
      <c r="BU1752" s="11">
        <f t="shared" si="279"/>
        <v>-0.94</v>
      </c>
      <c r="BV1752" s="11">
        <f t="shared" si="280"/>
        <v>-0.88</v>
      </c>
      <c r="BW1752" s="11">
        <f t="shared" si="281"/>
        <v>0</v>
      </c>
      <c r="BX1752" s="9">
        <f t="shared" si="282"/>
        <v>-0.94</v>
      </c>
      <c r="BY1752" s="9">
        <f t="shared" si="283"/>
        <v>-0.88</v>
      </c>
      <c r="BZ1752" s="9">
        <f t="shared" si="284"/>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275"/>
        <v>0</v>
      </c>
      <c r="BD1753" s="55" t="str">
        <f t="shared" si="274"/>
        <v/>
      </c>
      <c r="BE1753" s="55" t="str">
        <f t="shared" si="274"/>
        <v/>
      </c>
      <c r="BF1753" s="55" t="str">
        <f t="shared" si="274"/>
        <v/>
      </c>
      <c r="BG1753" s="55" t="str">
        <f t="shared" si="274"/>
        <v/>
      </c>
      <c r="BH1753" s="55" t="str">
        <f t="shared" si="274"/>
        <v/>
      </c>
      <c r="BI1753" s="55" t="str">
        <f t="shared" si="274"/>
        <v/>
      </c>
      <c r="BJ1753" s="55" t="str">
        <f t="shared" si="274"/>
        <v/>
      </c>
      <c r="BK1753" s="55" t="str">
        <f t="shared" si="274"/>
        <v/>
      </c>
      <c r="BL1753" s="55" t="str">
        <f t="shared" si="274"/>
        <v/>
      </c>
      <c r="BM1753" s="55" t="str">
        <f t="shared" si="274"/>
        <v/>
      </c>
      <c r="BN1753" s="55" t="str">
        <f t="shared" si="274"/>
        <v/>
      </c>
      <c r="BO1753" s="55" t="str">
        <f t="shared" si="274"/>
        <v/>
      </c>
      <c r="BP1753" s="55" t="str">
        <f t="shared" si="274"/>
        <v/>
      </c>
      <c r="BQ1753" s="55" t="str">
        <f t="shared" si="274"/>
        <v/>
      </c>
      <c r="BR1753" s="1" t="str">
        <f t="shared" si="276"/>
        <v>Base</v>
      </c>
      <c r="BS1753" s="1" t="str">
        <f t="shared" si="277"/>
        <v/>
      </c>
      <c r="BT1753" s="3">
        <f t="shared" si="278"/>
        <v>1</v>
      </c>
      <c r="BU1753" s="11">
        <f t="shared" si="279"/>
        <v>-0.94</v>
      </c>
      <c r="BV1753" s="11">
        <f t="shared" si="280"/>
        <v>-0.88</v>
      </c>
      <c r="BW1753" s="11">
        <f t="shared" si="281"/>
        <v>0</v>
      </c>
      <c r="BX1753" s="9">
        <f t="shared" si="282"/>
        <v>-0.94</v>
      </c>
      <c r="BY1753" s="9">
        <f t="shared" si="283"/>
        <v>-0.88</v>
      </c>
      <c r="BZ1753" s="9">
        <f t="shared" si="284"/>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275"/>
        <v>0</v>
      </c>
      <c r="BD1754" s="55" t="str">
        <f t="shared" si="274"/>
        <v/>
      </c>
      <c r="BE1754" s="55" t="str">
        <f t="shared" si="274"/>
        <v/>
      </c>
      <c r="BF1754" s="55" t="str">
        <f t="shared" si="274"/>
        <v/>
      </c>
      <c r="BG1754" s="55" t="str">
        <f t="shared" si="274"/>
        <v/>
      </c>
      <c r="BH1754" s="55" t="str">
        <f t="shared" si="274"/>
        <v/>
      </c>
      <c r="BI1754" s="55" t="str">
        <f t="shared" si="274"/>
        <v/>
      </c>
      <c r="BJ1754" s="55" t="str">
        <f t="shared" si="274"/>
        <v/>
      </c>
      <c r="BK1754" s="55" t="str">
        <f t="shared" si="274"/>
        <v/>
      </c>
      <c r="BL1754" s="55" t="str">
        <f t="shared" si="274"/>
        <v/>
      </c>
      <c r="BM1754" s="55" t="str">
        <f t="shared" si="274"/>
        <v/>
      </c>
      <c r="BN1754" s="55" t="str">
        <f t="shared" si="274"/>
        <v/>
      </c>
      <c r="BO1754" s="55" t="str">
        <f t="shared" si="274"/>
        <v/>
      </c>
      <c r="BP1754" s="55" t="str">
        <f t="shared" si="274"/>
        <v/>
      </c>
      <c r="BQ1754" s="55" t="str">
        <f t="shared" si="274"/>
        <v/>
      </c>
      <c r="BR1754" s="1" t="str">
        <f t="shared" si="276"/>
        <v>Base</v>
      </c>
      <c r="BS1754" s="1" t="str">
        <f t="shared" si="277"/>
        <v/>
      </c>
      <c r="BT1754" s="3">
        <f t="shared" si="278"/>
        <v>1</v>
      </c>
      <c r="BU1754" s="11">
        <f t="shared" si="279"/>
        <v>-0.94</v>
      </c>
      <c r="BV1754" s="11">
        <f t="shared" si="280"/>
        <v>-0.88</v>
      </c>
      <c r="BW1754" s="11">
        <f t="shared" si="281"/>
        <v>0</v>
      </c>
      <c r="BX1754" s="9">
        <f t="shared" si="282"/>
        <v>-0.94</v>
      </c>
      <c r="BY1754" s="9">
        <f t="shared" si="283"/>
        <v>-0.88</v>
      </c>
      <c r="BZ1754" s="9">
        <f t="shared" si="284"/>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275"/>
        <v>0</v>
      </c>
      <c r="BD1755" s="55" t="str">
        <f t="shared" si="274"/>
        <v/>
      </c>
      <c r="BE1755" s="55" t="str">
        <f t="shared" si="274"/>
        <v/>
      </c>
      <c r="BF1755" s="55" t="str">
        <f t="shared" si="274"/>
        <v/>
      </c>
      <c r="BG1755" s="55" t="str">
        <f t="shared" si="274"/>
        <v/>
      </c>
      <c r="BH1755" s="55" t="str">
        <f t="shared" si="274"/>
        <v/>
      </c>
      <c r="BI1755" s="55" t="str">
        <f t="shared" si="274"/>
        <v/>
      </c>
      <c r="BJ1755" s="55" t="str">
        <f t="shared" si="274"/>
        <v/>
      </c>
      <c r="BK1755" s="55" t="str">
        <f t="shared" si="274"/>
        <v/>
      </c>
      <c r="BL1755" s="55" t="str">
        <f t="shared" si="274"/>
        <v/>
      </c>
      <c r="BM1755" s="55" t="str">
        <f t="shared" si="274"/>
        <v/>
      </c>
      <c r="BN1755" s="55" t="str">
        <f t="shared" si="274"/>
        <v/>
      </c>
      <c r="BO1755" s="55" t="str">
        <f t="shared" si="274"/>
        <v/>
      </c>
      <c r="BP1755" s="55" t="str">
        <f t="shared" si="274"/>
        <v/>
      </c>
      <c r="BQ1755" s="55" t="str">
        <f t="shared" si="274"/>
        <v/>
      </c>
      <c r="BR1755" s="1" t="str">
        <f t="shared" si="276"/>
        <v>Base</v>
      </c>
      <c r="BS1755" s="1" t="str">
        <f t="shared" si="277"/>
        <v/>
      </c>
      <c r="BT1755" s="3">
        <f t="shared" si="278"/>
        <v>1</v>
      </c>
      <c r="BU1755" s="11">
        <f t="shared" si="279"/>
        <v>-0.94</v>
      </c>
      <c r="BV1755" s="11">
        <f t="shared" si="280"/>
        <v>-0.88</v>
      </c>
      <c r="BW1755" s="11">
        <f t="shared" si="281"/>
        <v>0</v>
      </c>
      <c r="BX1755" s="9">
        <f t="shared" si="282"/>
        <v>-0.94</v>
      </c>
      <c r="BY1755" s="9">
        <f t="shared" si="283"/>
        <v>-0.88</v>
      </c>
      <c r="BZ1755" s="9">
        <f t="shared" si="284"/>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275"/>
        <v>0</v>
      </c>
      <c r="BD1756" s="55" t="str">
        <f t="shared" si="274"/>
        <v/>
      </c>
      <c r="BE1756" s="55" t="str">
        <f t="shared" si="274"/>
        <v/>
      </c>
      <c r="BF1756" s="55" t="str">
        <f t="shared" si="274"/>
        <v/>
      </c>
      <c r="BG1756" s="55" t="str">
        <f t="shared" si="274"/>
        <v/>
      </c>
      <c r="BH1756" s="55" t="str">
        <f t="shared" si="274"/>
        <v/>
      </c>
      <c r="BI1756" s="55" t="str">
        <f t="shared" si="274"/>
        <v/>
      </c>
      <c r="BJ1756" s="55" t="str">
        <f t="shared" si="274"/>
        <v/>
      </c>
      <c r="BK1756" s="55" t="str">
        <f t="shared" si="274"/>
        <v/>
      </c>
      <c r="BL1756" s="55" t="str">
        <f t="shared" si="274"/>
        <v/>
      </c>
      <c r="BM1756" s="55" t="str">
        <f t="shared" si="274"/>
        <v/>
      </c>
      <c r="BN1756" s="55" t="str">
        <f t="shared" si="274"/>
        <v/>
      </c>
      <c r="BO1756" s="55" t="str">
        <f t="shared" si="274"/>
        <v/>
      </c>
      <c r="BP1756" s="55" t="str">
        <f t="shared" si="274"/>
        <v/>
      </c>
      <c r="BQ1756" s="55" t="str">
        <f t="shared" si="274"/>
        <v/>
      </c>
      <c r="BR1756" s="1" t="str">
        <f t="shared" si="276"/>
        <v>Base</v>
      </c>
      <c r="BS1756" s="1" t="str">
        <f t="shared" si="277"/>
        <v/>
      </c>
      <c r="BT1756" s="3">
        <f t="shared" si="278"/>
        <v>1</v>
      </c>
      <c r="BU1756" s="11">
        <f t="shared" si="279"/>
        <v>-0.94</v>
      </c>
      <c r="BV1756" s="11">
        <f t="shared" si="280"/>
        <v>-0.88</v>
      </c>
      <c r="BW1756" s="11">
        <f t="shared" si="281"/>
        <v>0</v>
      </c>
      <c r="BX1756" s="9">
        <f t="shared" si="282"/>
        <v>-0.94</v>
      </c>
      <c r="BY1756" s="9">
        <f t="shared" si="283"/>
        <v>-0.88</v>
      </c>
      <c r="BZ1756" s="9">
        <f t="shared" si="284"/>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275"/>
        <v>0</v>
      </c>
      <c r="BD1757" s="55" t="str">
        <f t="shared" si="274"/>
        <v/>
      </c>
      <c r="BE1757" s="55" t="str">
        <f t="shared" si="274"/>
        <v/>
      </c>
      <c r="BF1757" s="55" t="str">
        <f t="shared" si="274"/>
        <v/>
      </c>
      <c r="BG1757" s="55" t="str">
        <f t="shared" si="274"/>
        <v/>
      </c>
      <c r="BH1757" s="55" t="str">
        <f t="shared" si="274"/>
        <v/>
      </c>
      <c r="BI1757" s="55" t="str">
        <f t="shared" si="274"/>
        <v/>
      </c>
      <c r="BJ1757" s="55" t="str">
        <f t="shared" si="274"/>
        <v/>
      </c>
      <c r="BK1757" s="55" t="str">
        <f t="shared" si="274"/>
        <v/>
      </c>
      <c r="BL1757" s="55" t="str">
        <f t="shared" si="274"/>
        <v/>
      </c>
      <c r="BM1757" s="55" t="str">
        <f t="shared" si="274"/>
        <v/>
      </c>
      <c r="BN1757" s="55" t="str">
        <f t="shared" si="274"/>
        <v/>
      </c>
      <c r="BO1757" s="55" t="str">
        <f t="shared" si="274"/>
        <v/>
      </c>
      <c r="BP1757" s="55" t="str">
        <f t="shared" si="274"/>
        <v/>
      </c>
      <c r="BQ1757" s="55" t="str">
        <f t="shared" si="274"/>
        <v/>
      </c>
      <c r="BR1757" s="1" t="str">
        <f t="shared" si="276"/>
        <v>Base</v>
      </c>
      <c r="BS1757" s="1" t="str">
        <f t="shared" si="277"/>
        <v/>
      </c>
      <c r="BT1757" s="3">
        <f t="shared" si="278"/>
        <v>1</v>
      </c>
      <c r="BU1757" s="11">
        <f t="shared" si="279"/>
        <v>-0.94</v>
      </c>
      <c r="BV1757" s="11">
        <f t="shared" si="280"/>
        <v>-0.88</v>
      </c>
      <c r="BW1757" s="11">
        <f t="shared" si="281"/>
        <v>0</v>
      </c>
      <c r="BX1757" s="9">
        <f t="shared" si="282"/>
        <v>-0.94</v>
      </c>
      <c r="BY1757" s="9">
        <f t="shared" si="283"/>
        <v>-0.88</v>
      </c>
      <c r="BZ1757" s="9">
        <f t="shared" si="284"/>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275"/>
        <v>0</v>
      </c>
      <c r="BD1758" s="55" t="str">
        <f t="shared" si="274"/>
        <v/>
      </c>
      <c r="BE1758" s="55" t="str">
        <f t="shared" si="274"/>
        <v/>
      </c>
      <c r="BF1758" s="55" t="str">
        <f t="shared" si="274"/>
        <v/>
      </c>
      <c r="BG1758" s="55" t="str">
        <f t="shared" si="274"/>
        <v/>
      </c>
      <c r="BH1758" s="55" t="str">
        <f t="shared" si="274"/>
        <v/>
      </c>
      <c r="BI1758" s="55" t="str">
        <f t="shared" si="274"/>
        <v/>
      </c>
      <c r="BJ1758" s="55" t="str">
        <f t="shared" si="274"/>
        <v/>
      </c>
      <c r="BK1758" s="55" t="str">
        <f t="shared" si="274"/>
        <v/>
      </c>
      <c r="BL1758" s="55" t="str">
        <f t="shared" si="274"/>
        <v/>
      </c>
      <c r="BM1758" s="55" t="str">
        <f t="shared" si="274"/>
        <v/>
      </c>
      <c r="BN1758" s="55" t="str">
        <f t="shared" si="274"/>
        <v/>
      </c>
      <c r="BO1758" s="55" t="str">
        <f t="shared" si="274"/>
        <v/>
      </c>
      <c r="BP1758" s="55" t="str">
        <f t="shared" si="274"/>
        <v/>
      </c>
      <c r="BQ1758" s="55" t="str">
        <f t="shared" si="274"/>
        <v/>
      </c>
      <c r="BR1758" s="1" t="str">
        <f t="shared" si="276"/>
        <v>Base</v>
      </c>
      <c r="BS1758" s="1" t="str">
        <f t="shared" si="277"/>
        <v/>
      </c>
      <c r="BT1758" s="3">
        <f t="shared" si="278"/>
        <v>1</v>
      </c>
      <c r="BU1758" s="11">
        <f t="shared" si="279"/>
        <v>-0.94</v>
      </c>
      <c r="BV1758" s="11">
        <f t="shared" si="280"/>
        <v>-0.88</v>
      </c>
      <c r="BW1758" s="11">
        <f t="shared" si="281"/>
        <v>0</v>
      </c>
      <c r="BX1758" s="9">
        <f t="shared" si="282"/>
        <v>-0.94</v>
      </c>
      <c r="BY1758" s="9">
        <f t="shared" si="283"/>
        <v>-0.88</v>
      </c>
      <c r="BZ1758" s="9">
        <f t="shared" si="284"/>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275"/>
        <v>0</v>
      </c>
      <c r="BD1759" s="55" t="str">
        <f t="shared" si="274"/>
        <v/>
      </c>
      <c r="BE1759" s="55" t="str">
        <f t="shared" si="274"/>
        <v/>
      </c>
      <c r="BF1759" s="55" t="str">
        <f t="shared" si="274"/>
        <v/>
      </c>
      <c r="BG1759" s="55" t="str">
        <f t="shared" si="274"/>
        <v/>
      </c>
      <c r="BH1759" s="55" t="str">
        <f t="shared" si="274"/>
        <v/>
      </c>
      <c r="BI1759" s="55" t="str">
        <f t="shared" si="274"/>
        <v/>
      </c>
      <c r="BJ1759" s="55" t="str">
        <f t="shared" si="274"/>
        <v/>
      </c>
      <c r="BK1759" s="55" t="str">
        <f t="shared" si="274"/>
        <v/>
      </c>
      <c r="BL1759" s="55" t="str">
        <f t="shared" si="274"/>
        <v/>
      </c>
      <c r="BM1759" s="55" t="str">
        <f t="shared" si="274"/>
        <v/>
      </c>
      <c r="BN1759" s="55" t="str">
        <f t="shared" si="274"/>
        <v/>
      </c>
      <c r="BO1759" s="55" t="str">
        <f t="shared" si="274"/>
        <v/>
      </c>
      <c r="BP1759" s="55" t="str">
        <f t="shared" si="274"/>
        <v/>
      </c>
      <c r="BQ1759" s="55" t="str">
        <f t="shared" si="274"/>
        <v/>
      </c>
      <c r="BR1759" s="1" t="str">
        <f t="shared" si="276"/>
        <v>Base</v>
      </c>
      <c r="BS1759" s="1" t="str">
        <f t="shared" si="277"/>
        <v/>
      </c>
      <c r="BT1759" s="3">
        <f t="shared" si="278"/>
        <v>1</v>
      </c>
      <c r="BU1759" s="11">
        <f t="shared" si="279"/>
        <v>-0.94</v>
      </c>
      <c r="BV1759" s="11">
        <f t="shared" si="280"/>
        <v>-0.88</v>
      </c>
      <c r="BW1759" s="11">
        <f t="shared" si="281"/>
        <v>0</v>
      </c>
      <c r="BX1759" s="9">
        <f t="shared" si="282"/>
        <v>-0.94</v>
      </c>
      <c r="BY1759" s="9">
        <f t="shared" si="283"/>
        <v>-0.88</v>
      </c>
      <c r="BZ1759" s="9">
        <f t="shared" si="284"/>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275"/>
        <v>0</v>
      </c>
      <c r="BD1760" s="55" t="str">
        <f t="shared" si="274"/>
        <v/>
      </c>
      <c r="BE1760" s="55" t="str">
        <f t="shared" si="274"/>
        <v/>
      </c>
      <c r="BF1760" s="55" t="str">
        <f t="shared" si="274"/>
        <v/>
      </c>
      <c r="BG1760" s="55" t="str">
        <f t="shared" si="274"/>
        <v/>
      </c>
      <c r="BH1760" s="55" t="str">
        <f t="shared" si="274"/>
        <v/>
      </c>
      <c r="BI1760" s="55" t="str">
        <f t="shared" si="274"/>
        <v/>
      </c>
      <c r="BJ1760" s="55" t="str">
        <f t="shared" si="274"/>
        <v/>
      </c>
      <c r="BK1760" s="55" t="str">
        <f t="shared" si="274"/>
        <v/>
      </c>
      <c r="BL1760" s="55" t="str">
        <f t="shared" si="274"/>
        <v/>
      </c>
      <c r="BM1760" s="55" t="str">
        <f t="shared" si="274"/>
        <v/>
      </c>
      <c r="BN1760" s="55" t="str">
        <f t="shared" si="274"/>
        <v/>
      </c>
      <c r="BO1760" s="55" t="str">
        <f t="shared" si="274"/>
        <v/>
      </c>
      <c r="BP1760" s="55" t="str">
        <f t="shared" si="274"/>
        <v/>
      </c>
      <c r="BQ1760" s="55" t="str">
        <f t="shared" si="274"/>
        <v/>
      </c>
      <c r="BR1760" s="1" t="str">
        <f t="shared" si="276"/>
        <v>Base</v>
      </c>
      <c r="BS1760" s="1" t="str">
        <f t="shared" si="277"/>
        <v/>
      </c>
      <c r="BT1760" s="3">
        <f t="shared" si="278"/>
        <v>1</v>
      </c>
      <c r="BU1760" s="11">
        <f t="shared" si="279"/>
        <v>-0.94</v>
      </c>
      <c r="BV1760" s="11">
        <f t="shared" si="280"/>
        <v>-0.88</v>
      </c>
      <c r="BW1760" s="11">
        <f t="shared" si="281"/>
        <v>0</v>
      </c>
      <c r="BX1760" s="9">
        <f t="shared" si="282"/>
        <v>-0.94</v>
      </c>
      <c r="BY1760" s="9">
        <f t="shared" si="283"/>
        <v>-0.88</v>
      </c>
      <c r="BZ1760" s="9">
        <f t="shared" si="284"/>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275"/>
        <v>0</v>
      </c>
      <c r="BD1761" s="55" t="str">
        <f t="shared" si="274"/>
        <v/>
      </c>
      <c r="BE1761" s="55" t="str">
        <f t="shared" si="274"/>
        <v/>
      </c>
      <c r="BF1761" s="55" t="str">
        <f t="shared" si="274"/>
        <v/>
      </c>
      <c r="BG1761" s="55" t="str">
        <f t="shared" si="274"/>
        <v/>
      </c>
      <c r="BH1761" s="55" t="str">
        <f t="shared" si="274"/>
        <v/>
      </c>
      <c r="BI1761" s="55" t="str">
        <f t="shared" si="274"/>
        <v/>
      </c>
      <c r="BJ1761" s="55" t="str">
        <f t="shared" si="274"/>
        <v/>
      </c>
      <c r="BK1761" s="55" t="str">
        <f t="shared" si="274"/>
        <v/>
      </c>
      <c r="BL1761" s="55" t="str">
        <f t="shared" si="274"/>
        <v/>
      </c>
      <c r="BM1761" s="55" t="str">
        <f t="shared" si="274"/>
        <v/>
      </c>
      <c r="BN1761" s="55" t="str">
        <f t="shared" si="274"/>
        <v/>
      </c>
      <c r="BO1761" s="55" t="str">
        <f t="shared" si="274"/>
        <v/>
      </c>
      <c r="BP1761" s="55" t="str">
        <f t="shared" si="274"/>
        <v/>
      </c>
      <c r="BQ1761" s="55" t="str">
        <f t="shared" si="274"/>
        <v/>
      </c>
      <c r="BR1761" s="1" t="str">
        <f t="shared" si="276"/>
        <v>Base</v>
      </c>
      <c r="BS1761" s="1" t="str">
        <f t="shared" si="277"/>
        <v/>
      </c>
      <c r="BT1761" s="3">
        <f t="shared" si="278"/>
        <v>1</v>
      </c>
      <c r="BU1761" s="11">
        <f t="shared" si="279"/>
        <v>-0.94</v>
      </c>
      <c r="BV1761" s="11">
        <f t="shared" si="280"/>
        <v>-0.88</v>
      </c>
      <c r="BW1761" s="11">
        <f t="shared" si="281"/>
        <v>0</v>
      </c>
      <c r="BX1761" s="9">
        <f t="shared" si="282"/>
        <v>-0.94</v>
      </c>
      <c r="BY1761" s="9">
        <f t="shared" si="283"/>
        <v>-0.88</v>
      </c>
      <c r="BZ1761" s="9">
        <f t="shared" si="284"/>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275"/>
        <v>0</v>
      </c>
      <c r="BD1762" s="55" t="str">
        <f t="shared" si="274"/>
        <v/>
      </c>
      <c r="BE1762" s="55" t="str">
        <f t="shared" si="274"/>
        <v/>
      </c>
      <c r="BF1762" s="55" t="str">
        <f t="shared" si="274"/>
        <v/>
      </c>
      <c r="BG1762" s="55" t="str">
        <f t="shared" si="274"/>
        <v/>
      </c>
      <c r="BH1762" s="55" t="str">
        <f t="shared" si="274"/>
        <v/>
      </c>
      <c r="BI1762" s="55" t="str">
        <f t="shared" si="274"/>
        <v/>
      </c>
      <c r="BJ1762" s="55" t="str">
        <f t="shared" si="274"/>
        <v/>
      </c>
      <c r="BK1762" s="55" t="str">
        <f t="shared" si="274"/>
        <v/>
      </c>
      <c r="BL1762" s="55" t="str">
        <f t="shared" si="274"/>
        <v/>
      </c>
      <c r="BM1762" s="55" t="str">
        <f t="shared" si="274"/>
        <v/>
      </c>
      <c r="BN1762" s="55" t="str">
        <f t="shared" si="274"/>
        <v/>
      </c>
      <c r="BO1762" s="55" t="str">
        <f t="shared" si="274"/>
        <v/>
      </c>
      <c r="BP1762" s="55" t="str">
        <f t="shared" si="274"/>
        <v/>
      </c>
      <c r="BQ1762" s="55" t="str">
        <f t="shared" si="274"/>
        <v/>
      </c>
      <c r="BR1762" s="1" t="str">
        <f t="shared" si="276"/>
        <v>Base</v>
      </c>
      <c r="BS1762" s="1" t="str">
        <f t="shared" si="277"/>
        <v/>
      </c>
      <c r="BT1762" s="3">
        <f t="shared" si="278"/>
        <v>1</v>
      </c>
      <c r="BU1762" s="11">
        <f t="shared" si="279"/>
        <v>-0.94</v>
      </c>
      <c r="BV1762" s="11">
        <f t="shared" si="280"/>
        <v>-0.88</v>
      </c>
      <c r="BW1762" s="11">
        <f t="shared" si="281"/>
        <v>0</v>
      </c>
      <c r="BX1762" s="9">
        <f t="shared" si="282"/>
        <v>-0.94</v>
      </c>
      <c r="BY1762" s="9">
        <f t="shared" si="283"/>
        <v>-0.88</v>
      </c>
      <c r="BZ1762" s="9">
        <f t="shared" si="284"/>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275"/>
        <v>0</v>
      </c>
      <c r="BD1763" s="55" t="str">
        <f t="shared" ref="BD1763:BQ1781" si="285">IF(ISERROR(SEARCHB(" "&amp;BD$1&amp;" "," "&amp;$L1763&amp;" "))=TRUE,"",BD$1)</f>
        <v/>
      </c>
      <c r="BE1763" s="55" t="str">
        <f t="shared" si="285"/>
        <v/>
      </c>
      <c r="BF1763" s="55" t="str">
        <f t="shared" si="285"/>
        <v/>
      </c>
      <c r="BG1763" s="55" t="str">
        <f t="shared" si="285"/>
        <v/>
      </c>
      <c r="BH1763" s="55" t="str">
        <f t="shared" si="285"/>
        <v/>
      </c>
      <c r="BI1763" s="55" t="str">
        <f t="shared" si="285"/>
        <v/>
      </c>
      <c r="BJ1763" s="55" t="str">
        <f t="shared" si="285"/>
        <v/>
      </c>
      <c r="BK1763" s="55" t="str">
        <f t="shared" si="285"/>
        <v/>
      </c>
      <c r="BL1763" s="55" t="str">
        <f t="shared" si="285"/>
        <v/>
      </c>
      <c r="BM1763" s="55" t="str">
        <f t="shared" si="285"/>
        <v/>
      </c>
      <c r="BN1763" s="55" t="str">
        <f t="shared" si="285"/>
        <v/>
      </c>
      <c r="BO1763" s="55" t="str">
        <f t="shared" si="285"/>
        <v/>
      </c>
      <c r="BP1763" s="55" t="str">
        <f t="shared" si="285"/>
        <v/>
      </c>
      <c r="BQ1763" s="55" t="str">
        <f t="shared" si="285"/>
        <v/>
      </c>
      <c r="BR1763" s="1" t="str">
        <f t="shared" si="276"/>
        <v>Base</v>
      </c>
      <c r="BS1763" s="1" t="str">
        <f t="shared" si="277"/>
        <v/>
      </c>
      <c r="BT1763" s="3">
        <f t="shared" si="278"/>
        <v>1</v>
      </c>
      <c r="BU1763" s="11">
        <f t="shared" si="279"/>
        <v>-0.94</v>
      </c>
      <c r="BV1763" s="11">
        <f t="shared" si="280"/>
        <v>-0.88</v>
      </c>
      <c r="BW1763" s="11">
        <f t="shared" si="281"/>
        <v>0</v>
      </c>
      <c r="BX1763" s="9">
        <f t="shared" si="282"/>
        <v>-0.94</v>
      </c>
      <c r="BY1763" s="9">
        <f t="shared" si="283"/>
        <v>-0.88</v>
      </c>
      <c r="BZ1763" s="9">
        <f t="shared" si="284"/>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275"/>
        <v>0</v>
      </c>
      <c r="BD1764" s="55" t="str">
        <f t="shared" si="285"/>
        <v/>
      </c>
      <c r="BE1764" s="55" t="str">
        <f t="shared" si="285"/>
        <v/>
      </c>
      <c r="BF1764" s="55" t="str">
        <f t="shared" si="285"/>
        <v/>
      </c>
      <c r="BG1764" s="55" t="str">
        <f t="shared" si="285"/>
        <v/>
      </c>
      <c r="BH1764" s="55" t="str">
        <f t="shared" si="285"/>
        <v/>
      </c>
      <c r="BI1764" s="55" t="str">
        <f t="shared" si="285"/>
        <v/>
      </c>
      <c r="BJ1764" s="55" t="str">
        <f t="shared" si="285"/>
        <v/>
      </c>
      <c r="BK1764" s="55" t="str">
        <f t="shared" si="285"/>
        <v/>
      </c>
      <c r="BL1764" s="55" t="str">
        <f t="shared" si="285"/>
        <v/>
      </c>
      <c r="BM1764" s="55" t="str">
        <f t="shared" si="285"/>
        <v/>
      </c>
      <c r="BN1764" s="55" t="str">
        <f t="shared" si="285"/>
        <v/>
      </c>
      <c r="BO1764" s="55" t="str">
        <f t="shared" si="285"/>
        <v/>
      </c>
      <c r="BP1764" s="55" t="str">
        <f t="shared" si="285"/>
        <v/>
      </c>
      <c r="BQ1764" s="55" t="str">
        <f t="shared" si="285"/>
        <v/>
      </c>
      <c r="BR1764" s="1" t="str">
        <f t="shared" si="276"/>
        <v>Base</v>
      </c>
      <c r="BS1764" s="1" t="str">
        <f t="shared" si="277"/>
        <v/>
      </c>
      <c r="BT1764" s="3">
        <f t="shared" si="278"/>
        <v>1</v>
      </c>
      <c r="BU1764" s="11">
        <f t="shared" si="279"/>
        <v>-0.94</v>
      </c>
      <c r="BV1764" s="11">
        <f t="shared" si="280"/>
        <v>-0.88</v>
      </c>
      <c r="BW1764" s="11">
        <f t="shared" si="281"/>
        <v>0</v>
      </c>
      <c r="BX1764" s="9">
        <f t="shared" si="282"/>
        <v>-0.94</v>
      </c>
      <c r="BY1764" s="9">
        <f t="shared" si="283"/>
        <v>-0.88</v>
      </c>
      <c r="BZ1764" s="9">
        <f t="shared" si="284"/>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275"/>
        <v>0</v>
      </c>
      <c r="BD1765" s="55" t="str">
        <f t="shared" si="285"/>
        <v/>
      </c>
      <c r="BE1765" s="55" t="str">
        <f t="shared" si="285"/>
        <v/>
      </c>
      <c r="BF1765" s="55" t="str">
        <f t="shared" si="285"/>
        <v/>
      </c>
      <c r="BG1765" s="55" t="str">
        <f t="shared" si="285"/>
        <v/>
      </c>
      <c r="BH1765" s="55" t="str">
        <f t="shared" si="285"/>
        <v/>
      </c>
      <c r="BI1765" s="55" t="str">
        <f t="shared" si="285"/>
        <v/>
      </c>
      <c r="BJ1765" s="55" t="str">
        <f t="shared" si="285"/>
        <v/>
      </c>
      <c r="BK1765" s="55" t="str">
        <f t="shared" si="285"/>
        <v/>
      </c>
      <c r="BL1765" s="55" t="str">
        <f t="shared" si="285"/>
        <v/>
      </c>
      <c r="BM1765" s="55" t="str">
        <f t="shared" si="285"/>
        <v/>
      </c>
      <c r="BN1765" s="55" t="str">
        <f t="shared" si="285"/>
        <v/>
      </c>
      <c r="BO1765" s="55" t="str">
        <f t="shared" si="285"/>
        <v/>
      </c>
      <c r="BP1765" s="55" t="str">
        <f t="shared" si="285"/>
        <v/>
      </c>
      <c r="BQ1765" s="55" t="str">
        <f t="shared" si="285"/>
        <v/>
      </c>
      <c r="BR1765" s="1" t="str">
        <f t="shared" si="276"/>
        <v>Base</v>
      </c>
      <c r="BS1765" s="1" t="str">
        <f t="shared" si="277"/>
        <v/>
      </c>
      <c r="BT1765" s="3">
        <f t="shared" si="278"/>
        <v>1</v>
      </c>
      <c r="BU1765" s="11">
        <f t="shared" si="279"/>
        <v>-0.94</v>
      </c>
      <c r="BV1765" s="11">
        <f t="shared" si="280"/>
        <v>-0.88</v>
      </c>
      <c r="BW1765" s="11">
        <f t="shared" si="281"/>
        <v>0</v>
      </c>
      <c r="BX1765" s="9">
        <f t="shared" si="282"/>
        <v>-0.94</v>
      </c>
      <c r="BY1765" s="9">
        <f t="shared" si="283"/>
        <v>-0.88</v>
      </c>
      <c r="BZ1765" s="9">
        <f t="shared" si="284"/>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275"/>
        <v>0</v>
      </c>
      <c r="BD1766" s="55" t="str">
        <f t="shared" si="285"/>
        <v/>
      </c>
      <c r="BE1766" s="55" t="str">
        <f t="shared" si="285"/>
        <v/>
      </c>
      <c r="BF1766" s="55" t="str">
        <f t="shared" si="285"/>
        <v/>
      </c>
      <c r="BG1766" s="55" t="str">
        <f t="shared" si="285"/>
        <v/>
      </c>
      <c r="BH1766" s="55" t="str">
        <f t="shared" si="285"/>
        <v/>
      </c>
      <c r="BI1766" s="55" t="str">
        <f t="shared" si="285"/>
        <v/>
      </c>
      <c r="BJ1766" s="55" t="str">
        <f t="shared" si="285"/>
        <v/>
      </c>
      <c r="BK1766" s="55" t="str">
        <f t="shared" si="285"/>
        <v/>
      </c>
      <c r="BL1766" s="55" t="str">
        <f t="shared" si="285"/>
        <v/>
      </c>
      <c r="BM1766" s="55" t="str">
        <f t="shared" si="285"/>
        <v/>
      </c>
      <c r="BN1766" s="55" t="str">
        <f t="shared" si="285"/>
        <v/>
      </c>
      <c r="BO1766" s="55" t="str">
        <f t="shared" si="285"/>
        <v/>
      </c>
      <c r="BP1766" s="55" t="str">
        <f t="shared" si="285"/>
        <v/>
      </c>
      <c r="BQ1766" s="55" t="str">
        <f t="shared" si="285"/>
        <v/>
      </c>
      <c r="BR1766" s="1" t="str">
        <f t="shared" si="276"/>
        <v>Base</v>
      </c>
      <c r="BS1766" s="1" t="str">
        <f t="shared" si="277"/>
        <v/>
      </c>
      <c r="BT1766" s="3">
        <f t="shared" si="278"/>
        <v>1</v>
      </c>
      <c r="BU1766" s="11">
        <f t="shared" si="279"/>
        <v>-0.94</v>
      </c>
      <c r="BV1766" s="11">
        <f t="shared" si="280"/>
        <v>-0.88</v>
      </c>
      <c r="BW1766" s="11">
        <f t="shared" si="281"/>
        <v>0</v>
      </c>
      <c r="BX1766" s="9">
        <f t="shared" si="282"/>
        <v>-0.94</v>
      </c>
      <c r="BY1766" s="9">
        <f t="shared" si="283"/>
        <v>-0.88</v>
      </c>
      <c r="BZ1766" s="9">
        <f t="shared" si="284"/>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275"/>
        <v>0</v>
      </c>
      <c r="BD1767" s="55" t="str">
        <f t="shared" si="285"/>
        <v/>
      </c>
      <c r="BE1767" s="55" t="str">
        <f t="shared" si="285"/>
        <v/>
      </c>
      <c r="BF1767" s="55" t="str">
        <f t="shared" si="285"/>
        <v/>
      </c>
      <c r="BG1767" s="55" t="str">
        <f t="shared" si="285"/>
        <v/>
      </c>
      <c r="BH1767" s="55" t="str">
        <f t="shared" si="285"/>
        <v/>
      </c>
      <c r="BI1767" s="55" t="str">
        <f t="shared" si="285"/>
        <v/>
      </c>
      <c r="BJ1767" s="55" t="str">
        <f t="shared" si="285"/>
        <v/>
      </c>
      <c r="BK1767" s="55" t="str">
        <f t="shared" si="285"/>
        <v/>
      </c>
      <c r="BL1767" s="55" t="str">
        <f t="shared" si="285"/>
        <v/>
      </c>
      <c r="BM1767" s="55" t="str">
        <f t="shared" si="285"/>
        <v/>
      </c>
      <c r="BN1767" s="55" t="str">
        <f t="shared" si="285"/>
        <v/>
      </c>
      <c r="BO1767" s="55" t="str">
        <f t="shared" si="285"/>
        <v/>
      </c>
      <c r="BP1767" s="55" t="str">
        <f t="shared" si="285"/>
        <v/>
      </c>
      <c r="BQ1767" s="55" t="str">
        <f t="shared" si="285"/>
        <v/>
      </c>
      <c r="BR1767" s="1" t="str">
        <f t="shared" si="276"/>
        <v>Base</v>
      </c>
      <c r="BS1767" s="1" t="str">
        <f t="shared" si="277"/>
        <v/>
      </c>
      <c r="BT1767" s="3">
        <f t="shared" si="278"/>
        <v>1</v>
      </c>
      <c r="BU1767" s="11">
        <f t="shared" si="279"/>
        <v>-0.94</v>
      </c>
      <c r="BV1767" s="11">
        <f t="shared" si="280"/>
        <v>-0.88</v>
      </c>
      <c r="BW1767" s="11">
        <f t="shared" si="281"/>
        <v>0</v>
      </c>
      <c r="BX1767" s="9">
        <f t="shared" si="282"/>
        <v>-0.94</v>
      </c>
      <c r="BY1767" s="9">
        <f t="shared" si="283"/>
        <v>-0.88</v>
      </c>
      <c r="BZ1767" s="9">
        <f t="shared" si="284"/>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275"/>
        <v>0</v>
      </c>
      <c r="BD1768" s="55" t="str">
        <f t="shared" si="285"/>
        <v/>
      </c>
      <c r="BE1768" s="55" t="str">
        <f t="shared" si="285"/>
        <v/>
      </c>
      <c r="BF1768" s="55" t="str">
        <f t="shared" si="285"/>
        <v/>
      </c>
      <c r="BG1768" s="55" t="str">
        <f t="shared" si="285"/>
        <v/>
      </c>
      <c r="BH1768" s="55" t="str">
        <f t="shared" si="285"/>
        <v/>
      </c>
      <c r="BI1768" s="55" t="str">
        <f t="shared" si="285"/>
        <v/>
      </c>
      <c r="BJ1768" s="55" t="str">
        <f t="shared" si="285"/>
        <v/>
      </c>
      <c r="BK1768" s="55" t="str">
        <f t="shared" si="285"/>
        <v/>
      </c>
      <c r="BL1768" s="55" t="str">
        <f t="shared" si="285"/>
        <v/>
      </c>
      <c r="BM1768" s="55" t="str">
        <f t="shared" si="285"/>
        <v/>
      </c>
      <c r="BN1768" s="55" t="str">
        <f t="shared" si="285"/>
        <v/>
      </c>
      <c r="BO1768" s="55" t="str">
        <f t="shared" si="285"/>
        <v/>
      </c>
      <c r="BP1768" s="55" t="str">
        <f t="shared" si="285"/>
        <v/>
      </c>
      <c r="BQ1768" s="55" t="str">
        <f t="shared" si="285"/>
        <v/>
      </c>
      <c r="BR1768" s="1" t="str">
        <f t="shared" si="276"/>
        <v>Base</v>
      </c>
      <c r="BS1768" s="1" t="str">
        <f t="shared" si="277"/>
        <v/>
      </c>
      <c r="BT1768" s="3">
        <f t="shared" si="278"/>
        <v>1</v>
      </c>
      <c r="BU1768" s="11">
        <f t="shared" si="279"/>
        <v>-0.94</v>
      </c>
      <c r="BV1768" s="11">
        <f t="shared" si="280"/>
        <v>-0.88</v>
      </c>
      <c r="BW1768" s="11">
        <f t="shared" si="281"/>
        <v>0</v>
      </c>
      <c r="BX1768" s="9">
        <f t="shared" si="282"/>
        <v>-0.94</v>
      </c>
      <c r="BY1768" s="9">
        <f t="shared" si="283"/>
        <v>-0.88</v>
      </c>
      <c r="BZ1768" s="9">
        <f t="shared" si="284"/>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275"/>
        <v>0</v>
      </c>
      <c r="BD1769" s="55" t="str">
        <f t="shared" si="285"/>
        <v/>
      </c>
      <c r="BE1769" s="55" t="str">
        <f t="shared" si="285"/>
        <v/>
      </c>
      <c r="BF1769" s="55" t="str">
        <f t="shared" si="285"/>
        <v/>
      </c>
      <c r="BG1769" s="55" t="str">
        <f t="shared" si="285"/>
        <v/>
      </c>
      <c r="BH1769" s="55" t="str">
        <f t="shared" si="285"/>
        <v/>
      </c>
      <c r="BI1769" s="55" t="str">
        <f t="shared" si="285"/>
        <v/>
      </c>
      <c r="BJ1769" s="55" t="str">
        <f t="shared" si="285"/>
        <v/>
      </c>
      <c r="BK1769" s="55" t="str">
        <f t="shared" si="285"/>
        <v/>
      </c>
      <c r="BL1769" s="55" t="str">
        <f t="shared" si="285"/>
        <v/>
      </c>
      <c r="BM1769" s="55" t="str">
        <f t="shared" si="285"/>
        <v/>
      </c>
      <c r="BN1769" s="55" t="str">
        <f t="shared" si="285"/>
        <v/>
      </c>
      <c r="BO1769" s="55" t="str">
        <f t="shared" si="285"/>
        <v/>
      </c>
      <c r="BP1769" s="55" t="str">
        <f t="shared" si="285"/>
        <v/>
      </c>
      <c r="BQ1769" s="55" t="str">
        <f t="shared" si="285"/>
        <v/>
      </c>
      <c r="BR1769" s="1" t="str">
        <f t="shared" si="276"/>
        <v>Base</v>
      </c>
      <c r="BS1769" s="1" t="str">
        <f t="shared" si="277"/>
        <v/>
      </c>
      <c r="BT1769" s="3">
        <f t="shared" si="278"/>
        <v>1</v>
      </c>
      <c r="BU1769" s="11">
        <f t="shared" si="279"/>
        <v>-0.94</v>
      </c>
      <c r="BV1769" s="11">
        <f t="shared" si="280"/>
        <v>-0.88</v>
      </c>
      <c r="BW1769" s="11">
        <f t="shared" si="281"/>
        <v>0</v>
      </c>
      <c r="BX1769" s="9">
        <f t="shared" si="282"/>
        <v>-0.94</v>
      </c>
      <c r="BY1769" s="9">
        <f t="shared" si="283"/>
        <v>-0.88</v>
      </c>
      <c r="BZ1769" s="9">
        <f t="shared" si="284"/>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275"/>
        <v>0</v>
      </c>
      <c r="BD1770" s="55" t="str">
        <f t="shared" si="285"/>
        <v/>
      </c>
      <c r="BE1770" s="55" t="str">
        <f t="shared" si="285"/>
        <v/>
      </c>
      <c r="BF1770" s="55" t="str">
        <f t="shared" si="285"/>
        <v/>
      </c>
      <c r="BG1770" s="55" t="str">
        <f t="shared" si="285"/>
        <v/>
      </c>
      <c r="BH1770" s="55" t="str">
        <f t="shared" si="285"/>
        <v/>
      </c>
      <c r="BI1770" s="55" t="str">
        <f t="shared" si="285"/>
        <v/>
      </c>
      <c r="BJ1770" s="55" t="str">
        <f t="shared" si="285"/>
        <v/>
      </c>
      <c r="BK1770" s="55" t="str">
        <f t="shared" si="285"/>
        <v/>
      </c>
      <c r="BL1770" s="55" t="str">
        <f t="shared" si="285"/>
        <v/>
      </c>
      <c r="BM1770" s="55" t="str">
        <f t="shared" si="285"/>
        <v/>
      </c>
      <c r="BN1770" s="55" t="str">
        <f t="shared" si="285"/>
        <v/>
      </c>
      <c r="BO1770" s="55" t="str">
        <f t="shared" si="285"/>
        <v/>
      </c>
      <c r="BP1770" s="55" t="str">
        <f t="shared" si="285"/>
        <v/>
      </c>
      <c r="BQ1770" s="55" t="str">
        <f t="shared" si="285"/>
        <v/>
      </c>
      <c r="BR1770" s="1" t="str">
        <f t="shared" si="276"/>
        <v>Base</v>
      </c>
      <c r="BS1770" s="1" t="str">
        <f t="shared" si="277"/>
        <v/>
      </c>
      <c r="BT1770" s="3">
        <f t="shared" si="278"/>
        <v>1</v>
      </c>
      <c r="BU1770" s="11">
        <f t="shared" si="279"/>
        <v>-0.94</v>
      </c>
      <c r="BV1770" s="11">
        <f t="shared" si="280"/>
        <v>-0.88</v>
      </c>
      <c r="BW1770" s="11">
        <f t="shared" si="281"/>
        <v>0</v>
      </c>
      <c r="BX1770" s="9">
        <f t="shared" si="282"/>
        <v>-0.94</v>
      </c>
      <c r="BY1770" s="9">
        <f t="shared" si="283"/>
        <v>-0.88</v>
      </c>
      <c r="BZ1770" s="9">
        <f t="shared" si="284"/>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275"/>
        <v>0</v>
      </c>
      <c r="BD1771" s="55" t="str">
        <f t="shared" si="285"/>
        <v/>
      </c>
      <c r="BE1771" s="55" t="str">
        <f t="shared" si="285"/>
        <v/>
      </c>
      <c r="BF1771" s="55" t="str">
        <f t="shared" si="285"/>
        <v/>
      </c>
      <c r="BG1771" s="55" t="str">
        <f t="shared" si="285"/>
        <v/>
      </c>
      <c r="BH1771" s="55" t="str">
        <f t="shared" si="285"/>
        <v/>
      </c>
      <c r="BI1771" s="55" t="str">
        <f t="shared" si="285"/>
        <v/>
      </c>
      <c r="BJ1771" s="55" t="str">
        <f t="shared" si="285"/>
        <v/>
      </c>
      <c r="BK1771" s="55" t="str">
        <f t="shared" si="285"/>
        <v/>
      </c>
      <c r="BL1771" s="55" t="str">
        <f t="shared" si="285"/>
        <v/>
      </c>
      <c r="BM1771" s="55" t="str">
        <f t="shared" si="285"/>
        <v/>
      </c>
      <c r="BN1771" s="55" t="str">
        <f t="shared" si="285"/>
        <v/>
      </c>
      <c r="BO1771" s="55" t="str">
        <f t="shared" si="285"/>
        <v/>
      </c>
      <c r="BP1771" s="55" t="str">
        <f t="shared" si="285"/>
        <v/>
      </c>
      <c r="BQ1771" s="55" t="str">
        <f t="shared" si="285"/>
        <v/>
      </c>
      <c r="BR1771" s="1" t="str">
        <f t="shared" si="276"/>
        <v>Base</v>
      </c>
      <c r="BS1771" s="1" t="str">
        <f t="shared" si="277"/>
        <v/>
      </c>
      <c r="BT1771" s="3">
        <f t="shared" si="278"/>
        <v>1</v>
      </c>
      <c r="BU1771" s="11">
        <f t="shared" si="279"/>
        <v>-0.94</v>
      </c>
      <c r="BV1771" s="11">
        <f t="shared" si="280"/>
        <v>-0.88</v>
      </c>
      <c r="BW1771" s="11">
        <f t="shared" si="281"/>
        <v>0</v>
      </c>
      <c r="BX1771" s="9">
        <f t="shared" si="282"/>
        <v>-0.94</v>
      </c>
      <c r="BY1771" s="9">
        <f t="shared" si="283"/>
        <v>-0.88</v>
      </c>
      <c r="BZ1771" s="9">
        <f t="shared" si="284"/>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275"/>
        <v>0</v>
      </c>
      <c r="BD1772" s="55" t="str">
        <f t="shared" si="285"/>
        <v/>
      </c>
      <c r="BE1772" s="55" t="str">
        <f t="shared" si="285"/>
        <v/>
      </c>
      <c r="BF1772" s="55" t="str">
        <f t="shared" si="285"/>
        <v/>
      </c>
      <c r="BG1772" s="55" t="str">
        <f t="shared" si="285"/>
        <v/>
      </c>
      <c r="BH1772" s="55" t="str">
        <f t="shared" si="285"/>
        <v/>
      </c>
      <c r="BI1772" s="55" t="str">
        <f t="shared" si="285"/>
        <v/>
      </c>
      <c r="BJ1772" s="55" t="str">
        <f t="shared" si="285"/>
        <v/>
      </c>
      <c r="BK1772" s="55" t="str">
        <f t="shared" si="285"/>
        <v/>
      </c>
      <c r="BL1772" s="55" t="str">
        <f t="shared" si="285"/>
        <v/>
      </c>
      <c r="BM1772" s="55" t="str">
        <f t="shared" si="285"/>
        <v/>
      </c>
      <c r="BN1772" s="55" t="str">
        <f t="shared" si="285"/>
        <v/>
      </c>
      <c r="BO1772" s="55" t="str">
        <f t="shared" si="285"/>
        <v/>
      </c>
      <c r="BP1772" s="55" t="str">
        <f t="shared" si="285"/>
        <v/>
      </c>
      <c r="BQ1772" s="55" t="str">
        <f t="shared" si="285"/>
        <v/>
      </c>
      <c r="BR1772" s="1" t="str">
        <f t="shared" si="276"/>
        <v>Base</v>
      </c>
      <c r="BS1772" s="1" t="str">
        <f t="shared" si="277"/>
        <v/>
      </c>
      <c r="BT1772" s="3">
        <f t="shared" si="278"/>
        <v>1</v>
      </c>
      <c r="BU1772" s="11">
        <f t="shared" si="279"/>
        <v>-0.94</v>
      </c>
      <c r="BV1772" s="11">
        <f t="shared" si="280"/>
        <v>-0.88</v>
      </c>
      <c r="BW1772" s="11">
        <f t="shared" si="281"/>
        <v>0</v>
      </c>
      <c r="BX1772" s="9">
        <f t="shared" si="282"/>
        <v>-0.94</v>
      </c>
      <c r="BY1772" s="9">
        <f t="shared" si="283"/>
        <v>-0.88</v>
      </c>
      <c r="BZ1772" s="9">
        <f t="shared" si="284"/>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275"/>
        <v>0</v>
      </c>
      <c r="BD1773" s="55" t="str">
        <f t="shared" si="285"/>
        <v/>
      </c>
      <c r="BE1773" s="55" t="str">
        <f t="shared" si="285"/>
        <v/>
      </c>
      <c r="BF1773" s="55" t="str">
        <f t="shared" si="285"/>
        <v/>
      </c>
      <c r="BG1773" s="55" t="str">
        <f t="shared" si="285"/>
        <v/>
      </c>
      <c r="BH1773" s="55" t="str">
        <f t="shared" si="285"/>
        <v/>
      </c>
      <c r="BI1773" s="55" t="str">
        <f t="shared" si="285"/>
        <v/>
      </c>
      <c r="BJ1773" s="55" t="str">
        <f t="shared" si="285"/>
        <v/>
      </c>
      <c r="BK1773" s="55" t="str">
        <f t="shared" si="285"/>
        <v/>
      </c>
      <c r="BL1773" s="55" t="str">
        <f t="shared" si="285"/>
        <v/>
      </c>
      <c r="BM1773" s="55" t="str">
        <f t="shared" si="285"/>
        <v/>
      </c>
      <c r="BN1773" s="55" t="str">
        <f t="shared" si="285"/>
        <v/>
      </c>
      <c r="BO1773" s="55" t="str">
        <f t="shared" si="285"/>
        <v/>
      </c>
      <c r="BP1773" s="55" t="str">
        <f t="shared" si="285"/>
        <v/>
      </c>
      <c r="BQ1773" s="55" t="str">
        <f t="shared" si="285"/>
        <v/>
      </c>
      <c r="BR1773" s="1" t="str">
        <f t="shared" si="276"/>
        <v>Base</v>
      </c>
      <c r="BS1773" s="1" t="str">
        <f t="shared" si="277"/>
        <v/>
      </c>
      <c r="BT1773" s="3">
        <f t="shared" si="278"/>
        <v>1</v>
      </c>
      <c r="BU1773" s="11">
        <f t="shared" si="279"/>
        <v>-0.94</v>
      </c>
      <c r="BV1773" s="11">
        <f t="shared" si="280"/>
        <v>-0.88</v>
      </c>
      <c r="BW1773" s="11">
        <f t="shared" si="281"/>
        <v>0</v>
      </c>
      <c r="BX1773" s="9">
        <f t="shared" si="282"/>
        <v>-0.94</v>
      </c>
      <c r="BY1773" s="9">
        <f t="shared" si="283"/>
        <v>-0.88</v>
      </c>
      <c r="BZ1773" s="9">
        <f t="shared" si="284"/>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275"/>
        <v>0</v>
      </c>
      <c r="BD1774" s="55" t="str">
        <f t="shared" si="285"/>
        <v/>
      </c>
      <c r="BE1774" s="55" t="str">
        <f t="shared" si="285"/>
        <v/>
      </c>
      <c r="BF1774" s="55" t="str">
        <f t="shared" si="285"/>
        <v/>
      </c>
      <c r="BG1774" s="55" t="str">
        <f t="shared" si="285"/>
        <v/>
      </c>
      <c r="BH1774" s="55" t="str">
        <f t="shared" si="285"/>
        <v/>
      </c>
      <c r="BI1774" s="55" t="str">
        <f t="shared" si="285"/>
        <v/>
      </c>
      <c r="BJ1774" s="55" t="str">
        <f t="shared" si="285"/>
        <v/>
      </c>
      <c r="BK1774" s="55" t="str">
        <f t="shared" si="285"/>
        <v/>
      </c>
      <c r="BL1774" s="55" t="str">
        <f t="shared" si="285"/>
        <v/>
      </c>
      <c r="BM1774" s="55" t="str">
        <f t="shared" si="285"/>
        <v/>
      </c>
      <c r="BN1774" s="55" t="str">
        <f t="shared" si="285"/>
        <v/>
      </c>
      <c r="BO1774" s="55" t="str">
        <f t="shared" si="285"/>
        <v/>
      </c>
      <c r="BP1774" s="55" t="str">
        <f t="shared" si="285"/>
        <v/>
      </c>
      <c r="BQ1774" s="55" t="str">
        <f t="shared" si="285"/>
        <v/>
      </c>
      <c r="BR1774" s="1" t="str">
        <f t="shared" si="276"/>
        <v>Base</v>
      </c>
      <c r="BS1774" s="1" t="str">
        <f t="shared" si="277"/>
        <v/>
      </c>
      <c r="BT1774" s="3">
        <f t="shared" si="278"/>
        <v>1</v>
      </c>
      <c r="BU1774" s="11">
        <f t="shared" si="279"/>
        <v>-0.94</v>
      </c>
      <c r="BV1774" s="11">
        <f t="shared" si="280"/>
        <v>-0.88</v>
      </c>
      <c r="BW1774" s="11">
        <f t="shared" si="281"/>
        <v>0</v>
      </c>
      <c r="BX1774" s="9">
        <f t="shared" si="282"/>
        <v>-0.94</v>
      </c>
      <c r="BY1774" s="9">
        <f t="shared" si="283"/>
        <v>-0.88</v>
      </c>
      <c r="BZ1774" s="9">
        <f t="shared" si="284"/>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275"/>
        <v>0</v>
      </c>
      <c r="BD1775" s="55" t="str">
        <f t="shared" si="285"/>
        <v/>
      </c>
      <c r="BE1775" s="55" t="str">
        <f t="shared" si="285"/>
        <v/>
      </c>
      <c r="BF1775" s="55" t="str">
        <f t="shared" si="285"/>
        <v/>
      </c>
      <c r="BG1775" s="55" t="str">
        <f t="shared" si="285"/>
        <v/>
      </c>
      <c r="BH1775" s="55" t="str">
        <f t="shared" si="285"/>
        <v/>
      </c>
      <c r="BI1775" s="55" t="str">
        <f t="shared" si="285"/>
        <v/>
      </c>
      <c r="BJ1775" s="55" t="str">
        <f t="shared" si="285"/>
        <v/>
      </c>
      <c r="BK1775" s="55" t="str">
        <f t="shared" si="285"/>
        <v/>
      </c>
      <c r="BL1775" s="55" t="str">
        <f t="shared" si="285"/>
        <v/>
      </c>
      <c r="BM1775" s="55" t="str">
        <f t="shared" si="285"/>
        <v/>
      </c>
      <c r="BN1775" s="55" t="str">
        <f t="shared" si="285"/>
        <v/>
      </c>
      <c r="BO1775" s="55" t="str">
        <f t="shared" si="285"/>
        <v/>
      </c>
      <c r="BP1775" s="55" t="str">
        <f t="shared" si="285"/>
        <v/>
      </c>
      <c r="BQ1775" s="55" t="str">
        <f t="shared" si="285"/>
        <v/>
      </c>
      <c r="BR1775" s="1" t="str">
        <f t="shared" si="276"/>
        <v>Base</v>
      </c>
      <c r="BS1775" s="1" t="str">
        <f t="shared" si="277"/>
        <v/>
      </c>
      <c r="BT1775" s="3">
        <f t="shared" si="278"/>
        <v>1</v>
      </c>
      <c r="BU1775" s="11">
        <f t="shared" si="279"/>
        <v>-0.94</v>
      </c>
      <c r="BV1775" s="11">
        <f t="shared" si="280"/>
        <v>-0.88</v>
      </c>
      <c r="BW1775" s="11">
        <f t="shared" si="281"/>
        <v>0</v>
      </c>
      <c r="BX1775" s="9">
        <f t="shared" si="282"/>
        <v>-0.94</v>
      </c>
      <c r="BY1775" s="9">
        <f t="shared" si="283"/>
        <v>-0.88</v>
      </c>
      <c r="BZ1775" s="9">
        <f t="shared" si="284"/>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275"/>
        <v>0</v>
      </c>
      <c r="BD1776" s="55" t="str">
        <f t="shared" si="285"/>
        <v/>
      </c>
      <c r="BE1776" s="55" t="str">
        <f t="shared" si="285"/>
        <v/>
      </c>
      <c r="BF1776" s="55" t="str">
        <f t="shared" si="285"/>
        <v/>
      </c>
      <c r="BG1776" s="55" t="str">
        <f t="shared" si="285"/>
        <v/>
      </c>
      <c r="BH1776" s="55" t="str">
        <f t="shared" si="285"/>
        <v/>
      </c>
      <c r="BI1776" s="55" t="str">
        <f t="shared" si="285"/>
        <v/>
      </c>
      <c r="BJ1776" s="55" t="str">
        <f t="shared" si="285"/>
        <v/>
      </c>
      <c r="BK1776" s="55" t="str">
        <f t="shared" si="285"/>
        <v/>
      </c>
      <c r="BL1776" s="55" t="str">
        <f t="shared" si="285"/>
        <v/>
      </c>
      <c r="BM1776" s="55" t="str">
        <f t="shared" si="285"/>
        <v/>
      </c>
      <c r="BN1776" s="55" t="str">
        <f t="shared" si="285"/>
        <v/>
      </c>
      <c r="BO1776" s="55" t="str">
        <f t="shared" si="285"/>
        <v/>
      </c>
      <c r="BP1776" s="55" t="str">
        <f t="shared" si="285"/>
        <v/>
      </c>
      <c r="BQ1776" s="55" t="str">
        <f t="shared" si="285"/>
        <v/>
      </c>
      <c r="BR1776" s="1" t="str">
        <f t="shared" si="276"/>
        <v>Base</v>
      </c>
      <c r="BS1776" s="1" t="str">
        <f t="shared" si="277"/>
        <v/>
      </c>
      <c r="BT1776" s="3">
        <f t="shared" si="278"/>
        <v>1</v>
      </c>
      <c r="BU1776" s="11">
        <f t="shared" si="279"/>
        <v>-0.94</v>
      </c>
      <c r="BV1776" s="11">
        <f t="shared" si="280"/>
        <v>-0.88</v>
      </c>
      <c r="BW1776" s="11">
        <f t="shared" si="281"/>
        <v>0</v>
      </c>
      <c r="BX1776" s="9">
        <f t="shared" si="282"/>
        <v>-0.94</v>
      </c>
      <c r="BY1776" s="9">
        <f t="shared" si="283"/>
        <v>-0.88</v>
      </c>
      <c r="BZ1776" s="9">
        <f t="shared" si="284"/>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275"/>
        <v>0</v>
      </c>
      <c r="BD1777" s="55" t="str">
        <f t="shared" si="285"/>
        <v/>
      </c>
      <c r="BE1777" s="55" t="str">
        <f t="shared" si="285"/>
        <v/>
      </c>
      <c r="BF1777" s="55" t="str">
        <f t="shared" si="285"/>
        <v/>
      </c>
      <c r="BG1777" s="55" t="str">
        <f t="shared" si="285"/>
        <v/>
      </c>
      <c r="BH1777" s="55" t="str">
        <f t="shared" si="285"/>
        <v/>
      </c>
      <c r="BI1777" s="55" t="str">
        <f t="shared" si="285"/>
        <v/>
      </c>
      <c r="BJ1777" s="55" t="str">
        <f t="shared" si="285"/>
        <v/>
      </c>
      <c r="BK1777" s="55" t="str">
        <f t="shared" si="285"/>
        <v/>
      </c>
      <c r="BL1777" s="55" t="str">
        <f t="shared" si="285"/>
        <v/>
      </c>
      <c r="BM1777" s="55" t="str">
        <f t="shared" si="285"/>
        <v/>
      </c>
      <c r="BN1777" s="55" t="str">
        <f t="shared" si="285"/>
        <v/>
      </c>
      <c r="BO1777" s="55" t="str">
        <f t="shared" si="285"/>
        <v/>
      </c>
      <c r="BP1777" s="55" t="str">
        <f t="shared" si="285"/>
        <v/>
      </c>
      <c r="BQ1777" s="55" t="str">
        <f t="shared" si="285"/>
        <v/>
      </c>
      <c r="BR1777" s="1" t="str">
        <f t="shared" si="276"/>
        <v>Base</v>
      </c>
      <c r="BS1777" s="1" t="str">
        <f t="shared" si="277"/>
        <v/>
      </c>
      <c r="BT1777" s="3">
        <f t="shared" si="278"/>
        <v>1</v>
      </c>
      <c r="BU1777" s="11">
        <f t="shared" si="279"/>
        <v>-0.94</v>
      </c>
      <c r="BV1777" s="11">
        <f t="shared" si="280"/>
        <v>-0.88</v>
      </c>
      <c r="BW1777" s="11">
        <f t="shared" si="281"/>
        <v>0</v>
      </c>
      <c r="BX1777" s="9">
        <f t="shared" si="282"/>
        <v>-0.94</v>
      </c>
      <c r="BY1777" s="9">
        <f t="shared" si="283"/>
        <v>-0.88</v>
      </c>
      <c r="BZ1777" s="9">
        <f t="shared" si="284"/>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275"/>
        <v>0</v>
      </c>
      <c r="BD1778" s="55" t="str">
        <f t="shared" si="285"/>
        <v/>
      </c>
      <c r="BE1778" s="55" t="str">
        <f t="shared" si="285"/>
        <v/>
      </c>
      <c r="BF1778" s="55" t="str">
        <f t="shared" si="285"/>
        <v/>
      </c>
      <c r="BG1778" s="55" t="str">
        <f t="shared" si="285"/>
        <v/>
      </c>
      <c r="BH1778" s="55" t="str">
        <f t="shared" si="285"/>
        <v/>
      </c>
      <c r="BI1778" s="55" t="str">
        <f t="shared" si="285"/>
        <v/>
      </c>
      <c r="BJ1778" s="55" t="str">
        <f t="shared" si="285"/>
        <v/>
      </c>
      <c r="BK1778" s="55" t="str">
        <f t="shared" si="285"/>
        <v/>
      </c>
      <c r="BL1778" s="55" t="str">
        <f t="shared" si="285"/>
        <v/>
      </c>
      <c r="BM1778" s="55" t="str">
        <f t="shared" si="285"/>
        <v/>
      </c>
      <c r="BN1778" s="55" t="str">
        <f t="shared" si="285"/>
        <v/>
      </c>
      <c r="BO1778" s="55" t="str">
        <f t="shared" si="285"/>
        <v/>
      </c>
      <c r="BP1778" s="55" t="str">
        <f t="shared" si="285"/>
        <v/>
      </c>
      <c r="BQ1778" s="55" t="str">
        <f t="shared" si="285"/>
        <v/>
      </c>
      <c r="BR1778" s="1" t="str">
        <f t="shared" si="276"/>
        <v>Base</v>
      </c>
      <c r="BS1778" s="1" t="str">
        <f t="shared" si="277"/>
        <v/>
      </c>
      <c r="BT1778" s="3">
        <f t="shared" si="278"/>
        <v>1</v>
      </c>
      <c r="BU1778" s="11">
        <f t="shared" si="279"/>
        <v>-0.94</v>
      </c>
      <c r="BV1778" s="11">
        <f t="shared" si="280"/>
        <v>-0.88</v>
      </c>
      <c r="BW1778" s="11">
        <f t="shared" si="281"/>
        <v>0</v>
      </c>
      <c r="BX1778" s="9">
        <f t="shared" si="282"/>
        <v>-0.94</v>
      </c>
      <c r="BY1778" s="9">
        <f t="shared" si="283"/>
        <v>-0.88</v>
      </c>
      <c r="BZ1778" s="9">
        <f t="shared" si="284"/>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275"/>
        <v>0</v>
      </c>
      <c r="BD1779" s="55" t="str">
        <f t="shared" si="285"/>
        <v/>
      </c>
      <c r="BE1779" s="55" t="str">
        <f t="shared" si="285"/>
        <v/>
      </c>
      <c r="BF1779" s="55" t="str">
        <f t="shared" si="285"/>
        <v/>
      </c>
      <c r="BG1779" s="55" t="str">
        <f t="shared" si="285"/>
        <v/>
      </c>
      <c r="BH1779" s="55" t="str">
        <f t="shared" si="285"/>
        <v/>
      </c>
      <c r="BI1779" s="55" t="str">
        <f t="shared" si="285"/>
        <v/>
      </c>
      <c r="BJ1779" s="55" t="str">
        <f t="shared" si="285"/>
        <v/>
      </c>
      <c r="BK1779" s="55" t="str">
        <f t="shared" si="285"/>
        <v/>
      </c>
      <c r="BL1779" s="55" t="str">
        <f t="shared" si="285"/>
        <v/>
      </c>
      <c r="BM1779" s="55" t="str">
        <f t="shared" si="285"/>
        <v/>
      </c>
      <c r="BN1779" s="55" t="str">
        <f t="shared" si="285"/>
        <v/>
      </c>
      <c r="BO1779" s="55" t="str">
        <f t="shared" si="285"/>
        <v/>
      </c>
      <c r="BP1779" s="55" t="str">
        <f t="shared" si="285"/>
        <v/>
      </c>
      <c r="BQ1779" s="55" t="str">
        <f t="shared" si="285"/>
        <v/>
      </c>
      <c r="BR1779" s="1" t="str">
        <f t="shared" si="276"/>
        <v>Base</v>
      </c>
      <c r="BS1779" s="1" t="str">
        <f t="shared" si="277"/>
        <v/>
      </c>
      <c r="BT1779" s="3">
        <f t="shared" si="278"/>
        <v>1</v>
      </c>
      <c r="BU1779" s="11">
        <f t="shared" si="279"/>
        <v>-0.94</v>
      </c>
      <c r="BV1779" s="11">
        <f t="shared" si="280"/>
        <v>-0.88</v>
      </c>
      <c r="BW1779" s="11">
        <f t="shared" si="281"/>
        <v>0</v>
      </c>
      <c r="BX1779" s="9">
        <f t="shared" si="282"/>
        <v>-0.94</v>
      </c>
      <c r="BY1779" s="9">
        <f t="shared" si="283"/>
        <v>-0.88</v>
      </c>
      <c r="BZ1779" s="9">
        <f t="shared" si="284"/>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275"/>
        <v>0</v>
      </c>
      <c r="BD1780" s="55" t="str">
        <f t="shared" si="285"/>
        <v/>
      </c>
      <c r="BE1780" s="55" t="str">
        <f t="shared" si="285"/>
        <v/>
      </c>
      <c r="BF1780" s="55" t="str">
        <f t="shared" si="285"/>
        <v/>
      </c>
      <c r="BG1780" s="55" t="str">
        <f t="shared" si="285"/>
        <v/>
      </c>
      <c r="BH1780" s="55" t="str">
        <f t="shared" si="285"/>
        <v/>
      </c>
      <c r="BI1780" s="55" t="str">
        <f t="shared" si="285"/>
        <v/>
      </c>
      <c r="BJ1780" s="55" t="str">
        <f t="shared" si="285"/>
        <v/>
      </c>
      <c r="BK1780" s="55" t="str">
        <f t="shared" si="285"/>
        <v/>
      </c>
      <c r="BL1780" s="55" t="str">
        <f t="shared" si="285"/>
        <v/>
      </c>
      <c r="BM1780" s="55" t="str">
        <f t="shared" si="285"/>
        <v/>
      </c>
      <c r="BN1780" s="55" t="str">
        <f t="shared" si="285"/>
        <v/>
      </c>
      <c r="BO1780" s="55" t="str">
        <f t="shared" si="285"/>
        <v/>
      </c>
      <c r="BP1780" s="55" t="str">
        <f t="shared" si="285"/>
        <v/>
      </c>
      <c r="BQ1780" s="55" t="str">
        <f t="shared" si="285"/>
        <v/>
      </c>
      <c r="BR1780" s="1" t="str">
        <f t="shared" si="276"/>
        <v>Base</v>
      </c>
      <c r="BS1780" s="1" t="str">
        <f t="shared" si="277"/>
        <v/>
      </c>
      <c r="BT1780" s="3">
        <f t="shared" si="278"/>
        <v>1</v>
      </c>
      <c r="BU1780" s="11">
        <f t="shared" si="279"/>
        <v>-0.94</v>
      </c>
      <c r="BV1780" s="11">
        <f t="shared" si="280"/>
        <v>-0.88</v>
      </c>
      <c r="BW1780" s="11">
        <f t="shared" si="281"/>
        <v>0</v>
      </c>
      <c r="BX1780" s="9">
        <f t="shared" si="282"/>
        <v>-0.94</v>
      </c>
      <c r="BY1780" s="9">
        <f t="shared" si="283"/>
        <v>-0.88</v>
      </c>
      <c r="BZ1780" s="9">
        <f t="shared" si="284"/>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275"/>
        <v>0</v>
      </c>
      <c r="BD1781" s="55" t="str">
        <f t="shared" si="285"/>
        <v/>
      </c>
      <c r="BE1781" s="55" t="str">
        <f t="shared" si="285"/>
        <v/>
      </c>
      <c r="BF1781" s="55" t="str">
        <f t="shared" si="285"/>
        <v/>
      </c>
      <c r="BG1781" s="55" t="str">
        <f t="shared" ref="BD1781:BQ1799" si="286">IF(ISERROR(SEARCHB(" "&amp;BG$1&amp;" "," "&amp;$L1781&amp;" "))=TRUE,"",BG$1)</f>
        <v/>
      </c>
      <c r="BH1781" s="55" t="str">
        <f t="shared" si="286"/>
        <v/>
      </c>
      <c r="BI1781" s="55" t="str">
        <f t="shared" si="286"/>
        <v/>
      </c>
      <c r="BJ1781" s="55" t="str">
        <f t="shared" si="286"/>
        <v/>
      </c>
      <c r="BK1781" s="55" t="str">
        <f t="shared" si="286"/>
        <v/>
      </c>
      <c r="BL1781" s="55" t="str">
        <f t="shared" si="286"/>
        <v/>
      </c>
      <c r="BM1781" s="55" t="str">
        <f t="shared" si="286"/>
        <v/>
      </c>
      <c r="BN1781" s="55" t="str">
        <f t="shared" si="286"/>
        <v/>
      </c>
      <c r="BO1781" s="55" t="str">
        <f t="shared" si="286"/>
        <v/>
      </c>
      <c r="BP1781" s="55" t="str">
        <f t="shared" si="286"/>
        <v/>
      </c>
      <c r="BQ1781" s="55" t="str">
        <f t="shared" si="286"/>
        <v/>
      </c>
      <c r="BR1781" s="1" t="str">
        <f t="shared" si="276"/>
        <v>Base</v>
      </c>
      <c r="BS1781" s="1" t="str">
        <f t="shared" si="277"/>
        <v/>
      </c>
      <c r="BT1781" s="3">
        <f t="shared" si="278"/>
        <v>1</v>
      </c>
      <c r="BU1781" s="11">
        <f t="shared" si="279"/>
        <v>-0.94</v>
      </c>
      <c r="BV1781" s="11">
        <f t="shared" si="280"/>
        <v>-0.88</v>
      </c>
      <c r="BW1781" s="11">
        <f t="shared" si="281"/>
        <v>0</v>
      </c>
      <c r="BX1781" s="9">
        <f t="shared" si="282"/>
        <v>-0.94</v>
      </c>
      <c r="BY1781" s="9">
        <f t="shared" si="283"/>
        <v>-0.88</v>
      </c>
      <c r="BZ1781" s="9">
        <f t="shared" si="284"/>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275"/>
        <v>0</v>
      </c>
      <c r="BD1782" s="55" t="str">
        <f t="shared" si="286"/>
        <v/>
      </c>
      <c r="BE1782" s="55" t="str">
        <f t="shared" si="286"/>
        <v/>
      </c>
      <c r="BF1782" s="55" t="str">
        <f t="shared" si="286"/>
        <v/>
      </c>
      <c r="BG1782" s="55" t="str">
        <f t="shared" si="286"/>
        <v/>
      </c>
      <c r="BH1782" s="55" t="str">
        <f t="shared" si="286"/>
        <v/>
      </c>
      <c r="BI1782" s="55" t="str">
        <f t="shared" si="286"/>
        <v/>
      </c>
      <c r="BJ1782" s="55" t="str">
        <f t="shared" si="286"/>
        <v/>
      </c>
      <c r="BK1782" s="55" t="str">
        <f t="shared" si="286"/>
        <v/>
      </c>
      <c r="BL1782" s="55" t="str">
        <f t="shared" si="286"/>
        <v/>
      </c>
      <c r="BM1782" s="55" t="str">
        <f t="shared" si="286"/>
        <v/>
      </c>
      <c r="BN1782" s="55" t="str">
        <f t="shared" si="286"/>
        <v/>
      </c>
      <c r="BO1782" s="55" t="str">
        <f t="shared" si="286"/>
        <v/>
      </c>
      <c r="BP1782" s="55" t="str">
        <f t="shared" si="286"/>
        <v/>
      </c>
      <c r="BQ1782" s="55" t="str">
        <f t="shared" si="286"/>
        <v/>
      </c>
      <c r="BR1782" s="1" t="str">
        <f t="shared" si="276"/>
        <v>Base</v>
      </c>
      <c r="BS1782" s="1" t="str">
        <f t="shared" si="277"/>
        <v/>
      </c>
      <c r="BT1782" s="3">
        <f t="shared" si="278"/>
        <v>1</v>
      </c>
      <c r="BU1782" s="11">
        <f t="shared" si="279"/>
        <v>-0.94</v>
      </c>
      <c r="BV1782" s="11">
        <f t="shared" si="280"/>
        <v>-0.88</v>
      </c>
      <c r="BW1782" s="11">
        <f t="shared" si="281"/>
        <v>0</v>
      </c>
      <c r="BX1782" s="9">
        <f t="shared" si="282"/>
        <v>-0.94</v>
      </c>
      <c r="BY1782" s="9">
        <f t="shared" si="283"/>
        <v>-0.88</v>
      </c>
      <c r="BZ1782" s="9">
        <f t="shared" si="284"/>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275"/>
        <v>0</v>
      </c>
      <c r="BD1783" s="55" t="str">
        <f t="shared" si="286"/>
        <v/>
      </c>
      <c r="BE1783" s="55" t="str">
        <f t="shared" si="286"/>
        <v/>
      </c>
      <c r="BF1783" s="55" t="str">
        <f t="shared" si="286"/>
        <v/>
      </c>
      <c r="BG1783" s="55" t="str">
        <f t="shared" si="286"/>
        <v/>
      </c>
      <c r="BH1783" s="55" t="str">
        <f t="shared" si="286"/>
        <v/>
      </c>
      <c r="BI1783" s="55" t="str">
        <f t="shared" si="286"/>
        <v/>
      </c>
      <c r="BJ1783" s="55" t="str">
        <f t="shared" si="286"/>
        <v/>
      </c>
      <c r="BK1783" s="55" t="str">
        <f t="shared" si="286"/>
        <v/>
      </c>
      <c r="BL1783" s="55" t="str">
        <f t="shared" si="286"/>
        <v/>
      </c>
      <c r="BM1783" s="55" t="str">
        <f t="shared" si="286"/>
        <v/>
      </c>
      <c r="BN1783" s="55" t="str">
        <f t="shared" si="286"/>
        <v/>
      </c>
      <c r="BO1783" s="55" t="str">
        <f t="shared" si="286"/>
        <v/>
      </c>
      <c r="BP1783" s="55" t="str">
        <f t="shared" si="286"/>
        <v/>
      </c>
      <c r="BQ1783" s="55" t="str">
        <f t="shared" si="286"/>
        <v/>
      </c>
      <c r="BR1783" s="1" t="str">
        <f t="shared" si="276"/>
        <v>Base</v>
      </c>
      <c r="BS1783" s="1" t="str">
        <f t="shared" si="277"/>
        <v/>
      </c>
      <c r="BT1783" s="3">
        <f t="shared" si="278"/>
        <v>1</v>
      </c>
      <c r="BU1783" s="11">
        <f t="shared" si="279"/>
        <v>-0.94</v>
      </c>
      <c r="BV1783" s="11">
        <f t="shared" si="280"/>
        <v>-0.88</v>
      </c>
      <c r="BW1783" s="11">
        <f t="shared" si="281"/>
        <v>0</v>
      </c>
      <c r="BX1783" s="9">
        <f t="shared" si="282"/>
        <v>-0.94</v>
      </c>
      <c r="BY1783" s="9">
        <f t="shared" si="283"/>
        <v>-0.88</v>
      </c>
      <c r="BZ1783" s="9">
        <f t="shared" si="284"/>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275"/>
        <v>0</v>
      </c>
      <c r="BD1784" s="55" t="str">
        <f t="shared" si="286"/>
        <v/>
      </c>
      <c r="BE1784" s="55" t="str">
        <f t="shared" si="286"/>
        <v/>
      </c>
      <c r="BF1784" s="55" t="str">
        <f t="shared" si="286"/>
        <v/>
      </c>
      <c r="BG1784" s="55" t="str">
        <f t="shared" si="286"/>
        <v/>
      </c>
      <c r="BH1784" s="55" t="str">
        <f t="shared" si="286"/>
        <v/>
      </c>
      <c r="BI1784" s="55" t="str">
        <f t="shared" si="286"/>
        <v/>
      </c>
      <c r="BJ1784" s="55" t="str">
        <f t="shared" si="286"/>
        <v/>
      </c>
      <c r="BK1784" s="55" t="str">
        <f t="shared" si="286"/>
        <v/>
      </c>
      <c r="BL1784" s="55" t="str">
        <f t="shared" si="286"/>
        <v/>
      </c>
      <c r="BM1784" s="55" t="str">
        <f t="shared" si="286"/>
        <v/>
      </c>
      <c r="BN1784" s="55" t="str">
        <f t="shared" si="286"/>
        <v/>
      </c>
      <c r="BO1784" s="55" t="str">
        <f t="shared" si="286"/>
        <v/>
      </c>
      <c r="BP1784" s="55" t="str">
        <f t="shared" si="286"/>
        <v/>
      </c>
      <c r="BQ1784" s="55" t="str">
        <f t="shared" si="286"/>
        <v/>
      </c>
      <c r="BR1784" s="1" t="str">
        <f t="shared" si="276"/>
        <v>Base</v>
      </c>
      <c r="BS1784" s="1" t="str">
        <f t="shared" si="277"/>
        <v/>
      </c>
      <c r="BT1784" s="3">
        <f t="shared" si="278"/>
        <v>1</v>
      </c>
      <c r="BU1784" s="11">
        <f t="shared" si="279"/>
        <v>-0.94</v>
      </c>
      <c r="BV1784" s="11">
        <f t="shared" si="280"/>
        <v>-0.88</v>
      </c>
      <c r="BW1784" s="11">
        <f t="shared" si="281"/>
        <v>0</v>
      </c>
      <c r="BX1784" s="9">
        <f t="shared" si="282"/>
        <v>-0.94</v>
      </c>
      <c r="BY1784" s="9">
        <f t="shared" si="283"/>
        <v>-0.88</v>
      </c>
      <c r="BZ1784" s="9">
        <f t="shared" si="284"/>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275"/>
        <v>0</v>
      </c>
      <c r="BD1785" s="55" t="str">
        <f t="shared" si="286"/>
        <v/>
      </c>
      <c r="BE1785" s="55" t="str">
        <f t="shared" si="286"/>
        <v/>
      </c>
      <c r="BF1785" s="55" t="str">
        <f t="shared" si="286"/>
        <v/>
      </c>
      <c r="BG1785" s="55" t="str">
        <f t="shared" si="286"/>
        <v/>
      </c>
      <c r="BH1785" s="55" t="str">
        <f t="shared" si="286"/>
        <v/>
      </c>
      <c r="BI1785" s="55" t="str">
        <f t="shared" si="286"/>
        <v/>
      </c>
      <c r="BJ1785" s="55" t="str">
        <f t="shared" si="286"/>
        <v/>
      </c>
      <c r="BK1785" s="55" t="str">
        <f t="shared" si="286"/>
        <v/>
      </c>
      <c r="BL1785" s="55" t="str">
        <f t="shared" si="286"/>
        <v/>
      </c>
      <c r="BM1785" s="55" t="str">
        <f t="shared" si="286"/>
        <v/>
      </c>
      <c r="BN1785" s="55" t="str">
        <f t="shared" si="286"/>
        <v/>
      </c>
      <c r="BO1785" s="55" t="str">
        <f t="shared" si="286"/>
        <v/>
      </c>
      <c r="BP1785" s="55" t="str">
        <f t="shared" si="286"/>
        <v/>
      </c>
      <c r="BQ1785" s="55" t="str">
        <f t="shared" si="286"/>
        <v/>
      </c>
      <c r="BR1785" s="1" t="str">
        <f t="shared" si="276"/>
        <v>Base</v>
      </c>
      <c r="BS1785" s="1" t="str">
        <f t="shared" si="277"/>
        <v/>
      </c>
      <c r="BT1785" s="3">
        <f t="shared" si="278"/>
        <v>1</v>
      </c>
      <c r="BU1785" s="11">
        <f t="shared" si="279"/>
        <v>-0.94</v>
      </c>
      <c r="BV1785" s="11">
        <f t="shared" si="280"/>
        <v>-0.88</v>
      </c>
      <c r="BW1785" s="11">
        <f t="shared" si="281"/>
        <v>0</v>
      </c>
      <c r="BX1785" s="9">
        <f t="shared" si="282"/>
        <v>-0.94</v>
      </c>
      <c r="BY1785" s="9">
        <f t="shared" si="283"/>
        <v>-0.88</v>
      </c>
      <c r="BZ1785" s="9">
        <f t="shared" si="284"/>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275"/>
        <v>0</v>
      </c>
      <c r="BD1786" s="55" t="str">
        <f t="shared" si="286"/>
        <v/>
      </c>
      <c r="BE1786" s="55" t="str">
        <f t="shared" si="286"/>
        <v/>
      </c>
      <c r="BF1786" s="55" t="str">
        <f t="shared" si="286"/>
        <v/>
      </c>
      <c r="BG1786" s="55" t="str">
        <f t="shared" si="286"/>
        <v/>
      </c>
      <c r="BH1786" s="55" t="str">
        <f t="shared" si="286"/>
        <v/>
      </c>
      <c r="BI1786" s="55" t="str">
        <f t="shared" si="286"/>
        <v/>
      </c>
      <c r="BJ1786" s="55" t="str">
        <f t="shared" si="286"/>
        <v/>
      </c>
      <c r="BK1786" s="55" t="str">
        <f t="shared" si="286"/>
        <v/>
      </c>
      <c r="BL1786" s="55" t="str">
        <f t="shared" si="286"/>
        <v/>
      </c>
      <c r="BM1786" s="55" t="str">
        <f t="shared" si="286"/>
        <v/>
      </c>
      <c r="BN1786" s="55" t="str">
        <f t="shared" si="286"/>
        <v/>
      </c>
      <c r="BO1786" s="55" t="str">
        <f t="shared" si="286"/>
        <v/>
      </c>
      <c r="BP1786" s="55" t="str">
        <f t="shared" si="286"/>
        <v/>
      </c>
      <c r="BQ1786" s="55" t="str">
        <f t="shared" si="286"/>
        <v/>
      </c>
      <c r="BR1786" s="1" t="str">
        <f t="shared" si="276"/>
        <v>Base</v>
      </c>
      <c r="BS1786" s="1" t="str">
        <f t="shared" si="277"/>
        <v/>
      </c>
      <c r="BT1786" s="3">
        <f t="shared" si="278"/>
        <v>1</v>
      </c>
      <c r="BU1786" s="11">
        <f t="shared" si="279"/>
        <v>-0.94</v>
      </c>
      <c r="BV1786" s="11">
        <f t="shared" si="280"/>
        <v>-0.88</v>
      </c>
      <c r="BW1786" s="11">
        <f t="shared" si="281"/>
        <v>0</v>
      </c>
      <c r="BX1786" s="9">
        <f t="shared" si="282"/>
        <v>-0.94</v>
      </c>
      <c r="BY1786" s="9">
        <f t="shared" si="283"/>
        <v>-0.88</v>
      </c>
      <c r="BZ1786" s="9">
        <f t="shared" si="284"/>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275"/>
        <v>0</v>
      </c>
      <c r="BD1787" s="55" t="str">
        <f t="shared" si="286"/>
        <v/>
      </c>
      <c r="BE1787" s="55" t="str">
        <f t="shared" si="286"/>
        <v/>
      </c>
      <c r="BF1787" s="55" t="str">
        <f t="shared" si="286"/>
        <v/>
      </c>
      <c r="BG1787" s="55" t="str">
        <f t="shared" si="286"/>
        <v/>
      </c>
      <c r="BH1787" s="55" t="str">
        <f t="shared" si="286"/>
        <v/>
      </c>
      <c r="BI1787" s="55" t="str">
        <f t="shared" si="286"/>
        <v/>
      </c>
      <c r="BJ1787" s="55" t="str">
        <f t="shared" si="286"/>
        <v/>
      </c>
      <c r="BK1787" s="55" t="str">
        <f t="shared" si="286"/>
        <v/>
      </c>
      <c r="BL1787" s="55" t="str">
        <f t="shared" si="286"/>
        <v/>
      </c>
      <c r="BM1787" s="55" t="str">
        <f t="shared" si="286"/>
        <v/>
      </c>
      <c r="BN1787" s="55" t="str">
        <f t="shared" si="286"/>
        <v/>
      </c>
      <c r="BO1787" s="55" t="str">
        <f t="shared" si="286"/>
        <v/>
      </c>
      <c r="BP1787" s="55" t="str">
        <f t="shared" si="286"/>
        <v/>
      </c>
      <c r="BQ1787" s="55" t="str">
        <f t="shared" si="286"/>
        <v/>
      </c>
      <c r="BR1787" s="1" t="str">
        <f t="shared" si="276"/>
        <v>Base</v>
      </c>
      <c r="BS1787" s="1" t="str">
        <f t="shared" si="277"/>
        <v/>
      </c>
      <c r="BT1787" s="3">
        <f t="shared" si="278"/>
        <v>1</v>
      </c>
      <c r="BU1787" s="11">
        <f t="shared" si="279"/>
        <v>-0.94</v>
      </c>
      <c r="BV1787" s="11">
        <f t="shared" si="280"/>
        <v>-0.88</v>
      </c>
      <c r="BW1787" s="11">
        <f t="shared" si="281"/>
        <v>0</v>
      </c>
      <c r="BX1787" s="9">
        <f t="shared" si="282"/>
        <v>-0.94</v>
      </c>
      <c r="BY1787" s="9">
        <f t="shared" si="283"/>
        <v>-0.88</v>
      </c>
      <c r="BZ1787" s="9">
        <f t="shared" si="284"/>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275"/>
        <v>0</v>
      </c>
      <c r="BD1788" s="55" t="str">
        <f t="shared" si="286"/>
        <v/>
      </c>
      <c r="BE1788" s="55" t="str">
        <f t="shared" si="286"/>
        <v/>
      </c>
      <c r="BF1788" s="55" t="str">
        <f t="shared" si="286"/>
        <v/>
      </c>
      <c r="BG1788" s="55" t="str">
        <f t="shared" si="286"/>
        <v/>
      </c>
      <c r="BH1788" s="55" t="str">
        <f t="shared" si="286"/>
        <v/>
      </c>
      <c r="BI1788" s="55" t="str">
        <f t="shared" si="286"/>
        <v/>
      </c>
      <c r="BJ1788" s="55" t="str">
        <f t="shared" si="286"/>
        <v/>
      </c>
      <c r="BK1788" s="55" t="str">
        <f t="shared" si="286"/>
        <v/>
      </c>
      <c r="BL1788" s="55" t="str">
        <f t="shared" si="286"/>
        <v/>
      </c>
      <c r="BM1788" s="55" t="str">
        <f t="shared" si="286"/>
        <v/>
      </c>
      <c r="BN1788" s="55" t="str">
        <f t="shared" si="286"/>
        <v/>
      </c>
      <c r="BO1788" s="55" t="str">
        <f t="shared" si="286"/>
        <v/>
      </c>
      <c r="BP1788" s="55" t="str">
        <f t="shared" si="286"/>
        <v/>
      </c>
      <c r="BQ1788" s="55" t="str">
        <f t="shared" si="286"/>
        <v/>
      </c>
      <c r="BR1788" s="1" t="str">
        <f t="shared" si="276"/>
        <v>Base</v>
      </c>
      <c r="BS1788" s="1" t="str">
        <f t="shared" si="277"/>
        <v/>
      </c>
      <c r="BT1788" s="3">
        <f t="shared" si="278"/>
        <v>1</v>
      </c>
      <c r="BU1788" s="11">
        <f t="shared" si="279"/>
        <v>-0.94</v>
      </c>
      <c r="BV1788" s="11">
        <f t="shared" si="280"/>
        <v>-0.88</v>
      </c>
      <c r="BW1788" s="11">
        <f t="shared" si="281"/>
        <v>0</v>
      </c>
      <c r="BX1788" s="9">
        <f t="shared" si="282"/>
        <v>-0.94</v>
      </c>
      <c r="BY1788" s="9">
        <f t="shared" si="283"/>
        <v>-0.88</v>
      </c>
      <c r="BZ1788" s="9">
        <f t="shared" si="284"/>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275"/>
        <v>0</v>
      </c>
      <c r="BD1789" s="55" t="str">
        <f t="shared" si="286"/>
        <v/>
      </c>
      <c r="BE1789" s="55" t="str">
        <f t="shared" si="286"/>
        <v/>
      </c>
      <c r="BF1789" s="55" t="str">
        <f t="shared" si="286"/>
        <v/>
      </c>
      <c r="BG1789" s="55" t="str">
        <f t="shared" si="286"/>
        <v/>
      </c>
      <c r="BH1789" s="55" t="str">
        <f t="shared" si="286"/>
        <v/>
      </c>
      <c r="BI1789" s="55" t="str">
        <f t="shared" si="286"/>
        <v/>
      </c>
      <c r="BJ1789" s="55" t="str">
        <f t="shared" si="286"/>
        <v/>
      </c>
      <c r="BK1789" s="55" t="str">
        <f t="shared" si="286"/>
        <v/>
      </c>
      <c r="BL1789" s="55" t="str">
        <f t="shared" si="286"/>
        <v/>
      </c>
      <c r="BM1789" s="55" t="str">
        <f t="shared" si="286"/>
        <v/>
      </c>
      <c r="BN1789" s="55" t="str">
        <f t="shared" si="286"/>
        <v/>
      </c>
      <c r="BO1789" s="55" t="str">
        <f t="shared" si="286"/>
        <v/>
      </c>
      <c r="BP1789" s="55" t="str">
        <f t="shared" si="286"/>
        <v/>
      </c>
      <c r="BQ1789" s="55" t="str">
        <f t="shared" si="286"/>
        <v/>
      </c>
      <c r="BR1789" s="1" t="str">
        <f t="shared" si="276"/>
        <v>Base</v>
      </c>
      <c r="BS1789" s="1" t="str">
        <f t="shared" si="277"/>
        <v/>
      </c>
      <c r="BT1789" s="3">
        <f t="shared" si="278"/>
        <v>1</v>
      </c>
      <c r="BU1789" s="11">
        <f t="shared" si="279"/>
        <v>-0.94</v>
      </c>
      <c r="BV1789" s="11">
        <f t="shared" si="280"/>
        <v>-0.88</v>
      </c>
      <c r="BW1789" s="11">
        <f t="shared" si="281"/>
        <v>0</v>
      </c>
      <c r="BX1789" s="9">
        <f t="shared" si="282"/>
        <v>-0.94</v>
      </c>
      <c r="BY1789" s="9">
        <f t="shared" si="283"/>
        <v>-0.88</v>
      </c>
      <c r="BZ1789" s="9">
        <f t="shared" si="284"/>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275"/>
        <v>0</v>
      </c>
      <c r="BD1790" s="55" t="str">
        <f t="shared" si="286"/>
        <v/>
      </c>
      <c r="BE1790" s="55" t="str">
        <f t="shared" si="286"/>
        <v/>
      </c>
      <c r="BF1790" s="55" t="str">
        <f t="shared" si="286"/>
        <v/>
      </c>
      <c r="BG1790" s="55" t="str">
        <f t="shared" si="286"/>
        <v/>
      </c>
      <c r="BH1790" s="55" t="str">
        <f t="shared" si="286"/>
        <v/>
      </c>
      <c r="BI1790" s="55" t="str">
        <f t="shared" si="286"/>
        <v/>
      </c>
      <c r="BJ1790" s="55" t="str">
        <f t="shared" si="286"/>
        <v/>
      </c>
      <c r="BK1790" s="55" t="str">
        <f t="shared" si="286"/>
        <v/>
      </c>
      <c r="BL1790" s="55" t="str">
        <f t="shared" si="286"/>
        <v/>
      </c>
      <c r="BM1790" s="55" t="str">
        <f t="shared" si="286"/>
        <v/>
      </c>
      <c r="BN1790" s="55" t="str">
        <f t="shared" si="286"/>
        <v/>
      </c>
      <c r="BO1790" s="55" t="str">
        <f t="shared" si="286"/>
        <v/>
      </c>
      <c r="BP1790" s="55" t="str">
        <f t="shared" si="286"/>
        <v/>
      </c>
      <c r="BQ1790" s="55" t="str">
        <f t="shared" si="286"/>
        <v/>
      </c>
      <c r="BR1790" s="1" t="str">
        <f t="shared" si="276"/>
        <v>Base</v>
      </c>
      <c r="BS1790" s="1" t="str">
        <f t="shared" si="277"/>
        <v/>
      </c>
      <c r="BT1790" s="3">
        <f t="shared" si="278"/>
        <v>1</v>
      </c>
      <c r="BU1790" s="11">
        <f t="shared" si="279"/>
        <v>-0.94</v>
      </c>
      <c r="BV1790" s="11">
        <f t="shared" si="280"/>
        <v>-0.88</v>
      </c>
      <c r="BW1790" s="11">
        <f t="shared" si="281"/>
        <v>0</v>
      </c>
      <c r="BX1790" s="9">
        <f t="shared" si="282"/>
        <v>-0.94</v>
      </c>
      <c r="BY1790" s="9">
        <f t="shared" si="283"/>
        <v>-0.88</v>
      </c>
      <c r="BZ1790" s="9">
        <f t="shared" si="284"/>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275"/>
        <v>0</v>
      </c>
      <c r="BD1791" s="55" t="str">
        <f t="shared" si="286"/>
        <v/>
      </c>
      <c r="BE1791" s="55" t="str">
        <f t="shared" si="286"/>
        <v/>
      </c>
      <c r="BF1791" s="55" t="str">
        <f t="shared" si="286"/>
        <v/>
      </c>
      <c r="BG1791" s="55" t="str">
        <f t="shared" si="286"/>
        <v/>
      </c>
      <c r="BH1791" s="55" t="str">
        <f t="shared" si="286"/>
        <v/>
      </c>
      <c r="BI1791" s="55" t="str">
        <f t="shared" si="286"/>
        <v/>
      </c>
      <c r="BJ1791" s="55" t="str">
        <f t="shared" si="286"/>
        <v/>
      </c>
      <c r="BK1791" s="55" t="str">
        <f t="shared" si="286"/>
        <v/>
      </c>
      <c r="BL1791" s="55" t="str">
        <f t="shared" si="286"/>
        <v/>
      </c>
      <c r="BM1791" s="55" t="str">
        <f t="shared" si="286"/>
        <v/>
      </c>
      <c r="BN1791" s="55" t="str">
        <f t="shared" si="286"/>
        <v/>
      </c>
      <c r="BO1791" s="55" t="str">
        <f t="shared" si="286"/>
        <v/>
      </c>
      <c r="BP1791" s="55" t="str">
        <f t="shared" si="286"/>
        <v/>
      </c>
      <c r="BQ1791" s="55" t="str">
        <f t="shared" si="286"/>
        <v/>
      </c>
      <c r="BR1791" s="1" t="str">
        <f t="shared" si="276"/>
        <v>Base</v>
      </c>
      <c r="BS1791" s="1" t="str">
        <f t="shared" si="277"/>
        <v/>
      </c>
      <c r="BT1791" s="3">
        <f t="shared" si="278"/>
        <v>1</v>
      </c>
      <c r="BU1791" s="11">
        <f t="shared" si="279"/>
        <v>-0.94</v>
      </c>
      <c r="BV1791" s="11">
        <f t="shared" si="280"/>
        <v>-0.88</v>
      </c>
      <c r="BW1791" s="11">
        <f t="shared" si="281"/>
        <v>0</v>
      </c>
      <c r="BX1791" s="9">
        <f t="shared" si="282"/>
        <v>-0.94</v>
      </c>
      <c r="BY1791" s="9">
        <f t="shared" si="283"/>
        <v>-0.88</v>
      </c>
      <c r="BZ1791" s="9">
        <f t="shared" si="284"/>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275"/>
        <v>0</v>
      </c>
      <c r="BD1792" s="55" t="str">
        <f t="shared" si="286"/>
        <v/>
      </c>
      <c r="BE1792" s="55" t="str">
        <f t="shared" si="286"/>
        <v/>
      </c>
      <c r="BF1792" s="55" t="str">
        <f t="shared" si="286"/>
        <v/>
      </c>
      <c r="BG1792" s="55" t="str">
        <f t="shared" si="286"/>
        <v/>
      </c>
      <c r="BH1792" s="55" t="str">
        <f t="shared" si="286"/>
        <v/>
      </c>
      <c r="BI1792" s="55" t="str">
        <f t="shared" si="286"/>
        <v/>
      </c>
      <c r="BJ1792" s="55" t="str">
        <f t="shared" si="286"/>
        <v/>
      </c>
      <c r="BK1792" s="55" t="str">
        <f t="shared" si="286"/>
        <v/>
      </c>
      <c r="BL1792" s="55" t="str">
        <f t="shared" si="286"/>
        <v/>
      </c>
      <c r="BM1792" s="55" t="str">
        <f t="shared" si="286"/>
        <v/>
      </c>
      <c r="BN1792" s="55" t="str">
        <f t="shared" si="286"/>
        <v/>
      </c>
      <c r="BO1792" s="55" t="str">
        <f t="shared" si="286"/>
        <v/>
      </c>
      <c r="BP1792" s="55" t="str">
        <f t="shared" si="286"/>
        <v/>
      </c>
      <c r="BQ1792" s="55" t="str">
        <f t="shared" si="286"/>
        <v/>
      </c>
      <c r="BR1792" s="1" t="str">
        <f t="shared" si="276"/>
        <v>Base</v>
      </c>
      <c r="BS1792" s="1" t="str">
        <f t="shared" si="277"/>
        <v/>
      </c>
      <c r="BT1792" s="3">
        <f t="shared" si="278"/>
        <v>1</v>
      </c>
      <c r="BU1792" s="11">
        <f t="shared" si="279"/>
        <v>-0.94</v>
      </c>
      <c r="BV1792" s="11">
        <f t="shared" si="280"/>
        <v>-0.88</v>
      </c>
      <c r="BW1792" s="11">
        <f t="shared" si="281"/>
        <v>0</v>
      </c>
      <c r="BX1792" s="9">
        <f t="shared" si="282"/>
        <v>-0.94</v>
      </c>
      <c r="BY1792" s="9">
        <f t="shared" si="283"/>
        <v>-0.88</v>
      </c>
      <c r="BZ1792" s="9">
        <f t="shared" si="284"/>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275"/>
        <v>0</v>
      </c>
      <c r="BD1793" s="55" t="str">
        <f t="shared" si="286"/>
        <v/>
      </c>
      <c r="BE1793" s="55" t="str">
        <f t="shared" si="286"/>
        <v/>
      </c>
      <c r="BF1793" s="55" t="str">
        <f t="shared" si="286"/>
        <v/>
      </c>
      <c r="BG1793" s="55" t="str">
        <f t="shared" si="286"/>
        <v/>
      </c>
      <c r="BH1793" s="55" t="str">
        <f t="shared" si="286"/>
        <v/>
      </c>
      <c r="BI1793" s="55" t="str">
        <f t="shared" si="286"/>
        <v/>
      </c>
      <c r="BJ1793" s="55" t="str">
        <f t="shared" si="286"/>
        <v/>
      </c>
      <c r="BK1793" s="55" t="str">
        <f t="shared" si="286"/>
        <v/>
      </c>
      <c r="BL1793" s="55" t="str">
        <f t="shared" si="286"/>
        <v/>
      </c>
      <c r="BM1793" s="55" t="str">
        <f t="shared" si="286"/>
        <v/>
      </c>
      <c r="BN1793" s="55" t="str">
        <f t="shared" si="286"/>
        <v/>
      </c>
      <c r="BO1793" s="55" t="str">
        <f t="shared" si="286"/>
        <v/>
      </c>
      <c r="BP1793" s="55" t="str">
        <f t="shared" si="286"/>
        <v/>
      </c>
      <c r="BQ1793" s="55" t="str">
        <f t="shared" si="286"/>
        <v/>
      </c>
      <c r="BR1793" s="1" t="str">
        <f t="shared" si="276"/>
        <v>Base</v>
      </c>
      <c r="BS1793" s="1" t="str">
        <f t="shared" si="277"/>
        <v/>
      </c>
      <c r="BT1793" s="3">
        <f t="shared" si="278"/>
        <v>1</v>
      </c>
      <c r="BU1793" s="11">
        <f t="shared" si="279"/>
        <v>-0.94</v>
      </c>
      <c r="BV1793" s="11">
        <f t="shared" si="280"/>
        <v>-0.88</v>
      </c>
      <c r="BW1793" s="11">
        <f t="shared" si="281"/>
        <v>0</v>
      </c>
      <c r="BX1793" s="9">
        <f t="shared" si="282"/>
        <v>-0.94</v>
      </c>
      <c r="BY1793" s="9">
        <f t="shared" si="283"/>
        <v>-0.88</v>
      </c>
      <c r="BZ1793" s="9">
        <f t="shared" si="284"/>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275"/>
        <v>0</v>
      </c>
      <c r="BD1794" s="55" t="str">
        <f t="shared" si="286"/>
        <v/>
      </c>
      <c r="BE1794" s="55" t="str">
        <f t="shared" si="286"/>
        <v/>
      </c>
      <c r="BF1794" s="55" t="str">
        <f t="shared" si="286"/>
        <v/>
      </c>
      <c r="BG1794" s="55" t="str">
        <f t="shared" si="286"/>
        <v/>
      </c>
      <c r="BH1794" s="55" t="str">
        <f t="shared" si="286"/>
        <v/>
      </c>
      <c r="BI1794" s="55" t="str">
        <f t="shared" si="286"/>
        <v/>
      </c>
      <c r="BJ1794" s="55" t="str">
        <f t="shared" si="286"/>
        <v/>
      </c>
      <c r="BK1794" s="55" t="str">
        <f t="shared" si="286"/>
        <v/>
      </c>
      <c r="BL1794" s="55" t="str">
        <f t="shared" si="286"/>
        <v/>
      </c>
      <c r="BM1794" s="55" t="str">
        <f t="shared" si="286"/>
        <v/>
      </c>
      <c r="BN1794" s="55" t="str">
        <f t="shared" si="286"/>
        <v/>
      </c>
      <c r="BO1794" s="55" t="str">
        <f t="shared" si="286"/>
        <v/>
      </c>
      <c r="BP1794" s="55" t="str">
        <f t="shared" si="286"/>
        <v/>
      </c>
      <c r="BQ1794" s="55" t="str">
        <f t="shared" si="286"/>
        <v/>
      </c>
      <c r="BR1794" s="1" t="str">
        <f t="shared" si="276"/>
        <v>Base</v>
      </c>
      <c r="BS1794" s="1" t="str">
        <f t="shared" si="277"/>
        <v/>
      </c>
      <c r="BT1794" s="3">
        <f t="shared" si="278"/>
        <v>1</v>
      </c>
      <c r="BU1794" s="11">
        <f t="shared" si="279"/>
        <v>-0.94</v>
      </c>
      <c r="BV1794" s="11">
        <f t="shared" si="280"/>
        <v>-0.88</v>
      </c>
      <c r="BW1794" s="11">
        <f t="shared" si="281"/>
        <v>0</v>
      </c>
      <c r="BX1794" s="9">
        <f t="shared" si="282"/>
        <v>-0.94</v>
      </c>
      <c r="BY1794" s="9">
        <f t="shared" si="283"/>
        <v>-0.88</v>
      </c>
      <c r="BZ1794" s="9">
        <f t="shared" si="284"/>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275"/>
        <v>0</v>
      </c>
      <c r="BD1795" s="55" t="str">
        <f t="shared" si="286"/>
        <v/>
      </c>
      <c r="BE1795" s="55" t="str">
        <f t="shared" si="286"/>
        <v/>
      </c>
      <c r="BF1795" s="55" t="str">
        <f t="shared" si="286"/>
        <v/>
      </c>
      <c r="BG1795" s="55" t="str">
        <f t="shared" si="286"/>
        <v/>
      </c>
      <c r="BH1795" s="55" t="str">
        <f t="shared" si="286"/>
        <v/>
      </c>
      <c r="BI1795" s="55" t="str">
        <f t="shared" si="286"/>
        <v/>
      </c>
      <c r="BJ1795" s="55" t="str">
        <f t="shared" si="286"/>
        <v/>
      </c>
      <c r="BK1795" s="55" t="str">
        <f t="shared" si="286"/>
        <v/>
      </c>
      <c r="BL1795" s="55" t="str">
        <f t="shared" si="286"/>
        <v/>
      </c>
      <c r="BM1795" s="55" t="str">
        <f t="shared" si="286"/>
        <v/>
      </c>
      <c r="BN1795" s="55" t="str">
        <f t="shared" si="286"/>
        <v/>
      </c>
      <c r="BO1795" s="55" t="str">
        <f t="shared" si="286"/>
        <v/>
      </c>
      <c r="BP1795" s="55" t="str">
        <f t="shared" si="286"/>
        <v/>
      </c>
      <c r="BQ1795" s="55" t="str">
        <f t="shared" si="286"/>
        <v/>
      </c>
      <c r="BR1795" s="1" t="str">
        <f t="shared" si="276"/>
        <v>Base</v>
      </c>
      <c r="BS1795" s="1" t="str">
        <f t="shared" si="277"/>
        <v/>
      </c>
      <c r="BT1795" s="3">
        <f t="shared" si="278"/>
        <v>1</v>
      </c>
      <c r="BU1795" s="11">
        <f t="shared" si="279"/>
        <v>-0.94</v>
      </c>
      <c r="BV1795" s="11">
        <f t="shared" si="280"/>
        <v>-0.88</v>
      </c>
      <c r="BW1795" s="11">
        <f t="shared" si="281"/>
        <v>0</v>
      </c>
      <c r="BX1795" s="9">
        <f t="shared" si="282"/>
        <v>-0.94</v>
      </c>
      <c r="BY1795" s="9">
        <f t="shared" si="283"/>
        <v>-0.88</v>
      </c>
      <c r="BZ1795" s="9">
        <f t="shared" si="284"/>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275"/>
        <v>0</v>
      </c>
      <c r="BD1796" s="55" t="str">
        <f t="shared" si="286"/>
        <v/>
      </c>
      <c r="BE1796" s="55" t="str">
        <f t="shared" si="286"/>
        <v/>
      </c>
      <c r="BF1796" s="55" t="str">
        <f t="shared" si="286"/>
        <v/>
      </c>
      <c r="BG1796" s="55" t="str">
        <f t="shared" si="286"/>
        <v/>
      </c>
      <c r="BH1796" s="55" t="str">
        <f t="shared" si="286"/>
        <v/>
      </c>
      <c r="BI1796" s="55" t="str">
        <f t="shared" si="286"/>
        <v/>
      </c>
      <c r="BJ1796" s="55" t="str">
        <f t="shared" si="286"/>
        <v/>
      </c>
      <c r="BK1796" s="55" t="str">
        <f t="shared" si="286"/>
        <v/>
      </c>
      <c r="BL1796" s="55" t="str">
        <f t="shared" si="286"/>
        <v/>
      </c>
      <c r="BM1796" s="55" t="str">
        <f t="shared" si="286"/>
        <v/>
      </c>
      <c r="BN1796" s="55" t="str">
        <f t="shared" si="286"/>
        <v/>
      </c>
      <c r="BO1796" s="55" t="str">
        <f t="shared" si="286"/>
        <v/>
      </c>
      <c r="BP1796" s="55" t="str">
        <f t="shared" si="286"/>
        <v/>
      </c>
      <c r="BQ1796" s="55" t="str">
        <f t="shared" si="286"/>
        <v/>
      </c>
      <c r="BR1796" s="1" t="str">
        <f t="shared" si="276"/>
        <v>Base</v>
      </c>
      <c r="BS1796" s="1" t="str">
        <f t="shared" si="277"/>
        <v/>
      </c>
      <c r="BT1796" s="3">
        <f t="shared" si="278"/>
        <v>1</v>
      </c>
      <c r="BU1796" s="11">
        <f t="shared" si="279"/>
        <v>-0.94</v>
      </c>
      <c r="BV1796" s="11">
        <f t="shared" si="280"/>
        <v>-0.88</v>
      </c>
      <c r="BW1796" s="11">
        <f t="shared" si="281"/>
        <v>0</v>
      </c>
      <c r="BX1796" s="9">
        <f t="shared" si="282"/>
        <v>-0.94</v>
      </c>
      <c r="BY1796" s="9">
        <f t="shared" si="283"/>
        <v>-0.88</v>
      </c>
      <c r="BZ1796" s="9">
        <f t="shared" si="284"/>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275"/>
        <v>0</v>
      </c>
      <c r="BD1797" s="55" t="str">
        <f t="shared" si="286"/>
        <v/>
      </c>
      <c r="BE1797" s="55" t="str">
        <f t="shared" si="286"/>
        <v/>
      </c>
      <c r="BF1797" s="55" t="str">
        <f t="shared" si="286"/>
        <v/>
      </c>
      <c r="BG1797" s="55" t="str">
        <f t="shared" si="286"/>
        <v/>
      </c>
      <c r="BH1797" s="55" t="str">
        <f t="shared" si="286"/>
        <v/>
      </c>
      <c r="BI1797" s="55" t="str">
        <f t="shared" si="286"/>
        <v/>
      </c>
      <c r="BJ1797" s="55" t="str">
        <f t="shared" si="286"/>
        <v/>
      </c>
      <c r="BK1797" s="55" t="str">
        <f t="shared" si="286"/>
        <v/>
      </c>
      <c r="BL1797" s="55" t="str">
        <f t="shared" si="286"/>
        <v/>
      </c>
      <c r="BM1797" s="55" t="str">
        <f t="shared" si="286"/>
        <v/>
      </c>
      <c r="BN1797" s="55" t="str">
        <f t="shared" si="286"/>
        <v/>
      </c>
      <c r="BO1797" s="55" t="str">
        <f t="shared" si="286"/>
        <v/>
      </c>
      <c r="BP1797" s="55" t="str">
        <f t="shared" si="286"/>
        <v/>
      </c>
      <c r="BQ1797" s="55" t="str">
        <f t="shared" si="286"/>
        <v/>
      </c>
      <c r="BR1797" s="1" t="str">
        <f t="shared" si="276"/>
        <v>Base</v>
      </c>
      <c r="BS1797" s="1" t="str">
        <f t="shared" si="277"/>
        <v/>
      </c>
      <c r="BT1797" s="3">
        <f t="shared" si="278"/>
        <v>1</v>
      </c>
      <c r="BU1797" s="11">
        <f t="shared" si="279"/>
        <v>-0.94</v>
      </c>
      <c r="BV1797" s="11">
        <f t="shared" si="280"/>
        <v>-0.88</v>
      </c>
      <c r="BW1797" s="11">
        <f t="shared" si="281"/>
        <v>0</v>
      </c>
      <c r="BX1797" s="9">
        <f t="shared" si="282"/>
        <v>-0.94</v>
      </c>
      <c r="BY1797" s="9">
        <f t="shared" si="283"/>
        <v>-0.88</v>
      </c>
      <c r="BZ1797" s="9">
        <f t="shared" si="284"/>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275"/>
        <v>0</v>
      </c>
      <c r="BD1798" s="55" t="str">
        <f t="shared" si="286"/>
        <v/>
      </c>
      <c r="BE1798" s="55" t="str">
        <f t="shared" si="286"/>
        <v/>
      </c>
      <c r="BF1798" s="55" t="str">
        <f t="shared" si="286"/>
        <v/>
      </c>
      <c r="BG1798" s="55" t="str">
        <f t="shared" si="286"/>
        <v/>
      </c>
      <c r="BH1798" s="55" t="str">
        <f t="shared" si="286"/>
        <v/>
      </c>
      <c r="BI1798" s="55" t="str">
        <f t="shared" si="286"/>
        <v/>
      </c>
      <c r="BJ1798" s="55" t="str">
        <f t="shared" si="286"/>
        <v/>
      </c>
      <c r="BK1798" s="55" t="str">
        <f t="shared" si="286"/>
        <v/>
      </c>
      <c r="BL1798" s="55" t="str">
        <f t="shared" si="286"/>
        <v/>
      </c>
      <c r="BM1798" s="55" t="str">
        <f t="shared" si="286"/>
        <v/>
      </c>
      <c r="BN1798" s="55" t="str">
        <f t="shared" si="286"/>
        <v/>
      </c>
      <c r="BO1798" s="55" t="str">
        <f t="shared" si="286"/>
        <v/>
      </c>
      <c r="BP1798" s="55" t="str">
        <f t="shared" si="286"/>
        <v/>
      </c>
      <c r="BQ1798" s="55" t="str">
        <f t="shared" si="286"/>
        <v/>
      </c>
      <c r="BR1798" s="1" t="str">
        <f t="shared" si="276"/>
        <v>Base</v>
      </c>
      <c r="BS1798" s="1" t="str">
        <f t="shared" si="277"/>
        <v/>
      </c>
      <c r="BT1798" s="3">
        <f t="shared" si="278"/>
        <v>1</v>
      </c>
      <c r="BU1798" s="11">
        <f t="shared" si="279"/>
        <v>-0.94</v>
      </c>
      <c r="BV1798" s="11">
        <f t="shared" si="280"/>
        <v>-0.88</v>
      </c>
      <c r="BW1798" s="11">
        <f t="shared" si="281"/>
        <v>0</v>
      </c>
      <c r="BX1798" s="9">
        <f t="shared" si="282"/>
        <v>-0.94</v>
      </c>
      <c r="BY1798" s="9">
        <f t="shared" si="283"/>
        <v>-0.88</v>
      </c>
      <c r="BZ1798" s="9">
        <f t="shared" si="284"/>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275"/>
        <v>0</v>
      </c>
      <c r="BD1799" s="55" t="str">
        <f t="shared" si="286"/>
        <v/>
      </c>
      <c r="BE1799" s="55" t="str">
        <f t="shared" si="286"/>
        <v/>
      </c>
      <c r="BF1799" s="55" t="str">
        <f t="shared" si="286"/>
        <v/>
      </c>
      <c r="BG1799" s="55" t="str">
        <f t="shared" si="286"/>
        <v/>
      </c>
      <c r="BH1799" s="55" t="str">
        <f t="shared" si="286"/>
        <v/>
      </c>
      <c r="BI1799" s="55" t="str">
        <f t="shared" si="286"/>
        <v/>
      </c>
      <c r="BJ1799" s="55" t="str">
        <f t="shared" ref="BD1799:BQ1817" si="287">IF(ISERROR(SEARCHB(" "&amp;BJ$1&amp;" "," "&amp;$L1799&amp;" "))=TRUE,"",BJ$1)</f>
        <v/>
      </c>
      <c r="BK1799" s="55" t="str">
        <f t="shared" si="287"/>
        <v/>
      </c>
      <c r="BL1799" s="55" t="str">
        <f t="shared" si="287"/>
        <v/>
      </c>
      <c r="BM1799" s="55" t="str">
        <f t="shared" si="287"/>
        <v/>
      </c>
      <c r="BN1799" s="55" t="str">
        <f t="shared" si="287"/>
        <v/>
      </c>
      <c r="BO1799" s="55" t="str">
        <f t="shared" si="287"/>
        <v/>
      </c>
      <c r="BP1799" s="55" t="str">
        <f t="shared" si="287"/>
        <v/>
      </c>
      <c r="BQ1799" s="55" t="str">
        <f t="shared" si="287"/>
        <v/>
      </c>
      <c r="BR1799" s="1" t="str">
        <f t="shared" si="276"/>
        <v>Base</v>
      </c>
      <c r="BS1799" s="1" t="str">
        <f t="shared" si="277"/>
        <v/>
      </c>
      <c r="BT1799" s="3">
        <f t="shared" si="278"/>
        <v>1</v>
      </c>
      <c r="BU1799" s="11">
        <f t="shared" si="279"/>
        <v>-0.94</v>
      </c>
      <c r="BV1799" s="11">
        <f t="shared" si="280"/>
        <v>-0.88</v>
      </c>
      <c r="BW1799" s="11">
        <f t="shared" si="281"/>
        <v>0</v>
      </c>
      <c r="BX1799" s="9">
        <f t="shared" si="282"/>
        <v>-0.94</v>
      </c>
      <c r="BY1799" s="9">
        <f t="shared" si="283"/>
        <v>-0.88</v>
      </c>
      <c r="BZ1799" s="9">
        <f t="shared" si="284"/>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275"/>
        <v>0</v>
      </c>
      <c r="BD1800" s="55" t="str">
        <f t="shared" si="287"/>
        <v/>
      </c>
      <c r="BE1800" s="55" t="str">
        <f t="shared" si="287"/>
        <v/>
      </c>
      <c r="BF1800" s="55" t="str">
        <f t="shared" si="287"/>
        <v/>
      </c>
      <c r="BG1800" s="55" t="str">
        <f t="shared" si="287"/>
        <v/>
      </c>
      <c r="BH1800" s="55" t="str">
        <f t="shared" si="287"/>
        <v/>
      </c>
      <c r="BI1800" s="55" t="str">
        <f t="shared" si="287"/>
        <v/>
      </c>
      <c r="BJ1800" s="55" t="str">
        <f t="shared" si="287"/>
        <v/>
      </c>
      <c r="BK1800" s="55" t="str">
        <f t="shared" si="287"/>
        <v/>
      </c>
      <c r="BL1800" s="55" t="str">
        <f t="shared" si="287"/>
        <v/>
      </c>
      <c r="BM1800" s="55" t="str">
        <f t="shared" si="287"/>
        <v/>
      </c>
      <c r="BN1800" s="55" t="str">
        <f t="shared" si="287"/>
        <v/>
      </c>
      <c r="BO1800" s="55" t="str">
        <f t="shared" si="287"/>
        <v/>
      </c>
      <c r="BP1800" s="55" t="str">
        <f t="shared" si="287"/>
        <v/>
      </c>
      <c r="BQ1800" s="55" t="str">
        <f t="shared" si="287"/>
        <v/>
      </c>
      <c r="BR1800" s="1" t="str">
        <f t="shared" si="276"/>
        <v>Base</v>
      </c>
      <c r="BS1800" s="1" t="str">
        <f t="shared" si="277"/>
        <v/>
      </c>
      <c r="BT1800" s="3">
        <f t="shared" si="278"/>
        <v>1</v>
      </c>
      <c r="BU1800" s="11">
        <f t="shared" si="279"/>
        <v>-0.94</v>
      </c>
      <c r="BV1800" s="11">
        <f t="shared" si="280"/>
        <v>-0.88</v>
      </c>
      <c r="BW1800" s="11">
        <f t="shared" si="281"/>
        <v>0</v>
      </c>
      <c r="BX1800" s="9">
        <f t="shared" si="282"/>
        <v>-0.94</v>
      </c>
      <c r="BY1800" s="9">
        <f t="shared" si="283"/>
        <v>-0.88</v>
      </c>
      <c r="BZ1800" s="9">
        <f t="shared" si="284"/>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275"/>
        <v>0</v>
      </c>
      <c r="BD1801" s="55" t="str">
        <f t="shared" si="287"/>
        <v/>
      </c>
      <c r="BE1801" s="55" t="str">
        <f t="shared" si="287"/>
        <v/>
      </c>
      <c r="BF1801" s="55" t="str">
        <f t="shared" si="287"/>
        <v/>
      </c>
      <c r="BG1801" s="55" t="str">
        <f t="shared" si="287"/>
        <v/>
      </c>
      <c r="BH1801" s="55" t="str">
        <f t="shared" si="287"/>
        <v/>
      </c>
      <c r="BI1801" s="55" t="str">
        <f t="shared" si="287"/>
        <v/>
      </c>
      <c r="BJ1801" s="55" t="str">
        <f t="shared" si="287"/>
        <v/>
      </c>
      <c r="BK1801" s="55" t="str">
        <f t="shared" si="287"/>
        <v/>
      </c>
      <c r="BL1801" s="55" t="str">
        <f t="shared" si="287"/>
        <v/>
      </c>
      <c r="BM1801" s="55" t="str">
        <f t="shared" si="287"/>
        <v/>
      </c>
      <c r="BN1801" s="55" t="str">
        <f t="shared" si="287"/>
        <v/>
      </c>
      <c r="BO1801" s="55" t="str">
        <f t="shared" si="287"/>
        <v/>
      </c>
      <c r="BP1801" s="55" t="str">
        <f t="shared" si="287"/>
        <v/>
      </c>
      <c r="BQ1801" s="55" t="str">
        <f t="shared" si="287"/>
        <v/>
      </c>
      <c r="BR1801" s="1" t="str">
        <f t="shared" si="276"/>
        <v>Base</v>
      </c>
      <c r="BS1801" s="1" t="str">
        <f t="shared" si="277"/>
        <v/>
      </c>
      <c r="BT1801" s="3">
        <f t="shared" si="278"/>
        <v>1</v>
      </c>
      <c r="BU1801" s="11">
        <f t="shared" si="279"/>
        <v>-0.94</v>
      </c>
      <c r="BV1801" s="11">
        <f t="shared" si="280"/>
        <v>-0.88</v>
      </c>
      <c r="BW1801" s="11">
        <f t="shared" si="281"/>
        <v>0</v>
      </c>
      <c r="BX1801" s="9">
        <f t="shared" si="282"/>
        <v>-0.94</v>
      </c>
      <c r="BY1801" s="9">
        <f t="shared" si="283"/>
        <v>-0.88</v>
      </c>
      <c r="BZ1801" s="9">
        <f t="shared" si="284"/>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275"/>
        <v>0</v>
      </c>
      <c r="BD1802" s="55" t="str">
        <f t="shared" si="287"/>
        <v/>
      </c>
      <c r="BE1802" s="55" t="str">
        <f t="shared" si="287"/>
        <v/>
      </c>
      <c r="BF1802" s="55" t="str">
        <f t="shared" si="287"/>
        <v/>
      </c>
      <c r="BG1802" s="55" t="str">
        <f t="shared" si="287"/>
        <v/>
      </c>
      <c r="BH1802" s="55" t="str">
        <f t="shared" si="287"/>
        <v/>
      </c>
      <c r="BI1802" s="55" t="str">
        <f t="shared" si="287"/>
        <v/>
      </c>
      <c r="BJ1802" s="55" t="str">
        <f t="shared" si="287"/>
        <v/>
      </c>
      <c r="BK1802" s="55" t="str">
        <f t="shared" si="287"/>
        <v/>
      </c>
      <c r="BL1802" s="55" t="str">
        <f t="shared" si="287"/>
        <v/>
      </c>
      <c r="BM1802" s="55" t="str">
        <f t="shared" si="287"/>
        <v/>
      </c>
      <c r="BN1802" s="55" t="str">
        <f t="shared" si="287"/>
        <v/>
      </c>
      <c r="BO1802" s="55" t="str">
        <f t="shared" si="287"/>
        <v/>
      </c>
      <c r="BP1802" s="55" t="str">
        <f t="shared" si="287"/>
        <v/>
      </c>
      <c r="BQ1802" s="55" t="str">
        <f t="shared" si="287"/>
        <v/>
      </c>
      <c r="BR1802" s="1" t="str">
        <f t="shared" si="276"/>
        <v>Base</v>
      </c>
      <c r="BS1802" s="1" t="str">
        <f t="shared" si="277"/>
        <v/>
      </c>
      <c r="BT1802" s="3">
        <f t="shared" si="278"/>
        <v>1</v>
      </c>
      <c r="BU1802" s="11">
        <f t="shared" si="279"/>
        <v>-0.94</v>
      </c>
      <c r="BV1802" s="11">
        <f t="shared" si="280"/>
        <v>-0.88</v>
      </c>
      <c r="BW1802" s="11">
        <f t="shared" si="281"/>
        <v>0</v>
      </c>
      <c r="BX1802" s="9">
        <f t="shared" si="282"/>
        <v>-0.94</v>
      </c>
      <c r="BY1802" s="9">
        <f t="shared" si="283"/>
        <v>-0.88</v>
      </c>
      <c r="BZ1802" s="9">
        <f t="shared" si="284"/>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275"/>
        <v>0</v>
      </c>
      <c r="BD1803" s="55" t="str">
        <f t="shared" si="287"/>
        <v/>
      </c>
      <c r="BE1803" s="55" t="str">
        <f t="shared" si="287"/>
        <v/>
      </c>
      <c r="BF1803" s="55" t="str">
        <f t="shared" si="287"/>
        <v/>
      </c>
      <c r="BG1803" s="55" t="str">
        <f t="shared" si="287"/>
        <v/>
      </c>
      <c r="BH1803" s="55" t="str">
        <f t="shared" si="287"/>
        <v/>
      </c>
      <c r="BI1803" s="55" t="str">
        <f t="shared" si="287"/>
        <v/>
      </c>
      <c r="BJ1803" s="55" t="str">
        <f t="shared" si="287"/>
        <v/>
      </c>
      <c r="BK1803" s="55" t="str">
        <f t="shared" si="287"/>
        <v/>
      </c>
      <c r="BL1803" s="55" t="str">
        <f t="shared" si="287"/>
        <v/>
      </c>
      <c r="BM1803" s="55" t="str">
        <f t="shared" si="287"/>
        <v/>
      </c>
      <c r="BN1803" s="55" t="str">
        <f t="shared" si="287"/>
        <v/>
      </c>
      <c r="BO1803" s="55" t="str">
        <f t="shared" si="287"/>
        <v/>
      </c>
      <c r="BP1803" s="55" t="str">
        <f t="shared" si="287"/>
        <v/>
      </c>
      <c r="BQ1803" s="55" t="str">
        <f t="shared" si="287"/>
        <v/>
      </c>
      <c r="BR1803" s="1" t="str">
        <f t="shared" si="276"/>
        <v>Base</v>
      </c>
      <c r="BS1803" s="1" t="str">
        <f t="shared" si="277"/>
        <v/>
      </c>
      <c r="BT1803" s="3">
        <f t="shared" si="278"/>
        <v>1</v>
      </c>
      <c r="BU1803" s="11">
        <f t="shared" si="279"/>
        <v>-0.94</v>
      </c>
      <c r="BV1803" s="11">
        <f t="shared" si="280"/>
        <v>-0.88</v>
      </c>
      <c r="BW1803" s="11">
        <f t="shared" si="281"/>
        <v>0</v>
      </c>
      <c r="BX1803" s="9">
        <f t="shared" si="282"/>
        <v>-0.94</v>
      </c>
      <c r="BY1803" s="9">
        <f t="shared" si="283"/>
        <v>-0.88</v>
      </c>
      <c r="BZ1803" s="9">
        <f t="shared" si="284"/>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275"/>
        <v>0</v>
      </c>
      <c r="BD1804" s="55" t="str">
        <f t="shared" si="287"/>
        <v/>
      </c>
      <c r="BE1804" s="55" t="str">
        <f t="shared" si="287"/>
        <v/>
      </c>
      <c r="BF1804" s="55" t="str">
        <f t="shared" si="287"/>
        <v/>
      </c>
      <c r="BG1804" s="55" t="str">
        <f t="shared" si="287"/>
        <v/>
      </c>
      <c r="BH1804" s="55" t="str">
        <f t="shared" si="287"/>
        <v/>
      </c>
      <c r="BI1804" s="55" t="str">
        <f t="shared" si="287"/>
        <v/>
      </c>
      <c r="BJ1804" s="55" t="str">
        <f t="shared" si="287"/>
        <v/>
      </c>
      <c r="BK1804" s="55" t="str">
        <f t="shared" si="287"/>
        <v/>
      </c>
      <c r="BL1804" s="55" t="str">
        <f t="shared" si="287"/>
        <v/>
      </c>
      <c r="BM1804" s="55" t="str">
        <f t="shared" si="287"/>
        <v/>
      </c>
      <c r="BN1804" s="55" t="str">
        <f t="shared" si="287"/>
        <v/>
      </c>
      <c r="BO1804" s="55" t="str">
        <f t="shared" si="287"/>
        <v/>
      </c>
      <c r="BP1804" s="55" t="str">
        <f t="shared" si="287"/>
        <v/>
      </c>
      <c r="BQ1804" s="55" t="str">
        <f t="shared" si="287"/>
        <v/>
      </c>
      <c r="BR1804" s="1" t="str">
        <f t="shared" si="276"/>
        <v>Base</v>
      </c>
      <c r="BS1804" s="1" t="str">
        <f t="shared" si="277"/>
        <v/>
      </c>
      <c r="BT1804" s="3">
        <f t="shared" si="278"/>
        <v>1</v>
      </c>
      <c r="BU1804" s="11">
        <f t="shared" si="279"/>
        <v>-0.94</v>
      </c>
      <c r="BV1804" s="11">
        <f t="shared" si="280"/>
        <v>-0.88</v>
      </c>
      <c r="BW1804" s="11">
        <f t="shared" si="281"/>
        <v>0</v>
      </c>
      <c r="BX1804" s="9">
        <f t="shared" si="282"/>
        <v>-0.94</v>
      </c>
      <c r="BY1804" s="9">
        <f t="shared" si="283"/>
        <v>-0.88</v>
      </c>
      <c r="BZ1804" s="9">
        <f t="shared" si="284"/>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275"/>
        <v>0</v>
      </c>
      <c r="BD1805" s="55" t="str">
        <f t="shared" si="287"/>
        <v/>
      </c>
      <c r="BE1805" s="55" t="str">
        <f t="shared" si="287"/>
        <v/>
      </c>
      <c r="BF1805" s="55" t="str">
        <f t="shared" si="287"/>
        <v/>
      </c>
      <c r="BG1805" s="55" t="str">
        <f t="shared" si="287"/>
        <v/>
      </c>
      <c r="BH1805" s="55" t="str">
        <f t="shared" si="287"/>
        <v/>
      </c>
      <c r="BI1805" s="55" t="str">
        <f t="shared" si="287"/>
        <v/>
      </c>
      <c r="BJ1805" s="55" t="str">
        <f t="shared" si="287"/>
        <v/>
      </c>
      <c r="BK1805" s="55" t="str">
        <f t="shared" si="287"/>
        <v/>
      </c>
      <c r="BL1805" s="55" t="str">
        <f t="shared" si="287"/>
        <v/>
      </c>
      <c r="BM1805" s="55" t="str">
        <f t="shared" si="287"/>
        <v/>
      </c>
      <c r="BN1805" s="55" t="str">
        <f t="shared" si="287"/>
        <v/>
      </c>
      <c r="BO1805" s="55" t="str">
        <f t="shared" si="287"/>
        <v/>
      </c>
      <c r="BP1805" s="55" t="str">
        <f t="shared" si="287"/>
        <v/>
      </c>
      <c r="BQ1805" s="55" t="str">
        <f t="shared" si="287"/>
        <v/>
      </c>
      <c r="BR1805" s="1" t="str">
        <f t="shared" si="276"/>
        <v>Base</v>
      </c>
      <c r="BS1805" s="1" t="str">
        <f t="shared" si="277"/>
        <v/>
      </c>
      <c r="BT1805" s="3">
        <f t="shared" si="278"/>
        <v>1</v>
      </c>
      <c r="BU1805" s="11">
        <f t="shared" si="279"/>
        <v>-0.94</v>
      </c>
      <c r="BV1805" s="11">
        <f t="shared" si="280"/>
        <v>-0.88</v>
      </c>
      <c r="BW1805" s="11">
        <f t="shared" si="281"/>
        <v>0</v>
      </c>
      <c r="BX1805" s="9">
        <f t="shared" si="282"/>
        <v>-0.94</v>
      </c>
      <c r="BY1805" s="9">
        <f t="shared" si="283"/>
        <v>-0.88</v>
      </c>
      <c r="BZ1805" s="9">
        <f t="shared" si="284"/>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275"/>
        <v>0</v>
      </c>
      <c r="BD1806" s="55" t="str">
        <f t="shared" si="287"/>
        <v/>
      </c>
      <c r="BE1806" s="55" t="str">
        <f t="shared" si="287"/>
        <v/>
      </c>
      <c r="BF1806" s="55" t="str">
        <f t="shared" si="287"/>
        <v/>
      </c>
      <c r="BG1806" s="55" t="str">
        <f t="shared" si="287"/>
        <v/>
      </c>
      <c r="BH1806" s="55" t="str">
        <f t="shared" si="287"/>
        <v/>
      </c>
      <c r="BI1806" s="55" t="str">
        <f t="shared" si="287"/>
        <v/>
      </c>
      <c r="BJ1806" s="55" t="str">
        <f t="shared" si="287"/>
        <v/>
      </c>
      <c r="BK1806" s="55" t="str">
        <f t="shared" si="287"/>
        <v/>
      </c>
      <c r="BL1806" s="55" t="str">
        <f t="shared" si="287"/>
        <v/>
      </c>
      <c r="BM1806" s="55" t="str">
        <f t="shared" si="287"/>
        <v/>
      </c>
      <c r="BN1806" s="55" t="str">
        <f t="shared" si="287"/>
        <v/>
      </c>
      <c r="BO1806" s="55" t="str">
        <f t="shared" si="287"/>
        <v/>
      </c>
      <c r="BP1806" s="55" t="str">
        <f t="shared" si="287"/>
        <v/>
      </c>
      <c r="BQ1806" s="55" t="str">
        <f t="shared" si="287"/>
        <v/>
      </c>
      <c r="BR1806" s="1" t="str">
        <f t="shared" si="276"/>
        <v>Base</v>
      </c>
      <c r="BS1806" s="1" t="str">
        <f t="shared" si="277"/>
        <v/>
      </c>
      <c r="BT1806" s="3">
        <f t="shared" si="278"/>
        <v>1</v>
      </c>
      <c r="BU1806" s="11">
        <f t="shared" si="279"/>
        <v>-0.94</v>
      </c>
      <c r="BV1806" s="11">
        <f t="shared" si="280"/>
        <v>-0.88</v>
      </c>
      <c r="BW1806" s="11">
        <f t="shared" si="281"/>
        <v>0</v>
      </c>
      <c r="BX1806" s="9">
        <f t="shared" si="282"/>
        <v>-0.94</v>
      </c>
      <c r="BY1806" s="9">
        <f t="shared" si="283"/>
        <v>-0.88</v>
      </c>
      <c r="BZ1806" s="9">
        <f t="shared" si="284"/>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275"/>
        <v>0</v>
      </c>
      <c r="BD1807" s="55" t="str">
        <f t="shared" si="287"/>
        <v/>
      </c>
      <c r="BE1807" s="55" t="str">
        <f t="shared" si="287"/>
        <v/>
      </c>
      <c r="BF1807" s="55" t="str">
        <f t="shared" si="287"/>
        <v/>
      </c>
      <c r="BG1807" s="55" t="str">
        <f t="shared" si="287"/>
        <v/>
      </c>
      <c r="BH1807" s="55" t="str">
        <f t="shared" si="287"/>
        <v/>
      </c>
      <c r="BI1807" s="55" t="str">
        <f t="shared" si="287"/>
        <v/>
      </c>
      <c r="BJ1807" s="55" t="str">
        <f t="shared" si="287"/>
        <v/>
      </c>
      <c r="BK1807" s="55" t="str">
        <f t="shared" si="287"/>
        <v/>
      </c>
      <c r="BL1807" s="55" t="str">
        <f t="shared" si="287"/>
        <v/>
      </c>
      <c r="BM1807" s="55" t="str">
        <f t="shared" si="287"/>
        <v/>
      </c>
      <c r="BN1807" s="55" t="str">
        <f t="shared" si="287"/>
        <v/>
      </c>
      <c r="BO1807" s="55" t="str">
        <f t="shared" si="287"/>
        <v/>
      </c>
      <c r="BP1807" s="55" t="str">
        <f t="shared" si="287"/>
        <v/>
      </c>
      <c r="BQ1807" s="55" t="str">
        <f t="shared" si="287"/>
        <v/>
      </c>
      <c r="BR1807" s="1" t="str">
        <f t="shared" si="276"/>
        <v>Base</v>
      </c>
      <c r="BS1807" s="1" t="str">
        <f t="shared" si="277"/>
        <v/>
      </c>
      <c r="BT1807" s="3">
        <f t="shared" si="278"/>
        <v>1</v>
      </c>
      <c r="BU1807" s="11">
        <f t="shared" si="279"/>
        <v>-0.94</v>
      </c>
      <c r="BV1807" s="11">
        <f t="shared" si="280"/>
        <v>-0.88</v>
      </c>
      <c r="BW1807" s="11">
        <f t="shared" si="281"/>
        <v>0</v>
      </c>
      <c r="BX1807" s="9">
        <f t="shared" si="282"/>
        <v>-0.94</v>
      </c>
      <c r="BY1807" s="9">
        <f t="shared" si="283"/>
        <v>-0.88</v>
      </c>
      <c r="BZ1807" s="9">
        <f t="shared" si="284"/>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275"/>
        <v>0</v>
      </c>
      <c r="BD1808" s="55" t="str">
        <f t="shared" si="287"/>
        <v/>
      </c>
      <c r="BE1808" s="55" t="str">
        <f t="shared" si="287"/>
        <v/>
      </c>
      <c r="BF1808" s="55" t="str">
        <f t="shared" si="287"/>
        <v/>
      </c>
      <c r="BG1808" s="55" t="str">
        <f t="shared" si="287"/>
        <v/>
      </c>
      <c r="BH1808" s="55" t="str">
        <f t="shared" si="287"/>
        <v/>
      </c>
      <c r="BI1808" s="55" t="str">
        <f t="shared" si="287"/>
        <v/>
      </c>
      <c r="BJ1808" s="55" t="str">
        <f t="shared" si="287"/>
        <v/>
      </c>
      <c r="BK1808" s="55" t="str">
        <f t="shared" si="287"/>
        <v/>
      </c>
      <c r="BL1808" s="55" t="str">
        <f t="shared" si="287"/>
        <v/>
      </c>
      <c r="BM1808" s="55" t="str">
        <f t="shared" si="287"/>
        <v/>
      </c>
      <c r="BN1808" s="55" t="str">
        <f t="shared" si="287"/>
        <v/>
      </c>
      <c r="BO1808" s="55" t="str">
        <f t="shared" si="287"/>
        <v/>
      </c>
      <c r="BP1808" s="55" t="str">
        <f t="shared" si="287"/>
        <v/>
      </c>
      <c r="BQ1808" s="55" t="str">
        <f t="shared" si="287"/>
        <v/>
      </c>
      <c r="BR1808" s="1" t="str">
        <f t="shared" si="276"/>
        <v>Base</v>
      </c>
      <c r="BS1808" s="1" t="str">
        <f t="shared" si="277"/>
        <v/>
      </c>
      <c r="BT1808" s="3">
        <f t="shared" si="278"/>
        <v>1</v>
      </c>
      <c r="BU1808" s="11">
        <f t="shared" si="279"/>
        <v>-0.94</v>
      </c>
      <c r="BV1808" s="11">
        <f t="shared" si="280"/>
        <v>-0.88</v>
      </c>
      <c r="BW1808" s="11">
        <f t="shared" si="281"/>
        <v>0</v>
      </c>
      <c r="BX1808" s="9">
        <f t="shared" si="282"/>
        <v>-0.94</v>
      </c>
      <c r="BY1808" s="9">
        <f t="shared" si="283"/>
        <v>-0.88</v>
      </c>
      <c r="BZ1808" s="9">
        <f t="shared" si="284"/>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275"/>
        <v>0</v>
      </c>
      <c r="BD1809" s="55" t="str">
        <f t="shared" si="287"/>
        <v/>
      </c>
      <c r="BE1809" s="55" t="str">
        <f t="shared" si="287"/>
        <v/>
      </c>
      <c r="BF1809" s="55" t="str">
        <f t="shared" si="287"/>
        <v/>
      </c>
      <c r="BG1809" s="55" t="str">
        <f t="shared" si="287"/>
        <v/>
      </c>
      <c r="BH1809" s="55" t="str">
        <f t="shared" si="287"/>
        <v/>
      </c>
      <c r="BI1809" s="55" t="str">
        <f t="shared" si="287"/>
        <v/>
      </c>
      <c r="BJ1809" s="55" t="str">
        <f t="shared" si="287"/>
        <v/>
      </c>
      <c r="BK1809" s="55" t="str">
        <f t="shared" si="287"/>
        <v/>
      </c>
      <c r="BL1809" s="55" t="str">
        <f t="shared" si="287"/>
        <v/>
      </c>
      <c r="BM1809" s="55" t="str">
        <f t="shared" si="287"/>
        <v/>
      </c>
      <c r="BN1809" s="55" t="str">
        <f t="shared" si="287"/>
        <v/>
      </c>
      <c r="BO1809" s="55" t="str">
        <f t="shared" si="287"/>
        <v/>
      </c>
      <c r="BP1809" s="55" t="str">
        <f t="shared" si="287"/>
        <v/>
      </c>
      <c r="BQ1809" s="55" t="str">
        <f t="shared" si="287"/>
        <v/>
      </c>
      <c r="BR1809" s="1" t="str">
        <f t="shared" si="276"/>
        <v>Base</v>
      </c>
      <c r="BS1809" s="1" t="str">
        <f t="shared" si="277"/>
        <v/>
      </c>
      <c r="BT1809" s="3">
        <f t="shared" si="278"/>
        <v>1</v>
      </c>
      <c r="BU1809" s="11">
        <f t="shared" si="279"/>
        <v>-0.94</v>
      </c>
      <c r="BV1809" s="11">
        <f t="shared" si="280"/>
        <v>-0.88</v>
      </c>
      <c r="BW1809" s="11">
        <f t="shared" si="281"/>
        <v>0</v>
      </c>
      <c r="BX1809" s="9">
        <f t="shared" si="282"/>
        <v>-0.94</v>
      </c>
      <c r="BY1809" s="9">
        <f t="shared" si="283"/>
        <v>-0.88</v>
      </c>
      <c r="BZ1809" s="9">
        <f t="shared" si="284"/>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275"/>
        <v>0</v>
      </c>
      <c r="BD1810" s="55" t="str">
        <f t="shared" si="287"/>
        <v/>
      </c>
      <c r="BE1810" s="55" t="str">
        <f t="shared" si="287"/>
        <v/>
      </c>
      <c r="BF1810" s="55" t="str">
        <f t="shared" si="287"/>
        <v/>
      </c>
      <c r="BG1810" s="55" t="str">
        <f t="shared" si="287"/>
        <v/>
      </c>
      <c r="BH1810" s="55" t="str">
        <f t="shared" si="287"/>
        <v/>
      </c>
      <c r="BI1810" s="55" t="str">
        <f t="shared" si="287"/>
        <v/>
      </c>
      <c r="BJ1810" s="55" t="str">
        <f t="shared" si="287"/>
        <v/>
      </c>
      <c r="BK1810" s="55" t="str">
        <f t="shared" si="287"/>
        <v/>
      </c>
      <c r="BL1810" s="55" t="str">
        <f t="shared" si="287"/>
        <v/>
      </c>
      <c r="BM1810" s="55" t="str">
        <f t="shared" si="287"/>
        <v/>
      </c>
      <c r="BN1810" s="55" t="str">
        <f t="shared" si="287"/>
        <v/>
      </c>
      <c r="BO1810" s="55" t="str">
        <f t="shared" si="287"/>
        <v/>
      </c>
      <c r="BP1810" s="55" t="str">
        <f t="shared" si="287"/>
        <v/>
      </c>
      <c r="BQ1810" s="55" t="str">
        <f t="shared" si="287"/>
        <v/>
      </c>
      <c r="BR1810" s="1" t="str">
        <f t="shared" si="276"/>
        <v>Base</v>
      </c>
      <c r="BS1810" s="1" t="str">
        <f t="shared" si="277"/>
        <v/>
      </c>
      <c r="BT1810" s="3">
        <f t="shared" si="278"/>
        <v>1</v>
      </c>
      <c r="BU1810" s="11">
        <f t="shared" si="279"/>
        <v>-0.94</v>
      </c>
      <c r="BV1810" s="11">
        <f t="shared" si="280"/>
        <v>-0.88</v>
      </c>
      <c r="BW1810" s="11">
        <f t="shared" si="281"/>
        <v>0</v>
      </c>
      <c r="BX1810" s="9">
        <f t="shared" si="282"/>
        <v>-0.94</v>
      </c>
      <c r="BY1810" s="9">
        <f t="shared" si="283"/>
        <v>-0.88</v>
      </c>
      <c r="BZ1810" s="9">
        <f t="shared" si="284"/>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275"/>
        <v>0</v>
      </c>
      <c r="BD1811" s="55" t="str">
        <f t="shared" si="287"/>
        <v/>
      </c>
      <c r="BE1811" s="55" t="str">
        <f t="shared" si="287"/>
        <v/>
      </c>
      <c r="BF1811" s="55" t="str">
        <f t="shared" si="287"/>
        <v/>
      </c>
      <c r="BG1811" s="55" t="str">
        <f t="shared" si="287"/>
        <v/>
      </c>
      <c r="BH1811" s="55" t="str">
        <f t="shared" si="287"/>
        <v/>
      </c>
      <c r="BI1811" s="55" t="str">
        <f t="shared" si="287"/>
        <v/>
      </c>
      <c r="BJ1811" s="55" t="str">
        <f t="shared" si="287"/>
        <v/>
      </c>
      <c r="BK1811" s="55" t="str">
        <f t="shared" si="287"/>
        <v/>
      </c>
      <c r="BL1811" s="55" t="str">
        <f t="shared" si="287"/>
        <v/>
      </c>
      <c r="BM1811" s="55" t="str">
        <f t="shared" si="287"/>
        <v/>
      </c>
      <c r="BN1811" s="55" t="str">
        <f t="shared" si="287"/>
        <v/>
      </c>
      <c r="BO1811" s="55" t="str">
        <f t="shared" si="287"/>
        <v/>
      </c>
      <c r="BP1811" s="55" t="str">
        <f t="shared" si="287"/>
        <v/>
      </c>
      <c r="BQ1811" s="55" t="str">
        <f t="shared" si="287"/>
        <v/>
      </c>
      <c r="BR1811" s="1" t="str">
        <f t="shared" si="276"/>
        <v>Base</v>
      </c>
      <c r="BS1811" s="1" t="str">
        <f t="shared" si="277"/>
        <v/>
      </c>
      <c r="BT1811" s="3">
        <f t="shared" si="278"/>
        <v>1</v>
      </c>
      <c r="BU1811" s="11">
        <f t="shared" si="279"/>
        <v>-0.94</v>
      </c>
      <c r="BV1811" s="11">
        <f t="shared" si="280"/>
        <v>-0.88</v>
      </c>
      <c r="BW1811" s="11">
        <f t="shared" si="281"/>
        <v>0</v>
      </c>
      <c r="BX1811" s="9">
        <f t="shared" si="282"/>
        <v>-0.94</v>
      </c>
      <c r="BY1811" s="9">
        <f t="shared" si="283"/>
        <v>-0.88</v>
      </c>
      <c r="BZ1811" s="9">
        <f t="shared" si="284"/>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275"/>
        <v>0</v>
      </c>
      <c r="BD1812" s="55" t="str">
        <f t="shared" si="287"/>
        <v/>
      </c>
      <c r="BE1812" s="55" t="str">
        <f t="shared" si="287"/>
        <v/>
      </c>
      <c r="BF1812" s="55" t="str">
        <f t="shared" si="287"/>
        <v/>
      </c>
      <c r="BG1812" s="55" t="str">
        <f t="shared" si="287"/>
        <v/>
      </c>
      <c r="BH1812" s="55" t="str">
        <f t="shared" si="287"/>
        <v/>
      </c>
      <c r="BI1812" s="55" t="str">
        <f t="shared" si="287"/>
        <v/>
      </c>
      <c r="BJ1812" s="55" t="str">
        <f t="shared" si="287"/>
        <v/>
      </c>
      <c r="BK1812" s="55" t="str">
        <f t="shared" si="287"/>
        <v/>
      </c>
      <c r="BL1812" s="55" t="str">
        <f t="shared" si="287"/>
        <v/>
      </c>
      <c r="BM1812" s="55" t="str">
        <f t="shared" si="287"/>
        <v/>
      </c>
      <c r="BN1812" s="55" t="str">
        <f t="shared" si="287"/>
        <v/>
      </c>
      <c r="BO1812" s="55" t="str">
        <f t="shared" si="287"/>
        <v/>
      </c>
      <c r="BP1812" s="55" t="str">
        <f t="shared" si="287"/>
        <v/>
      </c>
      <c r="BQ1812" s="55" t="str">
        <f t="shared" si="287"/>
        <v/>
      </c>
      <c r="BR1812" s="1" t="str">
        <f t="shared" si="276"/>
        <v>Base</v>
      </c>
      <c r="BS1812" s="1" t="str">
        <f t="shared" si="277"/>
        <v/>
      </c>
      <c r="BT1812" s="3">
        <f t="shared" si="278"/>
        <v>1</v>
      </c>
      <c r="BU1812" s="11">
        <f t="shared" si="279"/>
        <v>-0.94</v>
      </c>
      <c r="BV1812" s="11">
        <f t="shared" si="280"/>
        <v>-0.88</v>
      </c>
      <c r="BW1812" s="11">
        <f t="shared" si="281"/>
        <v>0</v>
      </c>
      <c r="BX1812" s="9">
        <f t="shared" si="282"/>
        <v>-0.94</v>
      </c>
      <c r="BY1812" s="9">
        <f t="shared" si="283"/>
        <v>-0.88</v>
      </c>
      <c r="BZ1812" s="9">
        <f t="shared" si="284"/>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275"/>
        <v>0</v>
      </c>
      <c r="BD1813" s="55" t="str">
        <f t="shared" si="287"/>
        <v/>
      </c>
      <c r="BE1813" s="55" t="str">
        <f t="shared" si="287"/>
        <v/>
      </c>
      <c r="BF1813" s="55" t="str">
        <f t="shared" si="287"/>
        <v/>
      </c>
      <c r="BG1813" s="55" t="str">
        <f t="shared" si="287"/>
        <v/>
      </c>
      <c r="BH1813" s="55" t="str">
        <f t="shared" si="287"/>
        <v/>
      </c>
      <c r="BI1813" s="55" t="str">
        <f t="shared" si="287"/>
        <v/>
      </c>
      <c r="BJ1813" s="55" t="str">
        <f t="shared" si="287"/>
        <v/>
      </c>
      <c r="BK1813" s="55" t="str">
        <f t="shared" si="287"/>
        <v/>
      </c>
      <c r="BL1813" s="55" t="str">
        <f t="shared" si="287"/>
        <v/>
      </c>
      <c r="BM1813" s="55" t="str">
        <f t="shared" si="287"/>
        <v/>
      </c>
      <c r="BN1813" s="55" t="str">
        <f t="shared" si="287"/>
        <v/>
      </c>
      <c r="BO1813" s="55" t="str">
        <f t="shared" si="287"/>
        <v/>
      </c>
      <c r="BP1813" s="55" t="str">
        <f t="shared" si="287"/>
        <v/>
      </c>
      <c r="BQ1813" s="55" t="str">
        <f t="shared" si="287"/>
        <v/>
      </c>
      <c r="BR1813" s="1" t="str">
        <f t="shared" si="276"/>
        <v>Base</v>
      </c>
      <c r="BS1813" s="1" t="str">
        <f t="shared" si="277"/>
        <v/>
      </c>
      <c r="BT1813" s="3">
        <f t="shared" si="278"/>
        <v>1</v>
      </c>
      <c r="BU1813" s="11">
        <f t="shared" si="279"/>
        <v>-0.94</v>
      </c>
      <c r="BV1813" s="11">
        <f t="shared" si="280"/>
        <v>-0.88</v>
      </c>
      <c r="BW1813" s="11">
        <f t="shared" si="281"/>
        <v>0</v>
      </c>
      <c r="BX1813" s="9">
        <f t="shared" si="282"/>
        <v>-0.94</v>
      </c>
      <c r="BY1813" s="9">
        <f t="shared" si="283"/>
        <v>-0.88</v>
      </c>
      <c r="BZ1813" s="9">
        <f t="shared" si="284"/>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288">SUM(AT1814:BB1814)</f>
        <v>0</v>
      </c>
      <c r="BD1814" s="55" t="str">
        <f t="shared" si="287"/>
        <v/>
      </c>
      <c r="BE1814" s="55" t="str">
        <f t="shared" si="287"/>
        <v/>
      </c>
      <c r="BF1814" s="55" t="str">
        <f t="shared" si="287"/>
        <v/>
      </c>
      <c r="BG1814" s="55" t="str">
        <f t="shared" si="287"/>
        <v/>
      </c>
      <c r="BH1814" s="55" t="str">
        <f t="shared" si="287"/>
        <v/>
      </c>
      <c r="BI1814" s="55" t="str">
        <f t="shared" si="287"/>
        <v/>
      </c>
      <c r="BJ1814" s="55" t="str">
        <f t="shared" si="287"/>
        <v/>
      </c>
      <c r="BK1814" s="55" t="str">
        <f t="shared" si="287"/>
        <v/>
      </c>
      <c r="BL1814" s="55" t="str">
        <f t="shared" si="287"/>
        <v/>
      </c>
      <c r="BM1814" s="55" t="str">
        <f t="shared" si="287"/>
        <v/>
      </c>
      <c r="BN1814" s="55" t="str">
        <f t="shared" si="287"/>
        <v/>
      </c>
      <c r="BO1814" s="55" t="str">
        <f t="shared" si="287"/>
        <v/>
      </c>
      <c r="BP1814" s="55" t="str">
        <f t="shared" si="287"/>
        <v/>
      </c>
      <c r="BQ1814" s="55" t="str">
        <f t="shared" si="287"/>
        <v/>
      </c>
      <c r="BR1814" s="1" t="str">
        <f t="shared" ref="BR1814:BR1877" si="289">IF(BD1814&amp;BE1814&amp;BF1814&amp;BG1814&amp;BH1814&amp;BI1814&amp;BJ1814&amp;BK1814&amp;BP1814&amp;BQ1814="","Base",BD1814&amp;BE1814&amp;BF1814&amp;BG1814&amp;BH1814&amp;BI1814&amp;BJ1814&amp;BK1814&amp;BP1814&amp;BQ1814)</f>
        <v>Base</v>
      </c>
      <c r="BS1814" s="1" t="str">
        <f t="shared" ref="BS1814:BS1877" si="290">IF(BL1814&amp;BM1814&amp;BN1814&amp;BO1814="","",BL1814&amp;BM1814&amp;BN1814&amp;BO1814)</f>
        <v/>
      </c>
      <c r="BT1814" s="3">
        <f t="shared" ref="BT1814:BT1877" si="291">J1814-I1814+1</f>
        <v>1</v>
      </c>
      <c r="BU1814" s="11">
        <f t="shared" ref="BU1814:BU1877" si="292">BT1814*0.06-1</f>
        <v>-0.94</v>
      </c>
      <c r="BV1814" s="11">
        <f t="shared" ref="BV1814:BV1877" si="293">BT1814*0.12-1</f>
        <v>-0.88</v>
      </c>
      <c r="BW1814" s="11">
        <f t="shared" ref="BW1814:BW1877" si="294">(BT1814-1)*0.84</f>
        <v>0</v>
      </c>
      <c r="BX1814" s="9">
        <f t="shared" ref="BX1814:BX1877" si="295">BU1814+I1814</f>
        <v>-0.94</v>
      </c>
      <c r="BY1814" s="9">
        <f t="shared" ref="BY1814:BY1877" si="296">BV1814+I1814</f>
        <v>-0.88</v>
      </c>
      <c r="BZ1814" s="9">
        <f t="shared" ref="BZ1814:BZ1877" si="297">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288"/>
        <v>0</v>
      </c>
      <c r="BD1815" s="55" t="str">
        <f t="shared" si="287"/>
        <v/>
      </c>
      <c r="BE1815" s="55" t="str">
        <f t="shared" si="287"/>
        <v/>
      </c>
      <c r="BF1815" s="55" t="str">
        <f t="shared" si="287"/>
        <v/>
      </c>
      <c r="BG1815" s="55" t="str">
        <f t="shared" si="287"/>
        <v/>
      </c>
      <c r="BH1815" s="55" t="str">
        <f t="shared" si="287"/>
        <v/>
      </c>
      <c r="BI1815" s="55" t="str">
        <f t="shared" si="287"/>
        <v/>
      </c>
      <c r="BJ1815" s="55" t="str">
        <f t="shared" si="287"/>
        <v/>
      </c>
      <c r="BK1815" s="55" t="str">
        <f t="shared" si="287"/>
        <v/>
      </c>
      <c r="BL1815" s="55" t="str">
        <f t="shared" si="287"/>
        <v/>
      </c>
      <c r="BM1815" s="55" t="str">
        <f t="shared" si="287"/>
        <v/>
      </c>
      <c r="BN1815" s="55" t="str">
        <f t="shared" si="287"/>
        <v/>
      </c>
      <c r="BO1815" s="55" t="str">
        <f t="shared" si="287"/>
        <v/>
      </c>
      <c r="BP1815" s="55" t="str">
        <f t="shared" si="287"/>
        <v/>
      </c>
      <c r="BQ1815" s="55" t="str">
        <f t="shared" si="287"/>
        <v/>
      </c>
      <c r="BR1815" s="1" t="str">
        <f t="shared" si="289"/>
        <v>Base</v>
      </c>
      <c r="BS1815" s="1" t="str">
        <f t="shared" si="290"/>
        <v/>
      </c>
      <c r="BT1815" s="3">
        <f t="shared" si="291"/>
        <v>1</v>
      </c>
      <c r="BU1815" s="11">
        <f t="shared" si="292"/>
        <v>-0.94</v>
      </c>
      <c r="BV1815" s="11">
        <f t="shared" si="293"/>
        <v>-0.88</v>
      </c>
      <c r="BW1815" s="11">
        <f t="shared" si="294"/>
        <v>0</v>
      </c>
      <c r="BX1815" s="9">
        <f t="shared" si="295"/>
        <v>-0.94</v>
      </c>
      <c r="BY1815" s="9">
        <f t="shared" si="296"/>
        <v>-0.88</v>
      </c>
      <c r="BZ1815" s="9">
        <f t="shared" si="297"/>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288"/>
        <v>0</v>
      </c>
      <c r="BD1816" s="55" t="str">
        <f t="shared" si="287"/>
        <v/>
      </c>
      <c r="BE1816" s="55" t="str">
        <f t="shared" si="287"/>
        <v/>
      </c>
      <c r="BF1816" s="55" t="str">
        <f t="shared" si="287"/>
        <v/>
      </c>
      <c r="BG1816" s="55" t="str">
        <f t="shared" si="287"/>
        <v/>
      </c>
      <c r="BH1816" s="55" t="str">
        <f t="shared" si="287"/>
        <v/>
      </c>
      <c r="BI1816" s="55" t="str">
        <f t="shared" si="287"/>
        <v/>
      </c>
      <c r="BJ1816" s="55" t="str">
        <f t="shared" si="287"/>
        <v/>
      </c>
      <c r="BK1816" s="55" t="str">
        <f t="shared" si="287"/>
        <v/>
      </c>
      <c r="BL1816" s="55" t="str">
        <f t="shared" si="287"/>
        <v/>
      </c>
      <c r="BM1816" s="55" t="str">
        <f t="shared" si="287"/>
        <v/>
      </c>
      <c r="BN1816" s="55" t="str">
        <f t="shared" si="287"/>
        <v/>
      </c>
      <c r="BO1816" s="55" t="str">
        <f t="shared" si="287"/>
        <v/>
      </c>
      <c r="BP1816" s="55" t="str">
        <f t="shared" si="287"/>
        <v/>
      </c>
      <c r="BQ1816" s="55" t="str">
        <f t="shared" si="287"/>
        <v/>
      </c>
      <c r="BR1816" s="1" t="str">
        <f t="shared" si="289"/>
        <v>Base</v>
      </c>
      <c r="BS1816" s="1" t="str">
        <f t="shared" si="290"/>
        <v/>
      </c>
      <c r="BT1816" s="3">
        <f t="shared" si="291"/>
        <v>1</v>
      </c>
      <c r="BU1816" s="11">
        <f t="shared" si="292"/>
        <v>-0.94</v>
      </c>
      <c r="BV1816" s="11">
        <f t="shared" si="293"/>
        <v>-0.88</v>
      </c>
      <c r="BW1816" s="11">
        <f t="shared" si="294"/>
        <v>0</v>
      </c>
      <c r="BX1816" s="9">
        <f t="shared" si="295"/>
        <v>-0.94</v>
      </c>
      <c r="BY1816" s="9">
        <f t="shared" si="296"/>
        <v>-0.88</v>
      </c>
      <c r="BZ1816" s="9">
        <f t="shared" si="297"/>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288"/>
        <v>0</v>
      </c>
      <c r="BD1817" s="55" t="str">
        <f t="shared" si="287"/>
        <v/>
      </c>
      <c r="BE1817" s="55" t="str">
        <f t="shared" si="287"/>
        <v/>
      </c>
      <c r="BF1817" s="55" t="str">
        <f t="shared" si="287"/>
        <v/>
      </c>
      <c r="BG1817" s="55" t="str">
        <f t="shared" si="287"/>
        <v/>
      </c>
      <c r="BH1817" s="55" t="str">
        <f t="shared" si="287"/>
        <v/>
      </c>
      <c r="BI1817" s="55" t="str">
        <f t="shared" si="287"/>
        <v/>
      </c>
      <c r="BJ1817" s="55" t="str">
        <f t="shared" si="287"/>
        <v/>
      </c>
      <c r="BK1817" s="55" t="str">
        <f t="shared" si="287"/>
        <v/>
      </c>
      <c r="BL1817" s="55" t="str">
        <f t="shared" si="287"/>
        <v/>
      </c>
      <c r="BM1817" s="55" t="str">
        <f t="shared" ref="BD1817:BQ1835" si="298">IF(ISERROR(SEARCHB(" "&amp;BM$1&amp;" "," "&amp;$L1817&amp;" "))=TRUE,"",BM$1)</f>
        <v/>
      </c>
      <c r="BN1817" s="55" t="str">
        <f t="shared" si="298"/>
        <v/>
      </c>
      <c r="BO1817" s="55" t="str">
        <f t="shared" si="298"/>
        <v/>
      </c>
      <c r="BP1817" s="55" t="str">
        <f t="shared" si="298"/>
        <v/>
      </c>
      <c r="BQ1817" s="55" t="str">
        <f t="shared" si="298"/>
        <v/>
      </c>
      <c r="BR1817" s="1" t="str">
        <f t="shared" si="289"/>
        <v>Base</v>
      </c>
      <c r="BS1817" s="1" t="str">
        <f t="shared" si="290"/>
        <v/>
      </c>
      <c r="BT1817" s="3">
        <f t="shared" si="291"/>
        <v>1</v>
      </c>
      <c r="BU1817" s="11">
        <f t="shared" si="292"/>
        <v>-0.94</v>
      </c>
      <c r="BV1817" s="11">
        <f t="shared" si="293"/>
        <v>-0.88</v>
      </c>
      <c r="BW1817" s="11">
        <f t="shared" si="294"/>
        <v>0</v>
      </c>
      <c r="BX1817" s="9">
        <f t="shared" si="295"/>
        <v>-0.94</v>
      </c>
      <c r="BY1817" s="9">
        <f t="shared" si="296"/>
        <v>-0.88</v>
      </c>
      <c r="BZ1817" s="9">
        <f t="shared" si="297"/>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288"/>
        <v>0</v>
      </c>
      <c r="BD1818" s="55" t="str">
        <f t="shared" si="298"/>
        <v/>
      </c>
      <c r="BE1818" s="55" t="str">
        <f t="shared" si="298"/>
        <v/>
      </c>
      <c r="BF1818" s="55" t="str">
        <f t="shared" si="298"/>
        <v/>
      </c>
      <c r="BG1818" s="55" t="str">
        <f t="shared" si="298"/>
        <v/>
      </c>
      <c r="BH1818" s="55" t="str">
        <f t="shared" si="298"/>
        <v/>
      </c>
      <c r="BI1818" s="55" t="str">
        <f t="shared" si="298"/>
        <v/>
      </c>
      <c r="BJ1818" s="55" t="str">
        <f t="shared" si="298"/>
        <v/>
      </c>
      <c r="BK1818" s="55" t="str">
        <f t="shared" si="298"/>
        <v/>
      </c>
      <c r="BL1818" s="55" t="str">
        <f t="shared" si="298"/>
        <v/>
      </c>
      <c r="BM1818" s="55" t="str">
        <f t="shared" si="298"/>
        <v/>
      </c>
      <c r="BN1818" s="55" t="str">
        <f t="shared" si="298"/>
        <v/>
      </c>
      <c r="BO1818" s="55" t="str">
        <f t="shared" si="298"/>
        <v/>
      </c>
      <c r="BP1818" s="55" t="str">
        <f t="shared" si="298"/>
        <v/>
      </c>
      <c r="BQ1818" s="55" t="str">
        <f t="shared" si="298"/>
        <v/>
      </c>
      <c r="BR1818" s="1" t="str">
        <f t="shared" si="289"/>
        <v>Base</v>
      </c>
      <c r="BS1818" s="1" t="str">
        <f t="shared" si="290"/>
        <v/>
      </c>
      <c r="BT1818" s="3">
        <f t="shared" si="291"/>
        <v>1</v>
      </c>
      <c r="BU1818" s="11">
        <f t="shared" si="292"/>
        <v>-0.94</v>
      </c>
      <c r="BV1818" s="11">
        <f t="shared" si="293"/>
        <v>-0.88</v>
      </c>
      <c r="BW1818" s="11">
        <f t="shared" si="294"/>
        <v>0</v>
      </c>
      <c r="BX1818" s="9">
        <f t="shared" si="295"/>
        <v>-0.94</v>
      </c>
      <c r="BY1818" s="9">
        <f t="shared" si="296"/>
        <v>-0.88</v>
      </c>
      <c r="BZ1818" s="9">
        <f t="shared" si="297"/>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288"/>
        <v>0</v>
      </c>
      <c r="BD1819" s="55" t="str">
        <f t="shared" si="298"/>
        <v/>
      </c>
      <c r="BE1819" s="55" t="str">
        <f t="shared" si="298"/>
        <v/>
      </c>
      <c r="BF1819" s="55" t="str">
        <f t="shared" si="298"/>
        <v/>
      </c>
      <c r="BG1819" s="55" t="str">
        <f t="shared" si="298"/>
        <v/>
      </c>
      <c r="BH1819" s="55" t="str">
        <f t="shared" si="298"/>
        <v/>
      </c>
      <c r="BI1819" s="55" t="str">
        <f t="shared" si="298"/>
        <v/>
      </c>
      <c r="BJ1819" s="55" t="str">
        <f t="shared" si="298"/>
        <v/>
      </c>
      <c r="BK1819" s="55" t="str">
        <f t="shared" si="298"/>
        <v/>
      </c>
      <c r="BL1819" s="55" t="str">
        <f t="shared" si="298"/>
        <v/>
      </c>
      <c r="BM1819" s="55" t="str">
        <f t="shared" si="298"/>
        <v/>
      </c>
      <c r="BN1819" s="55" t="str">
        <f t="shared" si="298"/>
        <v/>
      </c>
      <c r="BO1819" s="55" t="str">
        <f t="shared" si="298"/>
        <v/>
      </c>
      <c r="BP1819" s="55" t="str">
        <f t="shared" si="298"/>
        <v/>
      </c>
      <c r="BQ1819" s="55" t="str">
        <f t="shared" si="298"/>
        <v/>
      </c>
      <c r="BR1819" s="1" t="str">
        <f t="shared" si="289"/>
        <v>Base</v>
      </c>
      <c r="BS1819" s="1" t="str">
        <f t="shared" si="290"/>
        <v/>
      </c>
      <c r="BT1819" s="3">
        <f t="shared" si="291"/>
        <v>1</v>
      </c>
      <c r="BU1819" s="11">
        <f t="shared" si="292"/>
        <v>-0.94</v>
      </c>
      <c r="BV1819" s="11">
        <f t="shared" si="293"/>
        <v>-0.88</v>
      </c>
      <c r="BW1819" s="11">
        <f t="shared" si="294"/>
        <v>0</v>
      </c>
      <c r="BX1819" s="9">
        <f t="shared" si="295"/>
        <v>-0.94</v>
      </c>
      <c r="BY1819" s="9">
        <f t="shared" si="296"/>
        <v>-0.88</v>
      </c>
      <c r="BZ1819" s="9">
        <f t="shared" si="297"/>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288"/>
        <v>0</v>
      </c>
      <c r="BD1820" s="55" t="str">
        <f t="shared" si="298"/>
        <v/>
      </c>
      <c r="BE1820" s="55" t="str">
        <f t="shared" si="298"/>
        <v/>
      </c>
      <c r="BF1820" s="55" t="str">
        <f t="shared" si="298"/>
        <v/>
      </c>
      <c r="BG1820" s="55" t="str">
        <f t="shared" si="298"/>
        <v/>
      </c>
      <c r="BH1820" s="55" t="str">
        <f t="shared" si="298"/>
        <v/>
      </c>
      <c r="BI1820" s="55" t="str">
        <f t="shared" si="298"/>
        <v/>
      </c>
      <c r="BJ1820" s="55" t="str">
        <f t="shared" si="298"/>
        <v/>
      </c>
      <c r="BK1820" s="55" t="str">
        <f t="shared" si="298"/>
        <v/>
      </c>
      <c r="BL1820" s="55" t="str">
        <f t="shared" si="298"/>
        <v/>
      </c>
      <c r="BM1820" s="55" t="str">
        <f t="shared" si="298"/>
        <v/>
      </c>
      <c r="BN1820" s="55" t="str">
        <f t="shared" si="298"/>
        <v/>
      </c>
      <c r="BO1820" s="55" t="str">
        <f t="shared" si="298"/>
        <v/>
      </c>
      <c r="BP1820" s="55" t="str">
        <f t="shared" si="298"/>
        <v/>
      </c>
      <c r="BQ1820" s="55" t="str">
        <f t="shared" si="298"/>
        <v/>
      </c>
      <c r="BR1820" s="1" t="str">
        <f t="shared" si="289"/>
        <v>Base</v>
      </c>
      <c r="BS1820" s="1" t="str">
        <f t="shared" si="290"/>
        <v/>
      </c>
      <c r="BT1820" s="3">
        <f t="shared" si="291"/>
        <v>1</v>
      </c>
      <c r="BU1820" s="11">
        <f t="shared" si="292"/>
        <v>-0.94</v>
      </c>
      <c r="BV1820" s="11">
        <f t="shared" si="293"/>
        <v>-0.88</v>
      </c>
      <c r="BW1820" s="11">
        <f t="shared" si="294"/>
        <v>0</v>
      </c>
      <c r="BX1820" s="9">
        <f t="shared" si="295"/>
        <v>-0.94</v>
      </c>
      <c r="BY1820" s="9">
        <f t="shared" si="296"/>
        <v>-0.88</v>
      </c>
      <c r="BZ1820" s="9">
        <f t="shared" si="297"/>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288"/>
        <v>0</v>
      </c>
      <c r="BD1821" s="55" t="str">
        <f t="shared" si="298"/>
        <v/>
      </c>
      <c r="BE1821" s="55" t="str">
        <f t="shared" si="298"/>
        <v/>
      </c>
      <c r="BF1821" s="55" t="str">
        <f t="shared" si="298"/>
        <v/>
      </c>
      <c r="BG1821" s="55" t="str">
        <f t="shared" si="298"/>
        <v/>
      </c>
      <c r="BH1821" s="55" t="str">
        <f t="shared" si="298"/>
        <v/>
      </c>
      <c r="BI1821" s="55" t="str">
        <f t="shared" si="298"/>
        <v/>
      </c>
      <c r="BJ1821" s="55" t="str">
        <f t="shared" si="298"/>
        <v/>
      </c>
      <c r="BK1821" s="55" t="str">
        <f t="shared" si="298"/>
        <v/>
      </c>
      <c r="BL1821" s="55" t="str">
        <f t="shared" si="298"/>
        <v/>
      </c>
      <c r="BM1821" s="55" t="str">
        <f t="shared" si="298"/>
        <v/>
      </c>
      <c r="BN1821" s="55" t="str">
        <f t="shared" si="298"/>
        <v/>
      </c>
      <c r="BO1821" s="55" t="str">
        <f t="shared" si="298"/>
        <v/>
      </c>
      <c r="BP1821" s="55" t="str">
        <f t="shared" si="298"/>
        <v/>
      </c>
      <c r="BQ1821" s="55" t="str">
        <f t="shared" si="298"/>
        <v/>
      </c>
      <c r="BR1821" s="1" t="str">
        <f t="shared" si="289"/>
        <v>Base</v>
      </c>
      <c r="BS1821" s="1" t="str">
        <f t="shared" si="290"/>
        <v/>
      </c>
      <c r="BT1821" s="3">
        <f t="shared" si="291"/>
        <v>1</v>
      </c>
      <c r="BU1821" s="11">
        <f t="shared" si="292"/>
        <v>-0.94</v>
      </c>
      <c r="BV1821" s="11">
        <f t="shared" si="293"/>
        <v>-0.88</v>
      </c>
      <c r="BW1821" s="11">
        <f t="shared" si="294"/>
        <v>0</v>
      </c>
      <c r="BX1821" s="9">
        <f t="shared" si="295"/>
        <v>-0.94</v>
      </c>
      <c r="BY1821" s="9">
        <f t="shared" si="296"/>
        <v>-0.88</v>
      </c>
      <c r="BZ1821" s="9">
        <f t="shared" si="297"/>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288"/>
        <v>0</v>
      </c>
      <c r="BD1822" s="55" t="str">
        <f t="shared" si="298"/>
        <v/>
      </c>
      <c r="BE1822" s="55" t="str">
        <f t="shared" si="298"/>
        <v/>
      </c>
      <c r="BF1822" s="55" t="str">
        <f t="shared" si="298"/>
        <v/>
      </c>
      <c r="BG1822" s="55" t="str">
        <f t="shared" si="298"/>
        <v/>
      </c>
      <c r="BH1822" s="55" t="str">
        <f t="shared" si="298"/>
        <v/>
      </c>
      <c r="BI1822" s="55" t="str">
        <f t="shared" si="298"/>
        <v/>
      </c>
      <c r="BJ1822" s="55" t="str">
        <f t="shared" si="298"/>
        <v/>
      </c>
      <c r="BK1822" s="55" t="str">
        <f t="shared" si="298"/>
        <v/>
      </c>
      <c r="BL1822" s="55" t="str">
        <f t="shared" si="298"/>
        <v/>
      </c>
      <c r="BM1822" s="55" t="str">
        <f t="shared" si="298"/>
        <v/>
      </c>
      <c r="BN1822" s="55" t="str">
        <f t="shared" si="298"/>
        <v/>
      </c>
      <c r="BO1822" s="55" t="str">
        <f t="shared" si="298"/>
        <v/>
      </c>
      <c r="BP1822" s="55" t="str">
        <f t="shared" si="298"/>
        <v/>
      </c>
      <c r="BQ1822" s="55" t="str">
        <f t="shared" si="298"/>
        <v/>
      </c>
      <c r="BR1822" s="1" t="str">
        <f t="shared" si="289"/>
        <v>Base</v>
      </c>
      <c r="BS1822" s="1" t="str">
        <f t="shared" si="290"/>
        <v/>
      </c>
      <c r="BT1822" s="3">
        <f t="shared" si="291"/>
        <v>1</v>
      </c>
      <c r="BU1822" s="11">
        <f t="shared" si="292"/>
        <v>-0.94</v>
      </c>
      <c r="BV1822" s="11">
        <f t="shared" si="293"/>
        <v>-0.88</v>
      </c>
      <c r="BW1822" s="11">
        <f t="shared" si="294"/>
        <v>0</v>
      </c>
      <c r="BX1822" s="9">
        <f t="shared" si="295"/>
        <v>-0.94</v>
      </c>
      <c r="BY1822" s="9">
        <f t="shared" si="296"/>
        <v>-0.88</v>
      </c>
      <c r="BZ1822" s="9">
        <f t="shared" si="297"/>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288"/>
        <v>0</v>
      </c>
      <c r="BD1823" s="55" t="str">
        <f t="shared" si="298"/>
        <v/>
      </c>
      <c r="BE1823" s="55" t="str">
        <f t="shared" si="298"/>
        <v/>
      </c>
      <c r="BF1823" s="55" t="str">
        <f t="shared" si="298"/>
        <v/>
      </c>
      <c r="BG1823" s="55" t="str">
        <f t="shared" si="298"/>
        <v/>
      </c>
      <c r="BH1823" s="55" t="str">
        <f t="shared" si="298"/>
        <v/>
      </c>
      <c r="BI1823" s="55" t="str">
        <f t="shared" si="298"/>
        <v/>
      </c>
      <c r="BJ1823" s="55" t="str">
        <f t="shared" si="298"/>
        <v/>
      </c>
      <c r="BK1823" s="55" t="str">
        <f t="shared" si="298"/>
        <v/>
      </c>
      <c r="BL1823" s="55" t="str">
        <f t="shared" si="298"/>
        <v/>
      </c>
      <c r="BM1823" s="55" t="str">
        <f t="shared" si="298"/>
        <v/>
      </c>
      <c r="BN1823" s="55" t="str">
        <f t="shared" si="298"/>
        <v/>
      </c>
      <c r="BO1823" s="55" t="str">
        <f t="shared" si="298"/>
        <v/>
      </c>
      <c r="BP1823" s="55" t="str">
        <f t="shared" si="298"/>
        <v/>
      </c>
      <c r="BQ1823" s="55" t="str">
        <f t="shared" si="298"/>
        <v/>
      </c>
      <c r="BR1823" s="1" t="str">
        <f t="shared" si="289"/>
        <v>Base</v>
      </c>
      <c r="BS1823" s="1" t="str">
        <f t="shared" si="290"/>
        <v/>
      </c>
      <c r="BT1823" s="3">
        <f t="shared" si="291"/>
        <v>1</v>
      </c>
      <c r="BU1823" s="11">
        <f t="shared" si="292"/>
        <v>-0.94</v>
      </c>
      <c r="BV1823" s="11">
        <f t="shared" si="293"/>
        <v>-0.88</v>
      </c>
      <c r="BW1823" s="11">
        <f t="shared" si="294"/>
        <v>0</v>
      </c>
      <c r="BX1823" s="9">
        <f t="shared" si="295"/>
        <v>-0.94</v>
      </c>
      <c r="BY1823" s="9">
        <f t="shared" si="296"/>
        <v>-0.88</v>
      </c>
      <c r="BZ1823" s="9">
        <f t="shared" si="297"/>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288"/>
        <v>0</v>
      </c>
      <c r="BD1824" s="55" t="str">
        <f t="shared" si="298"/>
        <v/>
      </c>
      <c r="BE1824" s="55" t="str">
        <f t="shared" si="298"/>
        <v/>
      </c>
      <c r="BF1824" s="55" t="str">
        <f t="shared" si="298"/>
        <v/>
      </c>
      <c r="BG1824" s="55" t="str">
        <f t="shared" si="298"/>
        <v/>
      </c>
      <c r="BH1824" s="55" t="str">
        <f t="shared" si="298"/>
        <v/>
      </c>
      <c r="BI1824" s="55" t="str">
        <f t="shared" si="298"/>
        <v/>
      </c>
      <c r="BJ1824" s="55" t="str">
        <f t="shared" si="298"/>
        <v/>
      </c>
      <c r="BK1824" s="55" t="str">
        <f t="shared" si="298"/>
        <v/>
      </c>
      <c r="BL1824" s="55" t="str">
        <f t="shared" si="298"/>
        <v/>
      </c>
      <c r="BM1824" s="55" t="str">
        <f t="shared" si="298"/>
        <v/>
      </c>
      <c r="BN1824" s="55" t="str">
        <f t="shared" si="298"/>
        <v/>
      </c>
      <c r="BO1824" s="55" t="str">
        <f t="shared" si="298"/>
        <v/>
      </c>
      <c r="BP1824" s="55" t="str">
        <f t="shared" si="298"/>
        <v/>
      </c>
      <c r="BQ1824" s="55" t="str">
        <f t="shared" si="298"/>
        <v/>
      </c>
      <c r="BR1824" s="1" t="str">
        <f t="shared" si="289"/>
        <v>Base</v>
      </c>
      <c r="BS1824" s="1" t="str">
        <f t="shared" si="290"/>
        <v/>
      </c>
      <c r="BT1824" s="3">
        <f t="shared" si="291"/>
        <v>1</v>
      </c>
      <c r="BU1824" s="11">
        <f t="shared" si="292"/>
        <v>-0.94</v>
      </c>
      <c r="BV1824" s="11">
        <f t="shared" si="293"/>
        <v>-0.88</v>
      </c>
      <c r="BW1824" s="11">
        <f t="shared" si="294"/>
        <v>0</v>
      </c>
      <c r="BX1824" s="9">
        <f t="shared" si="295"/>
        <v>-0.94</v>
      </c>
      <c r="BY1824" s="9">
        <f t="shared" si="296"/>
        <v>-0.88</v>
      </c>
      <c r="BZ1824" s="9">
        <f t="shared" si="297"/>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288"/>
        <v>0</v>
      </c>
      <c r="BD1825" s="55" t="str">
        <f t="shared" si="298"/>
        <v/>
      </c>
      <c r="BE1825" s="55" t="str">
        <f t="shared" si="298"/>
        <v/>
      </c>
      <c r="BF1825" s="55" t="str">
        <f t="shared" si="298"/>
        <v/>
      </c>
      <c r="BG1825" s="55" t="str">
        <f t="shared" si="298"/>
        <v/>
      </c>
      <c r="BH1825" s="55" t="str">
        <f t="shared" si="298"/>
        <v/>
      </c>
      <c r="BI1825" s="55" t="str">
        <f t="shared" si="298"/>
        <v/>
      </c>
      <c r="BJ1825" s="55" t="str">
        <f t="shared" si="298"/>
        <v/>
      </c>
      <c r="BK1825" s="55" t="str">
        <f t="shared" si="298"/>
        <v/>
      </c>
      <c r="BL1825" s="55" t="str">
        <f t="shared" si="298"/>
        <v/>
      </c>
      <c r="BM1825" s="55" t="str">
        <f t="shared" si="298"/>
        <v/>
      </c>
      <c r="BN1825" s="55" t="str">
        <f t="shared" si="298"/>
        <v/>
      </c>
      <c r="BO1825" s="55" t="str">
        <f t="shared" si="298"/>
        <v/>
      </c>
      <c r="BP1825" s="55" t="str">
        <f t="shared" si="298"/>
        <v/>
      </c>
      <c r="BQ1825" s="55" t="str">
        <f t="shared" si="298"/>
        <v/>
      </c>
      <c r="BR1825" s="1" t="str">
        <f t="shared" si="289"/>
        <v>Base</v>
      </c>
      <c r="BS1825" s="1" t="str">
        <f t="shared" si="290"/>
        <v/>
      </c>
      <c r="BT1825" s="3">
        <f t="shared" si="291"/>
        <v>1</v>
      </c>
      <c r="BU1825" s="11">
        <f t="shared" si="292"/>
        <v>-0.94</v>
      </c>
      <c r="BV1825" s="11">
        <f t="shared" si="293"/>
        <v>-0.88</v>
      </c>
      <c r="BW1825" s="11">
        <f t="shared" si="294"/>
        <v>0</v>
      </c>
      <c r="BX1825" s="9">
        <f t="shared" si="295"/>
        <v>-0.94</v>
      </c>
      <c r="BY1825" s="9">
        <f t="shared" si="296"/>
        <v>-0.88</v>
      </c>
      <c r="BZ1825" s="9">
        <f t="shared" si="297"/>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288"/>
        <v>0</v>
      </c>
      <c r="BD1826" s="55" t="str">
        <f t="shared" si="298"/>
        <v/>
      </c>
      <c r="BE1826" s="55" t="str">
        <f t="shared" si="298"/>
        <v/>
      </c>
      <c r="BF1826" s="55" t="str">
        <f t="shared" si="298"/>
        <v/>
      </c>
      <c r="BG1826" s="55" t="str">
        <f t="shared" si="298"/>
        <v/>
      </c>
      <c r="BH1826" s="55" t="str">
        <f t="shared" si="298"/>
        <v/>
      </c>
      <c r="BI1826" s="55" t="str">
        <f t="shared" si="298"/>
        <v/>
      </c>
      <c r="BJ1826" s="55" t="str">
        <f t="shared" si="298"/>
        <v/>
      </c>
      <c r="BK1826" s="55" t="str">
        <f t="shared" si="298"/>
        <v/>
      </c>
      <c r="BL1826" s="55" t="str">
        <f t="shared" si="298"/>
        <v/>
      </c>
      <c r="BM1826" s="55" t="str">
        <f t="shared" si="298"/>
        <v/>
      </c>
      <c r="BN1826" s="55" t="str">
        <f t="shared" si="298"/>
        <v/>
      </c>
      <c r="BO1826" s="55" t="str">
        <f t="shared" si="298"/>
        <v/>
      </c>
      <c r="BP1826" s="55" t="str">
        <f t="shared" si="298"/>
        <v/>
      </c>
      <c r="BQ1826" s="55" t="str">
        <f t="shared" si="298"/>
        <v/>
      </c>
      <c r="BR1826" s="1" t="str">
        <f t="shared" si="289"/>
        <v>Base</v>
      </c>
      <c r="BS1826" s="1" t="str">
        <f t="shared" si="290"/>
        <v/>
      </c>
      <c r="BT1826" s="3">
        <f t="shared" si="291"/>
        <v>1</v>
      </c>
      <c r="BU1826" s="11">
        <f t="shared" si="292"/>
        <v>-0.94</v>
      </c>
      <c r="BV1826" s="11">
        <f t="shared" si="293"/>
        <v>-0.88</v>
      </c>
      <c r="BW1826" s="11">
        <f t="shared" si="294"/>
        <v>0</v>
      </c>
      <c r="BX1826" s="9">
        <f t="shared" si="295"/>
        <v>-0.94</v>
      </c>
      <c r="BY1826" s="9">
        <f t="shared" si="296"/>
        <v>-0.88</v>
      </c>
      <c r="BZ1826" s="9">
        <f t="shared" si="297"/>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288"/>
        <v>0</v>
      </c>
      <c r="BD1827" s="55" t="str">
        <f t="shared" si="298"/>
        <v/>
      </c>
      <c r="BE1827" s="55" t="str">
        <f t="shared" si="298"/>
        <v/>
      </c>
      <c r="BF1827" s="55" t="str">
        <f t="shared" si="298"/>
        <v/>
      </c>
      <c r="BG1827" s="55" t="str">
        <f t="shared" si="298"/>
        <v/>
      </c>
      <c r="BH1827" s="55" t="str">
        <f t="shared" si="298"/>
        <v/>
      </c>
      <c r="BI1827" s="55" t="str">
        <f t="shared" si="298"/>
        <v/>
      </c>
      <c r="BJ1827" s="55" t="str">
        <f t="shared" si="298"/>
        <v/>
      </c>
      <c r="BK1827" s="55" t="str">
        <f t="shared" si="298"/>
        <v/>
      </c>
      <c r="BL1827" s="55" t="str">
        <f t="shared" si="298"/>
        <v/>
      </c>
      <c r="BM1827" s="55" t="str">
        <f t="shared" si="298"/>
        <v/>
      </c>
      <c r="BN1827" s="55" t="str">
        <f t="shared" si="298"/>
        <v/>
      </c>
      <c r="BO1827" s="55" t="str">
        <f t="shared" si="298"/>
        <v/>
      </c>
      <c r="BP1827" s="55" t="str">
        <f t="shared" si="298"/>
        <v/>
      </c>
      <c r="BQ1827" s="55" t="str">
        <f t="shared" si="298"/>
        <v/>
      </c>
      <c r="BR1827" s="1" t="str">
        <f t="shared" si="289"/>
        <v>Base</v>
      </c>
      <c r="BS1827" s="1" t="str">
        <f t="shared" si="290"/>
        <v/>
      </c>
      <c r="BT1827" s="3">
        <f t="shared" si="291"/>
        <v>1</v>
      </c>
      <c r="BU1827" s="11">
        <f t="shared" si="292"/>
        <v>-0.94</v>
      </c>
      <c r="BV1827" s="11">
        <f t="shared" si="293"/>
        <v>-0.88</v>
      </c>
      <c r="BW1827" s="11">
        <f t="shared" si="294"/>
        <v>0</v>
      </c>
      <c r="BX1827" s="9">
        <f t="shared" si="295"/>
        <v>-0.94</v>
      </c>
      <c r="BY1827" s="9">
        <f t="shared" si="296"/>
        <v>-0.88</v>
      </c>
      <c r="BZ1827" s="9">
        <f t="shared" si="297"/>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288"/>
        <v>0</v>
      </c>
      <c r="BD1828" s="55" t="str">
        <f t="shared" si="298"/>
        <v/>
      </c>
      <c r="BE1828" s="55" t="str">
        <f t="shared" si="298"/>
        <v/>
      </c>
      <c r="BF1828" s="55" t="str">
        <f t="shared" si="298"/>
        <v/>
      </c>
      <c r="BG1828" s="55" t="str">
        <f t="shared" si="298"/>
        <v/>
      </c>
      <c r="BH1828" s="55" t="str">
        <f t="shared" si="298"/>
        <v/>
      </c>
      <c r="BI1828" s="55" t="str">
        <f t="shared" si="298"/>
        <v/>
      </c>
      <c r="BJ1828" s="55" t="str">
        <f t="shared" si="298"/>
        <v/>
      </c>
      <c r="BK1828" s="55" t="str">
        <f t="shared" si="298"/>
        <v/>
      </c>
      <c r="BL1828" s="55" t="str">
        <f t="shared" si="298"/>
        <v/>
      </c>
      <c r="BM1828" s="55" t="str">
        <f t="shared" si="298"/>
        <v/>
      </c>
      <c r="BN1828" s="55" t="str">
        <f t="shared" si="298"/>
        <v/>
      </c>
      <c r="BO1828" s="55" t="str">
        <f t="shared" si="298"/>
        <v/>
      </c>
      <c r="BP1828" s="55" t="str">
        <f t="shared" si="298"/>
        <v/>
      </c>
      <c r="BQ1828" s="55" t="str">
        <f t="shared" si="298"/>
        <v/>
      </c>
      <c r="BR1828" s="1" t="str">
        <f t="shared" si="289"/>
        <v>Base</v>
      </c>
      <c r="BS1828" s="1" t="str">
        <f t="shared" si="290"/>
        <v/>
      </c>
      <c r="BT1828" s="3">
        <f t="shared" si="291"/>
        <v>1</v>
      </c>
      <c r="BU1828" s="11">
        <f t="shared" si="292"/>
        <v>-0.94</v>
      </c>
      <c r="BV1828" s="11">
        <f t="shared" si="293"/>
        <v>-0.88</v>
      </c>
      <c r="BW1828" s="11">
        <f t="shared" si="294"/>
        <v>0</v>
      </c>
      <c r="BX1828" s="9">
        <f t="shared" si="295"/>
        <v>-0.94</v>
      </c>
      <c r="BY1828" s="9">
        <f t="shared" si="296"/>
        <v>-0.88</v>
      </c>
      <c r="BZ1828" s="9">
        <f t="shared" si="297"/>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288"/>
        <v>0</v>
      </c>
      <c r="BD1829" s="55" t="str">
        <f t="shared" si="298"/>
        <v/>
      </c>
      <c r="BE1829" s="55" t="str">
        <f t="shared" si="298"/>
        <v/>
      </c>
      <c r="BF1829" s="55" t="str">
        <f t="shared" si="298"/>
        <v/>
      </c>
      <c r="BG1829" s="55" t="str">
        <f t="shared" si="298"/>
        <v/>
      </c>
      <c r="BH1829" s="55" t="str">
        <f t="shared" si="298"/>
        <v/>
      </c>
      <c r="BI1829" s="55" t="str">
        <f t="shared" si="298"/>
        <v/>
      </c>
      <c r="BJ1829" s="55" t="str">
        <f t="shared" si="298"/>
        <v/>
      </c>
      <c r="BK1829" s="55" t="str">
        <f t="shared" si="298"/>
        <v/>
      </c>
      <c r="BL1829" s="55" t="str">
        <f t="shared" si="298"/>
        <v/>
      </c>
      <c r="BM1829" s="55" t="str">
        <f t="shared" si="298"/>
        <v/>
      </c>
      <c r="BN1829" s="55" t="str">
        <f t="shared" si="298"/>
        <v/>
      </c>
      <c r="BO1829" s="55" t="str">
        <f t="shared" si="298"/>
        <v/>
      </c>
      <c r="BP1829" s="55" t="str">
        <f t="shared" si="298"/>
        <v/>
      </c>
      <c r="BQ1829" s="55" t="str">
        <f t="shared" si="298"/>
        <v/>
      </c>
      <c r="BR1829" s="1" t="str">
        <f t="shared" si="289"/>
        <v>Base</v>
      </c>
      <c r="BS1829" s="1" t="str">
        <f t="shared" si="290"/>
        <v/>
      </c>
      <c r="BT1829" s="3">
        <f t="shared" si="291"/>
        <v>1</v>
      </c>
      <c r="BU1829" s="11">
        <f t="shared" si="292"/>
        <v>-0.94</v>
      </c>
      <c r="BV1829" s="11">
        <f t="shared" si="293"/>
        <v>-0.88</v>
      </c>
      <c r="BW1829" s="11">
        <f t="shared" si="294"/>
        <v>0</v>
      </c>
      <c r="BX1829" s="9">
        <f t="shared" si="295"/>
        <v>-0.94</v>
      </c>
      <c r="BY1829" s="9">
        <f t="shared" si="296"/>
        <v>-0.88</v>
      </c>
      <c r="BZ1829" s="9">
        <f t="shared" si="297"/>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288"/>
        <v>0</v>
      </c>
      <c r="BD1830" s="55" t="str">
        <f t="shared" si="298"/>
        <v/>
      </c>
      <c r="BE1830" s="55" t="str">
        <f t="shared" si="298"/>
        <v/>
      </c>
      <c r="BF1830" s="55" t="str">
        <f t="shared" si="298"/>
        <v/>
      </c>
      <c r="BG1830" s="55" t="str">
        <f t="shared" si="298"/>
        <v/>
      </c>
      <c r="BH1830" s="55" t="str">
        <f t="shared" si="298"/>
        <v/>
      </c>
      <c r="BI1830" s="55" t="str">
        <f t="shared" si="298"/>
        <v/>
      </c>
      <c r="BJ1830" s="55" t="str">
        <f t="shared" si="298"/>
        <v/>
      </c>
      <c r="BK1830" s="55" t="str">
        <f t="shared" si="298"/>
        <v/>
      </c>
      <c r="BL1830" s="55" t="str">
        <f t="shared" si="298"/>
        <v/>
      </c>
      <c r="BM1830" s="55" t="str">
        <f t="shared" si="298"/>
        <v/>
      </c>
      <c r="BN1830" s="55" t="str">
        <f t="shared" si="298"/>
        <v/>
      </c>
      <c r="BO1830" s="55" t="str">
        <f t="shared" si="298"/>
        <v/>
      </c>
      <c r="BP1830" s="55" t="str">
        <f t="shared" si="298"/>
        <v/>
      </c>
      <c r="BQ1830" s="55" t="str">
        <f t="shared" si="298"/>
        <v/>
      </c>
      <c r="BR1830" s="1" t="str">
        <f t="shared" si="289"/>
        <v>Base</v>
      </c>
      <c r="BS1830" s="1" t="str">
        <f t="shared" si="290"/>
        <v/>
      </c>
      <c r="BT1830" s="3">
        <f t="shared" si="291"/>
        <v>1</v>
      </c>
      <c r="BU1830" s="11">
        <f t="shared" si="292"/>
        <v>-0.94</v>
      </c>
      <c r="BV1830" s="11">
        <f t="shared" si="293"/>
        <v>-0.88</v>
      </c>
      <c r="BW1830" s="11">
        <f t="shared" si="294"/>
        <v>0</v>
      </c>
      <c r="BX1830" s="9">
        <f t="shared" si="295"/>
        <v>-0.94</v>
      </c>
      <c r="BY1830" s="9">
        <f t="shared" si="296"/>
        <v>-0.88</v>
      </c>
      <c r="BZ1830" s="9">
        <f t="shared" si="297"/>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288"/>
        <v>0</v>
      </c>
      <c r="BD1831" s="55" t="str">
        <f t="shared" si="298"/>
        <v/>
      </c>
      <c r="BE1831" s="55" t="str">
        <f t="shared" si="298"/>
        <v/>
      </c>
      <c r="BF1831" s="55" t="str">
        <f t="shared" si="298"/>
        <v/>
      </c>
      <c r="BG1831" s="55" t="str">
        <f t="shared" si="298"/>
        <v/>
      </c>
      <c r="BH1831" s="55" t="str">
        <f t="shared" si="298"/>
        <v/>
      </c>
      <c r="BI1831" s="55" t="str">
        <f t="shared" si="298"/>
        <v/>
      </c>
      <c r="BJ1831" s="55" t="str">
        <f t="shared" si="298"/>
        <v/>
      </c>
      <c r="BK1831" s="55" t="str">
        <f t="shared" si="298"/>
        <v/>
      </c>
      <c r="BL1831" s="55" t="str">
        <f t="shared" si="298"/>
        <v/>
      </c>
      <c r="BM1831" s="55" t="str">
        <f t="shared" si="298"/>
        <v/>
      </c>
      <c r="BN1831" s="55" t="str">
        <f t="shared" si="298"/>
        <v/>
      </c>
      <c r="BO1831" s="55" t="str">
        <f t="shared" si="298"/>
        <v/>
      </c>
      <c r="BP1831" s="55" t="str">
        <f t="shared" si="298"/>
        <v/>
      </c>
      <c r="BQ1831" s="55" t="str">
        <f t="shared" si="298"/>
        <v/>
      </c>
      <c r="BR1831" s="1" t="str">
        <f t="shared" si="289"/>
        <v>Base</v>
      </c>
      <c r="BS1831" s="1" t="str">
        <f t="shared" si="290"/>
        <v/>
      </c>
      <c r="BT1831" s="3">
        <f t="shared" si="291"/>
        <v>1</v>
      </c>
      <c r="BU1831" s="11">
        <f t="shared" si="292"/>
        <v>-0.94</v>
      </c>
      <c r="BV1831" s="11">
        <f t="shared" si="293"/>
        <v>-0.88</v>
      </c>
      <c r="BW1831" s="11">
        <f t="shared" si="294"/>
        <v>0</v>
      </c>
      <c r="BX1831" s="9">
        <f t="shared" si="295"/>
        <v>-0.94</v>
      </c>
      <c r="BY1831" s="9">
        <f t="shared" si="296"/>
        <v>-0.88</v>
      </c>
      <c r="BZ1831" s="9">
        <f t="shared" si="297"/>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288"/>
        <v>0</v>
      </c>
      <c r="BD1832" s="55" t="str">
        <f t="shared" si="298"/>
        <v/>
      </c>
      <c r="BE1832" s="55" t="str">
        <f t="shared" si="298"/>
        <v/>
      </c>
      <c r="BF1832" s="55" t="str">
        <f t="shared" si="298"/>
        <v/>
      </c>
      <c r="BG1832" s="55" t="str">
        <f t="shared" si="298"/>
        <v/>
      </c>
      <c r="BH1832" s="55" t="str">
        <f t="shared" si="298"/>
        <v/>
      </c>
      <c r="BI1832" s="55" t="str">
        <f t="shared" si="298"/>
        <v/>
      </c>
      <c r="BJ1832" s="55" t="str">
        <f t="shared" si="298"/>
        <v/>
      </c>
      <c r="BK1832" s="55" t="str">
        <f t="shared" si="298"/>
        <v/>
      </c>
      <c r="BL1832" s="55" t="str">
        <f t="shared" si="298"/>
        <v/>
      </c>
      <c r="BM1832" s="55" t="str">
        <f t="shared" si="298"/>
        <v/>
      </c>
      <c r="BN1832" s="55" t="str">
        <f t="shared" si="298"/>
        <v/>
      </c>
      <c r="BO1832" s="55" t="str">
        <f t="shared" si="298"/>
        <v/>
      </c>
      <c r="BP1832" s="55" t="str">
        <f t="shared" si="298"/>
        <v/>
      </c>
      <c r="BQ1832" s="55" t="str">
        <f t="shared" si="298"/>
        <v/>
      </c>
      <c r="BR1832" s="1" t="str">
        <f t="shared" si="289"/>
        <v>Base</v>
      </c>
      <c r="BS1832" s="1" t="str">
        <f t="shared" si="290"/>
        <v/>
      </c>
      <c r="BT1832" s="3">
        <f t="shared" si="291"/>
        <v>1</v>
      </c>
      <c r="BU1832" s="11">
        <f t="shared" si="292"/>
        <v>-0.94</v>
      </c>
      <c r="BV1832" s="11">
        <f t="shared" si="293"/>
        <v>-0.88</v>
      </c>
      <c r="BW1832" s="11">
        <f t="shared" si="294"/>
        <v>0</v>
      </c>
      <c r="BX1832" s="9">
        <f t="shared" si="295"/>
        <v>-0.94</v>
      </c>
      <c r="BY1832" s="9">
        <f t="shared" si="296"/>
        <v>-0.88</v>
      </c>
      <c r="BZ1832" s="9">
        <f t="shared" si="297"/>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288"/>
        <v>0</v>
      </c>
      <c r="BD1833" s="55" t="str">
        <f t="shared" si="298"/>
        <v/>
      </c>
      <c r="BE1833" s="55" t="str">
        <f t="shared" si="298"/>
        <v/>
      </c>
      <c r="BF1833" s="55" t="str">
        <f t="shared" si="298"/>
        <v/>
      </c>
      <c r="BG1833" s="55" t="str">
        <f t="shared" si="298"/>
        <v/>
      </c>
      <c r="BH1833" s="55" t="str">
        <f t="shared" si="298"/>
        <v/>
      </c>
      <c r="BI1833" s="55" t="str">
        <f t="shared" si="298"/>
        <v/>
      </c>
      <c r="BJ1833" s="55" t="str">
        <f t="shared" si="298"/>
        <v/>
      </c>
      <c r="BK1833" s="55" t="str">
        <f t="shared" si="298"/>
        <v/>
      </c>
      <c r="BL1833" s="55" t="str">
        <f t="shared" si="298"/>
        <v/>
      </c>
      <c r="BM1833" s="55" t="str">
        <f t="shared" si="298"/>
        <v/>
      </c>
      <c r="BN1833" s="55" t="str">
        <f t="shared" si="298"/>
        <v/>
      </c>
      <c r="BO1833" s="55" t="str">
        <f t="shared" si="298"/>
        <v/>
      </c>
      <c r="BP1833" s="55" t="str">
        <f t="shared" si="298"/>
        <v/>
      </c>
      <c r="BQ1833" s="55" t="str">
        <f t="shared" si="298"/>
        <v/>
      </c>
      <c r="BR1833" s="1" t="str">
        <f t="shared" si="289"/>
        <v>Base</v>
      </c>
      <c r="BS1833" s="1" t="str">
        <f t="shared" si="290"/>
        <v/>
      </c>
      <c r="BT1833" s="3">
        <f t="shared" si="291"/>
        <v>1</v>
      </c>
      <c r="BU1833" s="11">
        <f t="shared" si="292"/>
        <v>-0.94</v>
      </c>
      <c r="BV1833" s="11">
        <f t="shared" si="293"/>
        <v>-0.88</v>
      </c>
      <c r="BW1833" s="11">
        <f t="shared" si="294"/>
        <v>0</v>
      </c>
      <c r="BX1833" s="9">
        <f t="shared" si="295"/>
        <v>-0.94</v>
      </c>
      <c r="BY1833" s="9">
        <f t="shared" si="296"/>
        <v>-0.88</v>
      </c>
      <c r="BZ1833" s="9">
        <f t="shared" si="297"/>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288"/>
        <v>0</v>
      </c>
      <c r="BD1834" s="55" t="str">
        <f t="shared" si="298"/>
        <v/>
      </c>
      <c r="BE1834" s="55" t="str">
        <f t="shared" si="298"/>
        <v/>
      </c>
      <c r="BF1834" s="55" t="str">
        <f t="shared" si="298"/>
        <v/>
      </c>
      <c r="BG1834" s="55" t="str">
        <f t="shared" si="298"/>
        <v/>
      </c>
      <c r="BH1834" s="55" t="str">
        <f t="shared" si="298"/>
        <v/>
      </c>
      <c r="BI1834" s="55" t="str">
        <f t="shared" si="298"/>
        <v/>
      </c>
      <c r="BJ1834" s="55" t="str">
        <f t="shared" si="298"/>
        <v/>
      </c>
      <c r="BK1834" s="55" t="str">
        <f t="shared" si="298"/>
        <v/>
      </c>
      <c r="BL1834" s="55" t="str">
        <f t="shared" si="298"/>
        <v/>
      </c>
      <c r="BM1834" s="55" t="str">
        <f t="shared" si="298"/>
        <v/>
      </c>
      <c r="BN1834" s="55" t="str">
        <f t="shared" si="298"/>
        <v/>
      </c>
      <c r="BO1834" s="55" t="str">
        <f t="shared" si="298"/>
        <v/>
      </c>
      <c r="BP1834" s="55" t="str">
        <f t="shared" si="298"/>
        <v/>
      </c>
      <c r="BQ1834" s="55" t="str">
        <f t="shared" si="298"/>
        <v/>
      </c>
      <c r="BR1834" s="1" t="str">
        <f t="shared" si="289"/>
        <v>Base</v>
      </c>
      <c r="BS1834" s="1" t="str">
        <f t="shared" si="290"/>
        <v/>
      </c>
      <c r="BT1834" s="3">
        <f t="shared" si="291"/>
        <v>1</v>
      </c>
      <c r="BU1834" s="11">
        <f t="shared" si="292"/>
        <v>-0.94</v>
      </c>
      <c r="BV1834" s="11">
        <f t="shared" si="293"/>
        <v>-0.88</v>
      </c>
      <c r="BW1834" s="11">
        <f t="shared" si="294"/>
        <v>0</v>
      </c>
      <c r="BX1834" s="9">
        <f t="shared" si="295"/>
        <v>-0.94</v>
      </c>
      <c r="BY1834" s="9">
        <f t="shared" si="296"/>
        <v>-0.88</v>
      </c>
      <c r="BZ1834" s="9">
        <f t="shared" si="297"/>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288"/>
        <v>0</v>
      </c>
      <c r="BD1835" s="55" t="str">
        <f t="shared" si="298"/>
        <v/>
      </c>
      <c r="BE1835" s="55" t="str">
        <f t="shared" si="298"/>
        <v/>
      </c>
      <c r="BF1835" s="55" t="str">
        <f t="shared" si="298"/>
        <v/>
      </c>
      <c r="BG1835" s="55" t="str">
        <f t="shared" si="298"/>
        <v/>
      </c>
      <c r="BH1835" s="55" t="str">
        <f t="shared" si="298"/>
        <v/>
      </c>
      <c r="BI1835" s="55" t="str">
        <f t="shared" si="298"/>
        <v/>
      </c>
      <c r="BJ1835" s="55" t="str">
        <f t="shared" si="298"/>
        <v/>
      </c>
      <c r="BK1835" s="55" t="str">
        <f t="shared" si="298"/>
        <v/>
      </c>
      <c r="BL1835" s="55" t="str">
        <f t="shared" si="298"/>
        <v/>
      </c>
      <c r="BM1835" s="55" t="str">
        <f t="shared" si="298"/>
        <v/>
      </c>
      <c r="BN1835" s="55" t="str">
        <f t="shared" si="298"/>
        <v/>
      </c>
      <c r="BO1835" s="55" t="str">
        <f t="shared" si="298"/>
        <v/>
      </c>
      <c r="BP1835" s="55" t="str">
        <f t="shared" ref="BD1835:BQ1854" si="299">IF(ISERROR(SEARCHB(" "&amp;BP$1&amp;" "," "&amp;$L1835&amp;" "))=TRUE,"",BP$1)</f>
        <v/>
      </c>
      <c r="BQ1835" s="55" t="str">
        <f t="shared" si="299"/>
        <v/>
      </c>
      <c r="BR1835" s="1" t="str">
        <f t="shared" si="289"/>
        <v>Base</v>
      </c>
      <c r="BS1835" s="1" t="str">
        <f t="shared" si="290"/>
        <v/>
      </c>
      <c r="BT1835" s="3">
        <f t="shared" si="291"/>
        <v>1</v>
      </c>
      <c r="BU1835" s="11">
        <f t="shared" si="292"/>
        <v>-0.94</v>
      </c>
      <c r="BV1835" s="11">
        <f t="shared" si="293"/>
        <v>-0.88</v>
      </c>
      <c r="BW1835" s="11">
        <f t="shared" si="294"/>
        <v>0</v>
      </c>
      <c r="BX1835" s="9">
        <f t="shared" si="295"/>
        <v>-0.94</v>
      </c>
      <c r="BY1835" s="9">
        <f t="shared" si="296"/>
        <v>-0.88</v>
      </c>
      <c r="BZ1835" s="9">
        <f t="shared" si="297"/>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288"/>
        <v>0</v>
      </c>
      <c r="BD1836" s="55" t="str">
        <f t="shared" si="299"/>
        <v/>
      </c>
      <c r="BE1836" s="55" t="str">
        <f t="shared" si="299"/>
        <v/>
      </c>
      <c r="BF1836" s="55" t="str">
        <f t="shared" si="299"/>
        <v/>
      </c>
      <c r="BG1836" s="55" t="str">
        <f t="shared" si="299"/>
        <v/>
      </c>
      <c r="BH1836" s="55" t="str">
        <f t="shared" si="299"/>
        <v/>
      </c>
      <c r="BI1836" s="55" t="str">
        <f t="shared" si="299"/>
        <v/>
      </c>
      <c r="BJ1836" s="55" t="str">
        <f t="shared" si="299"/>
        <v/>
      </c>
      <c r="BK1836" s="55" t="str">
        <f t="shared" si="299"/>
        <v/>
      </c>
      <c r="BL1836" s="55" t="str">
        <f t="shared" si="299"/>
        <v/>
      </c>
      <c r="BM1836" s="55" t="str">
        <f t="shared" si="299"/>
        <v/>
      </c>
      <c r="BN1836" s="55" t="str">
        <f t="shared" si="299"/>
        <v/>
      </c>
      <c r="BO1836" s="55" t="str">
        <f t="shared" si="299"/>
        <v/>
      </c>
      <c r="BP1836" s="55" t="str">
        <f t="shared" si="299"/>
        <v/>
      </c>
      <c r="BQ1836" s="55" t="str">
        <f t="shared" si="299"/>
        <v/>
      </c>
      <c r="BR1836" s="1" t="str">
        <f t="shared" si="289"/>
        <v>Base</v>
      </c>
      <c r="BS1836" s="1" t="str">
        <f t="shared" si="290"/>
        <v/>
      </c>
      <c r="BT1836" s="3">
        <f t="shared" si="291"/>
        <v>1</v>
      </c>
      <c r="BU1836" s="11">
        <f t="shared" si="292"/>
        <v>-0.94</v>
      </c>
      <c r="BV1836" s="11">
        <f t="shared" si="293"/>
        <v>-0.88</v>
      </c>
      <c r="BW1836" s="11">
        <f t="shared" si="294"/>
        <v>0</v>
      </c>
      <c r="BX1836" s="9">
        <f t="shared" si="295"/>
        <v>-0.94</v>
      </c>
      <c r="BY1836" s="9">
        <f t="shared" si="296"/>
        <v>-0.88</v>
      </c>
      <c r="BZ1836" s="9">
        <f t="shared" si="297"/>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288"/>
        <v>0</v>
      </c>
      <c r="BD1837" s="55" t="str">
        <f t="shared" si="299"/>
        <v/>
      </c>
      <c r="BE1837" s="55" t="str">
        <f t="shared" si="299"/>
        <v/>
      </c>
      <c r="BF1837" s="55" t="str">
        <f t="shared" si="299"/>
        <v/>
      </c>
      <c r="BG1837" s="55" t="str">
        <f t="shared" si="299"/>
        <v/>
      </c>
      <c r="BH1837" s="55" t="str">
        <f t="shared" si="299"/>
        <v/>
      </c>
      <c r="BI1837" s="55" t="str">
        <f t="shared" si="299"/>
        <v/>
      </c>
      <c r="BJ1837" s="55" t="str">
        <f t="shared" si="299"/>
        <v/>
      </c>
      <c r="BK1837" s="55" t="str">
        <f t="shared" si="299"/>
        <v/>
      </c>
      <c r="BL1837" s="55" t="str">
        <f t="shared" si="299"/>
        <v/>
      </c>
      <c r="BM1837" s="55" t="str">
        <f t="shared" si="299"/>
        <v/>
      </c>
      <c r="BN1837" s="55" t="str">
        <f t="shared" si="299"/>
        <v/>
      </c>
      <c r="BO1837" s="55" t="str">
        <f t="shared" si="299"/>
        <v/>
      </c>
      <c r="BP1837" s="55" t="str">
        <f t="shared" si="299"/>
        <v/>
      </c>
      <c r="BQ1837" s="55" t="str">
        <f t="shared" si="299"/>
        <v/>
      </c>
      <c r="BR1837" s="1" t="str">
        <f t="shared" si="289"/>
        <v>Base</v>
      </c>
      <c r="BS1837" s="1" t="str">
        <f t="shared" si="290"/>
        <v/>
      </c>
      <c r="BT1837" s="3">
        <f t="shared" si="291"/>
        <v>1</v>
      </c>
      <c r="BU1837" s="11">
        <f t="shared" si="292"/>
        <v>-0.94</v>
      </c>
      <c r="BV1837" s="11">
        <f t="shared" si="293"/>
        <v>-0.88</v>
      </c>
      <c r="BW1837" s="11">
        <f t="shared" si="294"/>
        <v>0</v>
      </c>
      <c r="BX1837" s="9">
        <f t="shared" si="295"/>
        <v>-0.94</v>
      </c>
      <c r="BY1837" s="9">
        <f t="shared" si="296"/>
        <v>-0.88</v>
      </c>
      <c r="BZ1837" s="9">
        <f t="shared" si="297"/>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288"/>
        <v>0</v>
      </c>
      <c r="BD1838" s="55" t="str">
        <f t="shared" si="299"/>
        <v/>
      </c>
      <c r="BE1838" s="55" t="str">
        <f t="shared" si="299"/>
        <v/>
      </c>
      <c r="BF1838" s="55" t="str">
        <f t="shared" si="299"/>
        <v/>
      </c>
      <c r="BG1838" s="55" t="str">
        <f t="shared" si="299"/>
        <v/>
      </c>
      <c r="BH1838" s="55" t="str">
        <f t="shared" si="299"/>
        <v/>
      </c>
      <c r="BI1838" s="55" t="str">
        <f t="shared" si="299"/>
        <v/>
      </c>
      <c r="BJ1838" s="55" t="str">
        <f t="shared" si="299"/>
        <v/>
      </c>
      <c r="BK1838" s="55" t="str">
        <f t="shared" si="299"/>
        <v/>
      </c>
      <c r="BL1838" s="55" t="str">
        <f t="shared" si="299"/>
        <v/>
      </c>
      <c r="BM1838" s="55" t="str">
        <f t="shared" si="299"/>
        <v/>
      </c>
      <c r="BN1838" s="55" t="str">
        <f t="shared" si="299"/>
        <v/>
      </c>
      <c r="BO1838" s="55" t="str">
        <f t="shared" si="299"/>
        <v/>
      </c>
      <c r="BP1838" s="55" t="str">
        <f t="shared" si="299"/>
        <v/>
      </c>
      <c r="BQ1838" s="55" t="str">
        <f t="shared" si="299"/>
        <v/>
      </c>
      <c r="BR1838" s="1" t="str">
        <f t="shared" si="289"/>
        <v>Base</v>
      </c>
      <c r="BS1838" s="1" t="str">
        <f t="shared" si="290"/>
        <v/>
      </c>
      <c r="BT1838" s="3">
        <f t="shared" si="291"/>
        <v>1</v>
      </c>
      <c r="BU1838" s="11">
        <f t="shared" si="292"/>
        <v>-0.94</v>
      </c>
      <c r="BV1838" s="11">
        <f t="shared" si="293"/>
        <v>-0.88</v>
      </c>
      <c r="BW1838" s="11">
        <f t="shared" si="294"/>
        <v>0</v>
      </c>
      <c r="BX1838" s="9">
        <f t="shared" si="295"/>
        <v>-0.94</v>
      </c>
      <c r="BY1838" s="9">
        <f t="shared" si="296"/>
        <v>-0.88</v>
      </c>
      <c r="BZ1838" s="9">
        <f t="shared" si="297"/>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288"/>
        <v>0</v>
      </c>
      <c r="BD1839" s="55" t="str">
        <f t="shared" si="299"/>
        <v/>
      </c>
      <c r="BE1839" s="55" t="str">
        <f t="shared" si="299"/>
        <v/>
      </c>
      <c r="BF1839" s="55" t="str">
        <f t="shared" si="299"/>
        <v/>
      </c>
      <c r="BG1839" s="55" t="str">
        <f t="shared" si="299"/>
        <v/>
      </c>
      <c r="BH1839" s="55" t="str">
        <f t="shared" si="299"/>
        <v/>
      </c>
      <c r="BI1839" s="55" t="str">
        <f t="shared" si="299"/>
        <v/>
      </c>
      <c r="BJ1839" s="55" t="str">
        <f t="shared" si="299"/>
        <v/>
      </c>
      <c r="BK1839" s="55" t="str">
        <f t="shared" si="299"/>
        <v/>
      </c>
      <c r="BL1839" s="55" t="str">
        <f t="shared" si="299"/>
        <v/>
      </c>
      <c r="BM1839" s="55" t="str">
        <f t="shared" si="299"/>
        <v/>
      </c>
      <c r="BN1839" s="55" t="str">
        <f t="shared" si="299"/>
        <v/>
      </c>
      <c r="BO1839" s="55" t="str">
        <f t="shared" si="299"/>
        <v/>
      </c>
      <c r="BP1839" s="55" t="str">
        <f t="shared" si="299"/>
        <v/>
      </c>
      <c r="BQ1839" s="55" t="str">
        <f t="shared" si="299"/>
        <v/>
      </c>
      <c r="BR1839" s="1" t="str">
        <f t="shared" si="289"/>
        <v>Base</v>
      </c>
      <c r="BS1839" s="1" t="str">
        <f t="shared" si="290"/>
        <v/>
      </c>
      <c r="BT1839" s="3">
        <f t="shared" si="291"/>
        <v>1</v>
      </c>
      <c r="BU1839" s="11">
        <f t="shared" si="292"/>
        <v>-0.94</v>
      </c>
      <c r="BV1839" s="11">
        <f t="shared" si="293"/>
        <v>-0.88</v>
      </c>
      <c r="BW1839" s="11">
        <f t="shared" si="294"/>
        <v>0</v>
      </c>
      <c r="BX1839" s="9">
        <f t="shared" si="295"/>
        <v>-0.94</v>
      </c>
      <c r="BY1839" s="9">
        <f t="shared" si="296"/>
        <v>-0.88</v>
      </c>
      <c r="BZ1839" s="9">
        <f t="shared" si="297"/>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288"/>
        <v>0</v>
      </c>
      <c r="BD1840" s="55" t="str">
        <f t="shared" si="299"/>
        <v/>
      </c>
      <c r="BE1840" s="55" t="str">
        <f t="shared" si="299"/>
        <v/>
      </c>
      <c r="BF1840" s="55" t="str">
        <f t="shared" si="299"/>
        <v/>
      </c>
      <c r="BG1840" s="55" t="str">
        <f t="shared" si="299"/>
        <v/>
      </c>
      <c r="BH1840" s="55" t="str">
        <f t="shared" si="299"/>
        <v/>
      </c>
      <c r="BI1840" s="55" t="str">
        <f t="shared" si="299"/>
        <v/>
      </c>
      <c r="BJ1840" s="55" t="str">
        <f t="shared" si="299"/>
        <v/>
      </c>
      <c r="BK1840" s="55" t="str">
        <f t="shared" si="299"/>
        <v/>
      </c>
      <c r="BL1840" s="55" t="str">
        <f t="shared" si="299"/>
        <v/>
      </c>
      <c r="BM1840" s="55" t="str">
        <f t="shared" si="299"/>
        <v/>
      </c>
      <c r="BN1840" s="55" t="str">
        <f t="shared" si="299"/>
        <v/>
      </c>
      <c r="BO1840" s="55" t="str">
        <f t="shared" si="299"/>
        <v/>
      </c>
      <c r="BP1840" s="55" t="str">
        <f t="shared" si="299"/>
        <v/>
      </c>
      <c r="BQ1840" s="55" t="str">
        <f t="shared" si="299"/>
        <v/>
      </c>
      <c r="BR1840" s="1" t="str">
        <f t="shared" si="289"/>
        <v>Base</v>
      </c>
      <c r="BS1840" s="1" t="str">
        <f t="shared" si="290"/>
        <v/>
      </c>
      <c r="BT1840" s="3">
        <f t="shared" si="291"/>
        <v>1</v>
      </c>
      <c r="BU1840" s="11">
        <f t="shared" si="292"/>
        <v>-0.94</v>
      </c>
      <c r="BV1840" s="11">
        <f t="shared" si="293"/>
        <v>-0.88</v>
      </c>
      <c r="BW1840" s="11">
        <f t="shared" si="294"/>
        <v>0</v>
      </c>
      <c r="BX1840" s="9">
        <f t="shared" si="295"/>
        <v>-0.94</v>
      </c>
      <c r="BY1840" s="9">
        <f t="shared" si="296"/>
        <v>-0.88</v>
      </c>
      <c r="BZ1840" s="9">
        <f t="shared" si="297"/>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288"/>
        <v>0</v>
      </c>
      <c r="BD1841" s="55" t="str">
        <f t="shared" si="299"/>
        <v/>
      </c>
      <c r="BE1841" s="55" t="str">
        <f t="shared" si="299"/>
        <v/>
      </c>
      <c r="BF1841" s="55" t="str">
        <f t="shared" si="299"/>
        <v/>
      </c>
      <c r="BG1841" s="55" t="str">
        <f t="shared" si="299"/>
        <v/>
      </c>
      <c r="BH1841" s="55" t="str">
        <f t="shared" si="299"/>
        <v/>
      </c>
      <c r="BI1841" s="55" t="str">
        <f t="shared" si="299"/>
        <v/>
      </c>
      <c r="BJ1841" s="55" t="str">
        <f t="shared" si="299"/>
        <v/>
      </c>
      <c r="BK1841" s="55" t="str">
        <f t="shared" si="299"/>
        <v/>
      </c>
      <c r="BL1841" s="55" t="str">
        <f t="shared" si="299"/>
        <v/>
      </c>
      <c r="BM1841" s="55" t="str">
        <f t="shared" si="299"/>
        <v/>
      </c>
      <c r="BN1841" s="55" t="str">
        <f t="shared" si="299"/>
        <v/>
      </c>
      <c r="BO1841" s="55" t="str">
        <f t="shared" si="299"/>
        <v/>
      </c>
      <c r="BP1841" s="55" t="str">
        <f t="shared" si="299"/>
        <v/>
      </c>
      <c r="BQ1841" s="55" t="str">
        <f t="shared" si="299"/>
        <v/>
      </c>
      <c r="BR1841" s="1" t="str">
        <f t="shared" si="289"/>
        <v>Base</v>
      </c>
      <c r="BS1841" s="1" t="str">
        <f t="shared" si="290"/>
        <v/>
      </c>
      <c r="BT1841" s="3">
        <f t="shared" si="291"/>
        <v>1</v>
      </c>
      <c r="BU1841" s="11">
        <f t="shared" si="292"/>
        <v>-0.94</v>
      </c>
      <c r="BV1841" s="11">
        <f t="shared" si="293"/>
        <v>-0.88</v>
      </c>
      <c r="BW1841" s="11">
        <f t="shared" si="294"/>
        <v>0</v>
      </c>
      <c r="BX1841" s="9">
        <f t="shared" si="295"/>
        <v>-0.94</v>
      </c>
      <c r="BY1841" s="9">
        <f t="shared" si="296"/>
        <v>-0.88</v>
      </c>
      <c r="BZ1841" s="9">
        <f t="shared" si="297"/>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288"/>
        <v>0</v>
      </c>
      <c r="BD1842" s="55" t="str">
        <f t="shared" si="299"/>
        <v/>
      </c>
      <c r="BE1842" s="55" t="str">
        <f t="shared" si="299"/>
        <v/>
      </c>
      <c r="BF1842" s="55" t="str">
        <f t="shared" si="299"/>
        <v/>
      </c>
      <c r="BG1842" s="55" t="str">
        <f t="shared" si="299"/>
        <v/>
      </c>
      <c r="BH1842" s="55" t="str">
        <f t="shared" si="299"/>
        <v/>
      </c>
      <c r="BI1842" s="55" t="str">
        <f t="shared" si="299"/>
        <v/>
      </c>
      <c r="BJ1842" s="55" t="str">
        <f t="shared" si="299"/>
        <v/>
      </c>
      <c r="BK1842" s="55" t="str">
        <f t="shared" si="299"/>
        <v/>
      </c>
      <c r="BL1842" s="55" t="str">
        <f t="shared" si="299"/>
        <v/>
      </c>
      <c r="BM1842" s="55" t="str">
        <f t="shared" si="299"/>
        <v/>
      </c>
      <c r="BN1842" s="55" t="str">
        <f t="shared" si="299"/>
        <v/>
      </c>
      <c r="BO1842" s="55" t="str">
        <f t="shared" si="299"/>
        <v/>
      </c>
      <c r="BP1842" s="55" t="str">
        <f t="shared" si="299"/>
        <v/>
      </c>
      <c r="BQ1842" s="55" t="str">
        <f t="shared" si="299"/>
        <v/>
      </c>
      <c r="BR1842" s="1" t="str">
        <f t="shared" si="289"/>
        <v>Base</v>
      </c>
      <c r="BS1842" s="1" t="str">
        <f t="shared" si="290"/>
        <v/>
      </c>
      <c r="BT1842" s="3">
        <f t="shared" si="291"/>
        <v>1</v>
      </c>
      <c r="BU1842" s="11">
        <f t="shared" si="292"/>
        <v>-0.94</v>
      </c>
      <c r="BV1842" s="11">
        <f t="shared" si="293"/>
        <v>-0.88</v>
      </c>
      <c r="BW1842" s="11">
        <f t="shared" si="294"/>
        <v>0</v>
      </c>
      <c r="BX1842" s="9">
        <f t="shared" si="295"/>
        <v>-0.94</v>
      </c>
      <c r="BY1842" s="9">
        <f t="shared" si="296"/>
        <v>-0.88</v>
      </c>
      <c r="BZ1842" s="9">
        <f t="shared" si="297"/>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288"/>
        <v>0</v>
      </c>
      <c r="BD1843" s="55" t="str">
        <f t="shared" si="299"/>
        <v/>
      </c>
      <c r="BE1843" s="55" t="str">
        <f t="shared" si="299"/>
        <v/>
      </c>
      <c r="BF1843" s="55" t="str">
        <f t="shared" si="299"/>
        <v/>
      </c>
      <c r="BG1843" s="55" t="str">
        <f t="shared" si="299"/>
        <v/>
      </c>
      <c r="BH1843" s="55" t="str">
        <f t="shared" si="299"/>
        <v/>
      </c>
      <c r="BI1843" s="55" t="str">
        <f t="shared" si="299"/>
        <v/>
      </c>
      <c r="BJ1843" s="55" t="str">
        <f t="shared" si="299"/>
        <v/>
      </c>
      <c r="BK1843" s="55" t="str">
        <f t="shared" si="299"/>
        <v/>
      </c>
      <c r="BL1843" s="55" t="str">
        <f t="shared" si="299"/>
        <v/>
      </c>
      <c r="BM1843" s="55" t="str">
        <f t="shared" si="299"/>
        <v/>
      </c>
      <c r="BN1843" s="55" t="str">
        <f t="shared" si="299"/>
        <v/>
      </c>
      <c r="BO1843" s="55" t="str">
        <f t="shared" si="299"/>
        <v/>
      </c>
      <c r="BP1843" s="55" t="str">
        <f t="shared" si="299"/>
        <v/>
      </c>
      <c r="BQ1843" s="55" t="str">
        <f t="shared" si="299"/>
        <v/>
      </c>
      <c r="BR1843" s="1" t="str">
        <f t="shared" si="289"/>
        <v>Base</v>
      </c>
      <c r="BS1843" s="1" t="str">
        <f t="shared" si="290"/>
        <v/>
      </c>
      <c r="BT1843" s="3">
        <f t="shared" si="291"/>
        <v>1</v>
      </c>
      <c r="BU1843" s="11">
        <f t="shared" si="292"/>
        <v>-0.94</v>
      </c>
      <c r="BV1843" s="11">
        <f t="shared" si="293"/>
        <v>-0.88</v>
      </c>
      <c r="BW1843" s="11">
        <f t="shared" si="294"/>
        <v>0</v>
      </c>
      <c r="BX1843" s="9">
        <f t="shared" si="295"/>
        <v>-0.94</v>
      </c>
      <c r="BY1843" s="9">
        <f t="shared" si="296"/>
        <v>-0.88</v>
      </c>
      <c r="BZ1843" s="9">
        <f t="shared" si="297"/>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288"/>
        <v>0</v>
      </c>
      <c r="BD1844" s="55" t="str">
        <f t="shared" si="299"/>
        <v/>
      </c>
      <c r="BE1844" s="55" t="str">
        <f t="shared" si="299"/>
        <v/>
      </c>
      <c r="BF1844" s="55" t="str">
        <f t="shared" si="299"/>
        <v/>
      </c>
      <c r="BG1844" s="55" t="str">
        <f t="shared" si="299"/>
        <v/>
      </c>
      <c r="BH1844" s="55" t="str">
        <f t="shared" si="299"/>
        <v/>
      </c>
      <c r="BI1844" s="55" t="str">
        <f t="shared" si="299"/>
        <v/>
      </c>
      <c r="BJ1844" s="55" t="str">
        <f t="shared" si="299"/>
        <v/>
      </c>
      <c r="BK1844" s="55" t="str">
        <f t="shared" si="299"/>
        <v/>
      </c>
      <c r="BL1844" s="55" t="str">
        <f t="shared" si="299"/>
        <v/>
      </c>
      <c r="BM1844" s="55" t="str">
        <f t="shared" si="299"/>
        <v/>
      </c>
      <c r="BN1844" s="55" t="str">
        <f t="shared" si="299"/>
        <v/>
      </c>
      <c r="BO1844" s="55" t="str">
        <f t="shared" si="299"/>
        <v/>
      </c>
      <c r="BP1844" s="55" t="str">
        <f t="shared" si="299"/>
        <v/>
      </c>
      <c r="BQ1844" s="55" t="str">
        <f t="shared" si="299"/>
        <v/>
      </c>
      <c r="BR1844" s="1" t="str">
        <f t="shared" si="289"/>
        <v>Base</v>
      </c>
      <c r="BS1844" s="1" t="str">
        <f t="shared" si="290"/>
        <v/>
      </c>
      <c r="BT1844" s="3">
        <f t="shared" si="291"/>
        <v>1</v>
      </c>
      <c r="BU1844" s="11">
        <f t="shared" si="292"/>
        <v>-0.94</v>
      </c>
      <c r="BV1844" s="11">
        <f t="shared" si="293"/>
        <v>-0.88</v>
      </c>
      <c r="BW1844" s="11">
        <f t="shared" si="294"/>
        <v>0</v>
      </c>
      <c r="BX1844" s="9">
        <f t="shared" si="295"/>
        <v>-0.94</v>
      </c>
      <c r="BY1844" s="9">
        <f t="shared" si="296"/>
        <v>-0.88</v>
      </c>
      <c r="BZ1844" s="9">
        <f t="shared" si="297"/>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288"/>
        <v>0</v>
      </c>
      <c r="BD1845" s="55" t="str">
        <f t="shared" si="299"/>
        <v/>
      </c>
      <c r="BE1845" s="55" t="str">
        <f t="shared" si="299"/>
        <v/>
      </c>
      <c r="BF1845" s="55" t="str">
        <f t="shared" si="299"/>
        <v/>
      </c>
      <c r="BG1845" s="55" t="str">
        <f t="shared" si="299"/>
        <v/>
      </c>
      <c r="BH1845" s="55" t="str">
        <f t="shared" si="299"/>
        <v/>
      </c>
      <c r="BI1845" s="55" t="str">
        <f t="shared" si="299"/>
        <v/>
      </c>
      <c r="BJ1845" s="55" t="str">
        <f t="shared" si="299"/>
        <v/>
      </c>
      <c r="BK1845" s="55" t="str">
        <f t="shared" si="299"/>
        <v/>
      </c>
      <c r="BL1845" s="55" t="str">
        <f t="shared" si="299"/>
        <v/>
      </c>
      <c r="BM1845" s="55" t="str">
        <f t="shared" si="299"/>
        <v/>
      </c>
      <c r="BN1845" s="55" t="str">
        <f t="shared" si="299"/>
        <v/>
      </c>
      <c r="BO1845" s="55" t="str">
        <f t="shared" si="299"/>
        <v/>
      </c>
      <c r="BP1845" s="55" t="str">
        <f t="shared" si="299"/>
        <v/>
      </c>
      <c r="BQ1845" s="55" t="str">
        <f t="shared" si="299"/>
        <v/>
      </c>
      <c r="BR1845" s="1" t="str">
        <f t="shared" si="289"/>
        <v>Base</v>
      </c>
      <c r="BS1845" s="1" t="str">
        <f t="shared" si="290"/>
        <v/>
      </c>
      <c r="BT1845" s="3">
        <f t="shared" si="291"/>
        <v>1</v>
      </c>
      <c r="BU1845" s="11">
        <f t="shared" si="292"/>
        <v>-0.94</v>
      </c>
      <c r="BV1845" s="11">
        <f t="shared" si="293"/>
        <v>-0.88</v>
      </c>
      <c r="BW1845" s="11">
        <f t="shared" si="294"/>
        <v>0</v>
      </c>
      <c r="BX1845" s="9">
        <f t="shared" si="295"/>
        <v>-0.94</v>
      </c>
      <c r="BY1845" s="9">
        <f t="shared" si="296"/>
        <v>-0.88</v>
      </c>
      <c r="BZ1845" s="9">
        <f t="shared" si="297"/>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288"/>
        <v>0</v>
      </c>
      <c r="BD1846" s="55" t="str">
        <f t="shared" si="299"/>
        <v/>
      </c>
      <c r="BE1846" s="55" t="str">
        <f t="shared" si="299"/>
        <v/>
      </c>
      <c r="BF1846" s="55" t="str">
        <f t="shared" si="299"/>
        <v/>
      </c>
      <c r="BG1846" s="55" t="str">
        <f t="shared" si="299"/>
        <v/>
      </c>
      <c r="BH1846" s="55" t="str">
        <f t="shared" si="299"/>
        <v/>
      </c>
      <c r="BI1846" s="55" t="str">
        <f t="shared" si="299"/>
        <v/>
      </c>
      <c r="BJ1846" s="55" t="str">
        <f t="shared" si="299"/>
        <v/>
      </c>
      <c r="BK1846" s="55" t="str">
        <f t="shared" si="299"/>
        <v/>
      </c>
      <c r="BL1846" s="55" t="str">
        <f t="shared" si="299"/>
        <v/>
      </c>
      <c r="BM1846" s="55" t="str">
        <f t="shared" si="299"/>
        <v/>
      </c>
      <c r="BN1846" s="55" t="str">
        <f t="shared" si="299"/>
        <v/>
      </c>
      <c r="BO1846" s="55" t="str">
        <f t="shared" si="299"/>
        <v/>
      </c>
      <c r="BP1846" s="55" t="str">
        <f t="shared" si="299"/>
        <v/>
      </c>
      <c r="BQ1846" s="55" t="str">
        <f t="shared" si="299"/>
        <v/>
      </c>
      <c r="BR1846" s="1" t="str">
        <f t="shared" si="289"/>
        <v>Base</v>
      </c>
      <c r="BS1846" s="1" t="str">
        <f t="shared" si="290"/>
        <v/>
      </c>
      <c r="BT1846" s="3">
        <f t="shared" si="291"/>
        <v>1</v>
      </c>
      <c r="BU1846" s="11">
        <f t="shared" si="292"/>
        <v>-0.94</v>
      </c>
      <c r="BV1846" s="11">
        <f t="shared" si="293"/>
        <v>-0.88</v>
      </c>
      <c r="BW1846" s="11">
        <f t="shared" si="294"/>
        <v>0</v>
      </c>
      <c r="BX1846" s="9">
        <f t="shared" si="295"/>
        <v>-0.94</v>
      </c>
      <c r="BY1846" s="9">
        <f t="shared" si="296"/>
        <v>-0.88</v>
      </c>
      <c r="BZ1846" s="9">
        <f t="shared" si="297"/>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288"/>
        <v>0</v>
      </c>
      <c r="BD1847" s="55" t="str">
        <f t="shared" si="299"/>
        <v/>
      </c>
      <c r="BE1847" s="55" t="str">
        <f t="shared" si="299"/>
        <v/>
      </c>
      <c r="BF1847" s="55" t="str">
        <f t="shared" si="299"/>
        <v/>
      </c>
      <c r="BG1847" s="55" t="str">
        <f t="shared" si="299"/>
        <v/>
      </c>
      <c r="BH1847" s="55" t="str">
        <f t="shared" si="299"/>
        <v/>
      </c>
      <c r="BI1847" s="55" t="str">
        <f t="shared" si="299"/>
        <v/>
      </c>
      <c r="BJ1847" s="55" t="str">
        <f t="shared" si="299"/>
        <v/>
      </c>
      <c r="BK1847" s="55" t="str">
        <f t="shared" si="299"/>
        <v/>
      </c>
      <c r="BL1847" s="55" t="str">
        <f t="shared" si="299"/>
        <v/>
      </c>
      <c r="BM1847" s="55" t="str">
        <f t="shared" si="299"/>
        <v/>
      </c>
      <c r="BN1847" s="55" t="str">
        <f t="shared" si="299"/>
        <v/>
      </c>
      <c r="BO1847" s="55" t="str">
        <f t="shared" si="299"/>
        <v/>
      </c>
      <c r="BP1847" s="55" t="str">
        <f t="shared" si="299"/>
        <v/>
      </c>
      <c r="BQ1847" s="55" t="str">
        <f t="shared" si="299"/>
        <v/>
      </c>
      <c r="BR1847" s="1" t="str">
        <f t="shared" si="289"/>
        <v>Base</v>
      </c>
      <c r="BS1847" s="1" t="str">
        <f t="shared" si="290"/>
        <v/>
      </c>
      <c r="BT1847" s="3">
        <f t="shared" si="291"/>
        <v>1</v>
      </c>
      <c r="BU1847" s="11">
        <f t="shared" si="292"/>
        <v>-0.94</v>
      </c>
      <c r="BV1847" s="11">
        <f t="shared" si="293"/>
        <v>-0.88</v>
      </c>
      <c r="BW1847" s="11">
        <f t="shared" si="294"/>
        <v>0</v>
      </c>
      <c r="BX1847" s="9">
        <f t="shared" si="295"/>
        <v>-0.94</v>
      </c>
      <c r="BY1847" s="9">
        <f t="shared" si="296"/>
        <v>-0.88</v>
      </c>
      <c r="BZ1847" s="9">
        <f t="shared" si="297"/>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288"/>
        <v>0</v>
      </c>
      <c r="BD1848" s="55" t="str">
        <f t="shared" si="299"/>
        <v/>
      </c>
      <c r="BE1848" s="55" t="str">
        <f t="shared" si="299"/>
        <v/>
      </c>
      <c r="BF1848" s="55" t="str">
        <f t="shared" si="299"/>
        <v/>
      </c>
      <c r="BG1848" s="55" t="str">
        <f t="shared" si="299"/>
        <v/>
      </c>
      <c r="BH1848" s="55" t="str">
        <f t="shared" si="299"/>
        <v/>
      </c>
      <c r="BI1848" s="55" t="str">
        <f t="shared" si="299"/>
        <v/>
      </c>
      <c r="BJ1848" s="55" t="str">
        <f t="shared" si="299"/>
        <v/>
      </c>
      <c r="BK1848" s="55" t="str">
        <f t="shared" si="299"/>
        <v/>
      </c>
      <c r="BL1848" s="55" t="str">
        <f t="shared" si="299"/>
        <v/>
      </c>
      <c r="BM1848" s="55" t="str">
        <f t="shared" si="299"/>
        <v/>
      </c>
      <c r="BN1848" s="55" t="str">
        <f t="shared" si="299"/>
        <v/>
      </c>
      <c r="BO1848" s="55" t="str">
        <f t="shared" si="299"/>
        <v/>
      </c>
      <c r="BP1848" s="55" t="str">
        <f t="shared" si="299"/>
        <v/>
      </c>
      <c r="BQ1848" s="55" t="str">
        <f t="shared" si="299"/>
        <v/>
      </c>
      <c r="BR1848" s="1" t="str">
        <f t="shared" si="289"/>
        <v>Base</v>
      </c>
      <c r="BS1848" s="1" t="str">
        <f t="shared" si="290"/>
        <v/>
      </c>
      <c r="BT1848" s="3">
        <f t="shared" si="291"/>
        <v>1</v>
      </c>
      <c r="BU1848" s="11">
        <f t="shared" si="292"/>
        <v>-0.94</v>
      </c>
      <c r="BV1848" s="11">
        <f t="shared" si="293"/>
        <v>-0.88</v>
      </c>
      <c r="BW1848" s="11">
        <f t="shared" si="294"/>
        <v>0</v>
      </c>
      <c r="BX1848" s="9">
        <f t="shared" si="295"/>
        <v>-0.94</v>
      </c>
      <c r="BY1848" s="9">
        <f t="shared" si="296"/>
        <v>-0.88</v>
      </c>
      <c r="BZ1848" s="9">
        <f t="shared" si="297"/>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288"/>
        <v>0</v>
      </c>
      <c r="BD1849" s="55" t="str">
        <f t="shared" si="299"/>
        <v/>
      </c>
      <c r="BE1849" s="55" t="str">
        <f t="shared" si="299"/>
        <v/>
      </c>
      <c r="BF1849" s="55" t="str">
        <f t="shared" si="299"/>
        <v/>
      </c>
      <c r="BG1849" s="55" t="str">
        <f t="shared" si="299"/>
        <v/>
      </c>
      <c r="BH1849" s="55" t="str">
        <f t="shared" si="299"/>
        <v/>
      </c>
      <c r="BI1849" s="55" t="str">
        <f t="shared" si="299"/>
        <v/>
      </c>
      <c r="BJ1849" s="55" t="str">
        <f t="shared" si="299"/>
        <v/>
      </c>
      <c r="BK1849" s="55" t="str">
        <f t="shared" si="299"/>
        <v/>
      </c>
      <c r="BL1849" s="55" t="str">
        <f t="shared" si="299"/>
        <v/>
      </c>
      <c r="BM1849" s="55" t="str">
        <f t="shared" si="299"/>
        <v/>
      </c>
      <c r="BN1849" s="55" t="str">
        <f t="shared" si="299"/>
        <v/>
      </c>
      <c r="BO1849" s="55" t="str">
        <f t="shared" si="299"/>
        <v/>
      </c>
      <c r="BP1849" s="55" t="str">
        <f t="shared" si="299"/>
        <v/>
      </c>
      <c r="BQ1849" s="55" t="str">
        <f t="shared" si="299"/>
        <v/>
      </c>
      <c r="BR1849" s="1" t="str">
        <f t="shared" si="289"/>
        <v>Base</v>
      </c>
      <c r="BS1849" s="1" t="str">
        <f t="shared" si="290"/>
        <v/>
      </c>
      <c r="BT1849" s="3">
        <f t="shared" si="291"/>
        <v>1</v>
      </c>
      <c r="BU1849" s="11">
        <f t="shared" si="292"/>
        <v>-0.94</v>
      </c>
      <c r="BV1849" s="11">
        <f t="shared" si="293"/>
        <v>-0.88</v>
      </c>
      <c r="BW1849" s="11">
        <f t="shared" si="294"/>
        <v>0</v>
      </c>
      <c r="BX1849" s="9">
        <f t="shared" si="295"/>
        <v>-0.94</v>
      </c>
      <c r="BY1849" s="9">
        <f t="shared" si="296"/>
        <v>-0.88</v>
      </c>
      <c r="BZ1849" s="9">
        <f t="shared" si="297"/>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288"/>
        <v>0</v>
      </c>
      <c r="BD1850" s="55" t="str">
        <f t="shared" si="299"/>
        <v/>
      </c>
      <c r="BE1850" s="55" t="str">
        <f t="shared" si="299"/>
        <v/>
      </c>
      <c r="BF1850" s="55" t="str">
        <f t="shared" si="299"/>
        <v/>
      </c>
      <c r="BG1850" s="55" t="str">
        <f t="shared" si="299"/>
        <v/>
      </c>
      <c r="BH1850" s="55" t="str">
        <f t="shared" si="299"/>
        <v/>
      </c>
      <c r="BI1850" s="55" t="str">
        <f t="shared" si="299"/>
        <v/>
      </c>
      <c r="BJ1850" s="55" t="str">
        <f t="shared" si="299"/>
        <v/>
      </c>
      <c r="BK1850" s="55" t="str">
        <f t="shared" si="299"/>
        <v/>
      </c>
      <c r="BL1850" s="55" t="str">
        <f t="shared" si="299"/>
        <v/>
      </c>
      <c r="BM1850" s="55" t="str">
        <f t="shared" si="299"/>
        <v/>
      </c>
      <c r="BN1850" s="55" t="str">
        <f t="shared" si="299"/>
        <v/>
      </c>
      <c r="BO1850" s="55" t="str">
        <f t="shared" si="299"/>
        <v/>
      </c>
      <c r="BP1850" s="55" t="str">
        <f t="shared" si="299"/>
        <v/>
      </c>
      <c r="BQ1850" s="55" t="str">
        <f t="shared" si="299"/>
        <v/>
      </c>
      <c r="BR1850" s="1" t="str">
        <f t="shared" si="289"/>
        <v>Base</v>
      </c>
      <c r="BS1850" s="1" t="str">
        <f t="shared" si="290"/>
        <v/>
      </c>
      <c r="BT1850" s="3">
        <f t="shared" si="291"/>
        <v>1</v>
      </c>
      <c r="BU1850" s="11">
        <f t="shared" si="292"/>
        <v>-0.94</v>
      </c>
      <c r="BV1850" s="11">
        <f t="shared" si="293"/>
        <v>-0.88</v>
      </c>
      <c r="BW1850" s="11">
        <f t="shared" si="294"/>
        <v>0</v>
      </c>
      <c r="BX1850" s="9">
        <f t="shared" si="295"/>
        <v>-0.94</v>
      </c>
      <c r="BY1850" s="9">
        <f t="shared" si="296"/>
        <v>-0.88</v>
      </c>
      <c r="BZ1850" s="9">
        <f t="shared" si="297"/>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288"/>
        <v>0</v>
      </c>
      <c r="BD1851" s="55" t="str">
        <f t="shared" si="299"/>
        <v/>
      </c>
      <c r="BE1851" s="55" t="str">
        <f t="shared" si="299"/>
        <v/>
      </c>
      <c r="BF1851" s="55" t="str">
        <f t="shared" si="299"/>
        <v/>
      </c>
      <c r="BG1851" s="55" t="str">
        <f t="shared" si="299"/>
        <v/>
      </c>
      <c r="BH1851" s="55" t="str">
        <f t="shared" si="299"/>
        <v/>
      </c>
      <c r="BI1851" s="55" t="str">
        <f t="shared" si="299"/>
        <v/>
      </c>
      <c r="BJ1851" s="55" t="str">
        <f t="shared" si="299"/>
        <v/>
      </c>
      <c r="BK1851" s="55" t="str">
        <f t="shared" si="299"/>
        <v/>
      </c>
      <c r="BL1851" s="55" t="str">
        <f t="shared" si="299"/>
        <v/>
      </c>
      <c r="BM1851" s="55" t="str">
        <f t="shared" si="299"/>
        <v/>
      </c>
      <c r="BN1851" s="55" t="str">
        <f t="shared" si="299"/>
        <v/>
      </c>
      <c r="BO1851" s="55" t="str">
        <f t="shared" si="299"/>
        <v/>
      </c>
      <c r="BP1851" s="55" t="str">
        <f t="shared" si="299"/>
        <v/>
      </c>
      <c r="BQ1851" s="55" t="str">
        <f t="shared" si="299"/>
        <v/>
      </c>
      <c r="BR1851" s="1" t="str">
        <f t="shared" si="289"/>
        <v>Base</v>
      </c>
      <c r="BS1851" s="1" t="str">
        <f t="shared" si="290"/>
        <v/>
      </c>
      <c r="BT1851" s="3">
        <f t="shared" si="291"/>
        <v>1</v>
      </c>
      <c r="BU1851" s="11">
        <f t="shared" si="292"/>
        <v>-0.94</v>
      </c>
      <c r="BV1851" s="11">
        <f t="shared" si="293"/>
        <v>-0.88</v>
      </c>
      <c r="BW1851" s="11">
        <f t="shared" si="294"/>
        <v>0</v>
      </c>
      <c r="BX1851" s="9">
        <f t="shared" si="295"/>
        <v>-0.94</v>
      </c>
      <c r="BY1851" s="9">
        <f t="shared" si="296"/>
        <v>-0.88</v>
      </c>
      <c r="BZ1851" s="9">
        <f t="shared" si="297"/>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288"/>
        <v>0</v>
      </c>
      <c r="BD1852" s="55" t="str">
        <f t="shared" si="299"/>
        <v/>
      </c>
      <c r="BE1852" s="55" t="str">
        <f t="shared" si="299"/>
        <v/>
      </c>
      <c r="BF1852" s="55" t="str">
        <f t="shared" si="299"/>
        <v/>
      </c>
      <c r="BG1852" s="55" t="str">
        <f t="shared" si="299"/>
        <v/>
      </c>
      <c r="BH1852" s="55" t="str">
        <f t="shared" si="299"/>
        <v/>
      </c>
      <c r="BI1852" s="55" t="str">
        <f t="shared" si="299"/>
        <v/>
      </c>
      <c r="BJ1852" s="55" t="str">
        <f t="shared" si="299"/>
        <v/>
      </c>
      <c r="BK1852" s="55" t="str">
        <f t="shared" si="299"/>
        <v/>
      </c>
      <c r="BL1852" s="55" t="str">
        <f t="shared" si="299"/>
        <v/>
      </c>
      <c r="BM1852" s="55" t="str">
        <f t="shared" si="299"/>
        <v/>
      </c>
      <c r="BN1852" s="55" t="str">
        <f t="shared" si="299"/>
        <v/>
      </c>
      <c r="BO1852" s="55" t="str">
        <f t="shared" si="299"/>
        <v/>
      </c>
      <c r="BP1852" s="55" t="str">
        <f t="shared" si="299"/>
        <v/>
      </c>
      <c r="BQ1852" s="55" t="str">
        <f t="shared" si="299"/>
        <v/>
      </c>
      <c r="BR1852" s="1" t="str">
        <f t="shared" si="289"/>
        <v>Base</v>
      </c>
      <c r="BS1852" s="1" t="str">
        <f t="shared" si="290"/>
        <v/>
      </c>
      <c r="BT1852" s="3">
        <f t="shared" si="291"/>
        <v>1</v>
      </c>
      <c r="BU1852" s="11">
        <f t="shared" si="292"/>
        <v>-0.94</v>
      </c>
      <c r="BV1852" s="11">
        <f t="shared" si="293"/>
        <v>-0.88</v>
      </c>
      <c r="BW1852" s="11">
        <f t="shared" si="294"/>
        <v>0</v>
      </c>
      <c r="BX1852" s="9">
        <f t="shared" si="295"/>
        <v>-0.94</v>
      </c>
      <c r="BY1852" s="9">
        <f t="shared" si="296"/>
        <v>-0.88</v>
      </c>
      <c r="BZ1852" s="9">
        <f t="shared" si="297"/>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288"/>
        <v>0</v>
      </c>
      <c r="BD1853" s="55" t="str">
        <f t="shared" si="299"/>
        <v/>
      </c>
      <c r="BE1853" s="55" t="str">
        <f t="shared" si="299"/>
        <v/>
      </c>
      <c r="BF1853" s="55" t="str">
        <f t="shared" si="299"/>
        <v/>
      </c>
      <c r="BG1853" s="55" t="str">
        <f t="shared" si="299"/>
        <v/>
      </c>
      <c r="BH1853" s="55" t="str">
        <f t="shared" si="299"/>
        <v/>
      </c>
      <c r="BI1853" s="55" t="str">
        <f t="shared" si="299"/>
        <v/>
      </c>
      <c r="BJ1853" s="55" t="str">
        <f t="shared" si="299"/>
        <v/>
      </c>
      <c r="BK1853" s="55" t="str">
        <f t="shared" si="299"/>
        <v/>
      </c>
      <c r="BL1853" s="55" t="str">
        <f t="shared" si="299"/>
        <v/>
      </c>
      <c r="BM1853" s="55" t="str">
        <f t="shared" si="299"/>
        <v/>
      </c>
      <c r="BN1853" s="55" t="str">
        <f t="shared" si="299"/>
        <v/>
      </c>
      <c r="BO1853" s="55" t="str">
        <f t="shared" si="299"/>
        <v/>
      </c>
      <c r="BP1853" s="55" t="str">
        <f t="shared" si="299"/>
        <v/>
      </c>
      <c r="BQ1853" s="55" t="str">
        <f t="shared" si="299"/>
        <v/>
      </c>
      <c r="BR1853" s="1" t="str">
        <f t="shared" si="289"/>
        <v>Base</v>
      </c>
      <c r="BS1853" s="1" t="str">
        <f t="shared" si="290"/>
        <v/>
      </c>
      <c r="BT1853" s="3">
        <f t="shared" si="291"/>
        <v>1</v>
      </c>
      <c r="BU1853" s="11">
        <f t="shared" si="292"/>
        <v>-0.94</v>
      </c>
      <c r="BV1853" s="11">
        <f t="shared" si="293"/>
        <v>-0.88</v>
      </c>
      <c r="BW1853" s="11">
        <f t="shared" si="294"/>
        <v>0</v>
      </c>
      <c r="BX1853" s="9">
        <f t="shared" si="295"/>
        <v>-0.94</v>
      </c>
      <c r="BY1853" s="9">
        <f t="shared" si="296"/>
        <v>-0.88</v>
      </c>
      <c r="BZ1853" s="9">
        <f t="shared" si="297"/>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288"/>
        <v>0</v>
      </c>
      <c r="BD1854" s="55" t="str">
        <f t="shared" si="299"/>
        <v/>
      </c>
      <c r="BE1854" s="55" t="str">
        <f t="shared" ref="BD1854:BQ1872" si="300">IF(ISERROR(SEARCHB(" "&amp;BE$1&amp;" "," "&amp;$L1854&amp;" "))=TRUE,"",BE$1)</f>
        <v/>
      </c>
      <c r="BF1854" s="55" t="str">
        <f t="shared" si="300"/>
        <v/>
      </c>
      <c r="BG1854" s="55" t="str">
        <f t="shared" si="300"/>
        <v/>
      </c>
      <c r="BH1854" s="55" t="str">
        <f t="shared" si="300"/>
        <v/>
      </c>
      <c r="BI1854" s="55" t="str">
        <f t="shared" si="300"/>
        <v/>
      </c>
      <c r="BJ1854" s="55" t="str">
        <f t="shared" si="300"/>
        <v/>
      </c>
      <c r="BK1854" s="55" t="str">
        <f t="shared" si="300"/>
        <v/>
      </c>
      <c r="BL1854" s="55" t="str">
        <f t="shared" si="300"/>
        <v/>
      </c>
      <c r="BM1854" s="55" t="str">
        <f t="shared" si="300"/>
        <v/>
      </c>
      <c r="BN1854" s="55" t="str">
        <f t="shared" si="300"/>
        <v/>
      </c>
      <c r="BO1854" s="55" t="str">
        <f t="shared" si="300"/>
        <v/>
      </c>
      <c r="BP1854" s="55" t="str">
        <f t="shared" si="300"/>
        <v/>
      </c>
      <c r="BQ1854" s="55" t="str">
        <f t="shared" si="300"/>
        <v/>
      </c>
      <c r="BR1854" s="1" t="str">
        <f t="shared" si="289"/>
        <v>Base</v>
      </c>
      <c r="BS1854" s="1" t="str">
        <f t="shared" si="290"/>
        <v/>
      </c>
      <c r="BT1854" s="3">
        <f t="shared" si="291"/>
        <v>1</v>
      </c>
      <c r="BU1854" s="11">
        <f t="shared" si="292"/>
        <v>-0.94</v>
      </c>
      <c r="BV1854" s="11">
        <f t="shared" si="293"/>
        <v>-0.88</v>
      </c>
      <c r="BW1854" s="11">
        <f t="shared" si="294"/>
        <v>0</v>
      </c>
      <c r="BX1854" s="9">
        <f t="shared" si="295"/>
        <v>-0.94</v>
      </c>
      <c r="BY1854" s="9">
        <f t="shared" si="296"/>
        <v>-0.88</v>
      </c>
      <c r="BZ1854" s="9">
        <f t="shared" si="297"/>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288"/>
        <v>0</v>
      </c>
      <c r="BD1855" s="55" t="str">
        <f t="shared" si="300"/>
        <v/>
      </c>
      <c r="BE1855" s="55" t="str">
        <f t="shared" si="300"/>
        <v/>
      </c>
      <c r="BF1855" s="55" t="str">
        <f t="shared" si="300"/>
        <v/>
      </c>
      <c r="BG1855" s="55" t="str">
        <f t="shared" si="300"/>
        <v/>
      </c>
      <c r="BH1855" s="55" t="str">
        <f t="shared" si="300"/>
        <v/>
      </c>
      <c r="BI1855" s="55" t="str">
        <f t="shared" si="300"/>
        <v/>
      </c>
      <c r="BJ1855" s="55" t="str">
        <f t="shared" si="300"/>
        <v/>
      </c>
      <c r="BK1855" s="55" t="str">
        <f t="shared" si="300"/>
        <v/>
      </c>
      <c r="BL1855" s="55" t="str">
        <f t="shared" si="300"/>
        <v/>
      </c>
      <c r="BM1855" s="55" t="str">
        <f t="shared" si="300"/>
        <v/>
      </c>
      <c r="BN1855" s="55" t="str">
        <f t="shared" si="300"/>
        <v/>
      </c>
      <c r="BO1855" s="55" t="str">
        <f t="shared" si="300"/>
        <v/>
      </c>
      <c r="BP1855" s="55" t="str">
        <f t="shared" si="300"/>
        <v/>
      </c>
      <c r="BQ1855" s="55" t="str">
        <f t="shared" si="300"/>
        <v/>
      </c>
      <c r="BR1855" s="1" t="str">
        <f t="shared" si="289"/>
        <v>Base</v>
      </c>
      <c r="BS1855" s="1" t="str">
        <f t="shared" si="290"/>
        <v/>
      </c>
      <c r="BT1855" s="3">
        <f t="shared" si="291"/>
        <v>1</v>
      </c>
      <c r="BU1855" s="11">
        <f t="shared" si="292"/>
        <v>-0.94</v>
      </c>
      <c r="BV1855" s="11">
        <f t="shared" si="293"/>
        <v>-0.88</v>
      </c>
      <c r="BW1855" s="11">
        <f t="shared" si="294"/>
        <v>0</v>
      </c>
      <c r="BX1855" s="9">
        <f t="shared" si="295"/>
        <v>-0.94</v>
      </c>
      <c r="BY1855" s="9">
        <f t="shared" si="296"/>
        <v>-0.88</v>
      </c>
      <c r="BZ1855" s="9">
        <f t="shared" si="297"/>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288"/>
        <v>0</v>
      </c>
      <c r="BD1856" s="55" t="str">
        <f t="shared" si="300"/>
        <v/>
      </c>
      <c r="BE1856" s="55" t="str">
        <f t="shared" si="300"/>
        <v/>
      </c>
      <c r="BF1856" s="55" t="str">
        <f t="shared" si="300"/>
        <v/>
      </c>
      <c r="BG1856" s="55" t="str">
        <f t="shared" si="300"/>
        <v/>
      </c>
      <c r="BH1856" s="55" t="str">
        <f t="shared" si="300"/>
        <v/>
      </c>
      <c r="BI1856" s="55" t="str">
        <f t="shared" si="300"/>
        <v/>
      </c>
      <c r="BJ1856" s="55" t="str">
        <f t="shared" si="300"/>
        <v/>
      </c>
      <c r="BK1856" s="55" t="str">
        <f t="shared" si="300"/>
        <v/>
      </c>
      <c r="BL1856" s="55" t="str">
        <f t="shared" si="300"/>
        <v/>
      </c>
      <c r="BM1856" s="55" t="str">
        <f t="shared" si="300"/>
        <v/>
      </c>
      <c r="BN1856" s="55" t="str">
        <f t="shared" si="300"/>
        <v/>
      </c>
      <c r="BO1856" s="55" t="str">
        <f t="shared" si="300"/>
        <v/>
      </c>
      <c r="BP1856" s="55" t="str">
        <f t="shared" si="300"/>
        <v/>
      </c>
      <c r="BQ1856" s="55" t="str">
        <f t="shared" si="300"/>
        <v/>
      </c>
      <c r="BR1856" s="1" t="str">
        <f t="shared" si="289"/>
        <v>Base</v>
      </c>
      <c r="BS1856" s="1" t="str">
        <f t="shared" si="290"/>
        <v/>
      </c>
      <c r="BT1856" s="3">
        <f t="shared" si="291"/>
        <v>1</v>
      </c>
      <c r="BU1856" s="11">
        <f t="shared" si="292"/>
        <v>-0.94</v>
      </c>
      <c r="BV1856" s="11">
        <f t="shared" si="293"/>
        <v>-0.88</v>
      </c>
      <c r="BW1856" s="11">
        <f t="shared" si="294"/>
        <v>0</v>
      </c>
      <c r="BX1856" s="9">
        <f t="shared" si="295"/>
        <v>-0.94</v>
      </c>
      <c r="BY1856" s="9">
        <f t="shared" si="296"/>
        <v>-0.88</v>
      </c>
      <c r="BZ1856" s="9">
        <f t="shared" si="297"/>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288"/>
        <v>0</v>
      </c>
      <c r="BD1857" s="55" t="str">
        <f t="shared" si="300"/>
        <v/>
      </c>
      <c r="BE1857" s="55" t="str">
        <f t="shared" si="300"/>
        <v/>
      </c>
      <c r="BF1857" s="55" t="str">
        <f t="shared" si="300"/>
        <v/>
      </c>
      <c r="BG1857" s="55" t="str">
        <f t="shared" si="300"/>
        <v/>
      </c>
      <c r="BH1857" s="55" t="str">
        <f t="shared" si="300"/>
        <v/>
      </c>
      <c r="BI1857" s="55" t="str">
        <f t="shared" si="300"/>
        <v/>
      </c>
      <c r="BJ1857" s="55" t="str">
        <f t="shared" si="300"/>
        <v/>
      </c>
      <c r="BK1857" s="55" t="str">
        <f t="shared" si="300"/>
        <v/>
      </c>
      <c r="BL1857" s="55" t="str">
        <f t="shared" si="300"/>
        <v/>
      </c>
      <c r="BM1857" s="55" t="str">
        <f t="shared" si="300"/>
        <v/>
      </c>
      <c r="BN1857" s="55" t="str">
        <f t="shared" si="300"/>
        <v/>
      </c>
      <c r="BO1857" s="55" t="str">
        <f t="shared" si="300"/>
        <v/>
      </c>
      <c r="BP1857" s="55" t="str">
        <f t="shared" si="300"/>
        <v/>
      </c>
      <c r="BQ1857" s="55" t="str">
        <f t="shared" si="300"/>
        <v/>
      </c>
      <c r="BR1857" s="1" t="str">
        <f t="shared" si="289"/>
        <v>Base</v>
      </c>
      <c r="BS1857" s="1" t="str">
        <f t="shared" si="290"/>
        <v/>
      </c>
      <c r="BT1857" s="3">
        <f t="shared" si="291"/>
        <v>1</v>
      </c>
      <c r="BU1857" s="11">
        <f t="shared" si="292"/>
        <v>-0.94</v>
      </c>
      <c r="BV1857" s="11">
        <f t="shared" si="293"/>
        <v>-0.88</v>
      </c>
      <c r="BW1857" s="11">
        <f t="shared" si="294"/>
        <v>0</v>
      </c>
      <c r="BX1857" s="9">
        <f t="shared" si="295"/>
        <v>-0.94</v>
      </c>
      <c r="BY1857" s="9">
        <f t="shared" si="296"/>
        <v>-0.88</v>
      </c>
      <c r="BZ1857" s="9">
        <f t="shared" si="297"/>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288"/>
        <v>0</v>
      </c>
      <c r="BD1858" s="55" t="str">
        <f t="shared" si="300"/>
        <v/>
      </c>
      <c r="BE1858" s="55" t="str">
        <f t="shared" si="300"/>
        <v/>
      </c>
      <c r="BF1858" s="55" t="str">
        <f t="shared" si="300"/>
        <v/>
      </c>
      <c r="BG1858" s="55" t="str">
        <f t="shared" si="300"/>
        <v/>
      </c>
      <c r="BH1858" s="55" t="str">
        <f t="shared" si="300"/>
        <v/>
      </c>
      <c r="BI1858" s="55" t="str">
        <f t="shared" si="300"/>
        <v/>
      </c>
      <c r="BJ1858" s="55" t="str">
        <f t="shared" si="300"/>
        <v/>
      </c>
      <c r="BK1858" s="55" t="str">
        <f t="shared" si="300"/>
        <v/>
      </c>
      <c r="BL1858" s="55" t="str">
        <f t="shared" si="300"/>
        <v/>
      </c>
      <c r="BM1858" s="55" t="str">
        <f t="shared" si="300"/>
        <v/>
      </c>
      <c r="BN1858" s="55" t="str">
        <f t="shared" si="300"/>
        <v/>
      </c>
      <c r="BO1858" s="55" t="str">
        <f t="shared" si="300"/>
        <v/>
      </c>
      <c r="BP1858" s="55" t="str">
        <f t="shared" si="300"/>
        <v/>
      </c>
      <c r="BQ1858" s="55" t="str">
        <f t="shared" si="300"/>
        <v/>
      </c>
      <c r="BR1858" s="1" t="str">
        <f t="shared" si="289"/>
        <v>Base</v>
      </c>
      <c r="BS1858" s="1" t="str">
        <f t="shared" si="290"/>
        <v/>
      </c>
      <c r="BT1858" s="3">
        <f t="shared" si="291"/>
        <v>1</v>
      </c>
      <c r="BU1858" s="11">
        <f t="shared" si="292"/>
        <v>-0.94</v>
      </c>
      <c r="BV1858" s="11">
        <f t="shared" si="293"/>
        <v>-0.88</v>
      </c>
      <c r="BW1858" s="11">
        <f t="shared" si="294"/>
        <v>0</v>
      </c>
      <c r="BX1858" s="9">
        <f t="shared" si="295"/>
        <v>-0.94</v>
      </c>
      <c r="BY1858" s="9">
        <f t="shared" si="296"/>
        <v>-0.88</v>
      </c>
      <c r="BZ1858" s="9">
        <f t="shared" si="297"/>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288"/>
        <v>0</v>
      </c>
      <c r="BD1859" s="55" t="str">
        <f t="shared" si="300"/>
        <v/>
      </c>
      <c r="BE1859" s="55" t="str">
        <f t="shared" si="300"/>
        <v/>
      </c>
      <c r="BF1859" s="55" t="str">
        <f t="shared" si="300"/>
        <v/>
      </c>
      <c r="BG1859" s="55" t="str">
        <f t="shared" si="300"/>
        <v/>
      </c>
      <c r="BH1859" s="55" t="str">
        <f t="shared" si="300"/>
        <v/>
      </c>
      <c r="BI1859" s="55" t="str">
        <f t="shared" si="300"/>
        <v/>
      </c>
      <c r="BJ1859" s="55" t="str">
        <f t="shared" si="300"/>
        <v/>
      </c>
      <c r="BK1859" s="55" t="str">
        <f t="shared" si="300"/>
        <v/>
      </c>
      <c r="BL1859" s="55" t="str">
        <f t="shared" si="300"/>
        <v/>
      </c>
      <c r="BM1859" s="55" t="str">
        <f t="shared" si="300"/>
        <v/>
      </c>
      <c r="BN1859" s="55" t="str">
        <f t="shared" si="300"/>
        <v/>
      </c>
      <c r="BO1859" s="55" t="str">
        <f t="shared" si="300"/>
        <v/>
      </c>
      <c r="BP1859" s="55" t="str">
        <f t="shared" si="300"/>
        <v/>
      </c>
      <c r="BQ1859" s="55" t="str">
        <f t="shared" si="300"/>
        <v/>
      </c>
      <c r="BR1859" s="1" t="str">
        <f t="shared" si="289"/>
        <v>Base</v>
      </c>
      <c r="BS1859" s="1" t="str">
        <f t="shared" si="290"/>
        <v/>
      </c>
      <c r="BT1859" s="3">
        <f t="shared" si="291"/>
        <v>1</v>
      </c>
      <c r="BU1859" s="11">
        <f t="shared" si="292"/>
        <v>-0.94</v>
      </c>
      <c r="BV1859" s="11">
        <f t="shared" si="293"/>
        <v>-0.88</v>
      </c>
      <c r="BW1859" s="11">
        <f t="shared" si="294"/>
        <v>0</v>
      </c>
      <c r="BX1859" s="9">
        <f t="shared" si="295"/>
        <v>-0.94</v>
      </c>
      <c r="BY1859" s="9">
        <f t="shared" si="296"/>
        <v>-0.88</v>
      </c>
      <c r="BZ1859" s="9">
        <f t="shared" si="297"/>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288"/>
        <v>0</v>
      </c>
      <c r="BD1860" s="55" t="str">
        <f t="shared" si="300"/>
        <v/>
      </c>
      <c r="BE1860" s="55" t="str">
        <f t="shared" si="300"/>
        <v/>
      </c>
      <c r="BF1860" s="55" t="str">
        <f t="shared" si="300"/>
        <v/>
      </c>
      <c r="BG1860" s="55" t="str">
        <f t="shared" si="300"/>
        <v/>
      </c>
      <c r="BH1860" s="55" t="str">
        <f t="shared" si="300"/>
        <v/>
      </c>
      <c r="BI1860" s="55" t="str">
        <f t="shared" si="300"/>
        <v/>
      </c>
      <c r="BJ1860" s="55" t="str">
        <f t="shared" si="300"/>
        <v/>
      </c>
      <c r="BK1860" s="55" t="str">
        <f t="shared" si="300"/>
        <v/>
      </c>
      <c r="BL1860" s="55" t="str">
        <f t="shared" si="300"/>
        <v/>
      </c>
      <c r="BM1860" s="55" t="str">
        <f t="shared" si="300"/>
        <v/>
      </c>
      <c r="BN1860" s="55" t="str">
        <f t="shared" si="300"/>
        <v/>
      </c>
      <c r="BO1860" s="55" t="str">
        <f t="shared" si="300"/>
        <v/>
      </c>
      <c r="BP1860" s="55" t="str">
        <f t="shared" si="300"/>
        <v/>
      </c>
      <c r="BQ1860" s="55" t="str">
        <f t="shared" si="300"/>
        <v/>
      </c>
      <c r="BR1860" s="1" t="str">
        <f t="shared" si="289"/>
        <v>Base</v>
      </c>
      <c r="BS1860" s="1" t="str">
        <f t="shared" si="290"/>
        <v/>
      </c>
      <c r="BT1860" s="3">
        <f t="shared" si="291"/>
        <v>1</v>
      </c>
      <c r="BU1860" s="11">
        <f t="shared" si="292"/>
        <v>-0.94</v>
      </c>
      <c r="BV1860" s="11">
        <f t="shared" si="293"/>
        <v>-0.88</v>
      </c>
      <c r="BW1860" s="11">
        <f t="shared" si="294"/>
        <v>0</v>
      </c>
      <c r="BX1860" s="9">
        <f t="shared" si="295"/>
        <v>-0.94</v>
      </c>
      <c r="BY1860" s="9">
        <f t="shared" si="296"/>
        <v>-0.88</v>
      </c>
      <c r="BZ1860" s="9">
        <f t="shared" si="297"/>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288"/>
        <v>0</v>
      </c>
      <c r="BD1861" s="55" t="str">
        <f t="shared" si="300"/>
        <v/>
      </c>
      <c r="BE1861" s="55" t="str">
        <f t="shared" si="300"/>
        <v/>
      </c>
      <c r="BF1861" s="55" t="str">
        <f t="shared" si="300"/>
        <v/>
      </c>
      <c r="BG1861" s="55" t="str">
        <f t="shared" si="300"/>
        <v/>
      </c>
      <c r="BH1861" s="55" t="str">
        <f t="shared" si="300"/>
        <v/>
      </c>
      <c r="BI1861" s="55" t="str">
        <f t="shared" si="300"/>
        <v/>
      </c>
      <c r="BJ1861" s="55" t="str">
        <f t="shared" si="300"/>
        <v/>
      </c>
      <c r="BK1861" s="55" t="str">
        <f t="shared" si="300"/>
        <v/>
      </c>
      <c r="BL1861" s="55" t="str">
        <f t="shared" si="300"/>
        <v/>
      </c>
      <c r="BM1861" s="55" t="str">
        <f t="shared" si="300"/>
        <v/>
      </c>
      <c r="BN1861" s="55" t="str">
        <f t="shared" si="300"/>
        <v/>
      </c>
      <c r="BO1861" s="55" t="str">
        <f t="shared" si="300"/>
        <v/>
      </c>
      <c r="BP1861" s="55" t="str">
        <f t="shared" si="300"/>
        <v/>
      </c>
      <c r="BQ1861" s="55" t="str">
        <f t="shared" si="300"/>
        <v/>
      </c>
      <c r="BR1861" s="1" t="str">
        <f t="shared" si="289"/>
        <v>Base</v>
      </c>
      <c r="BS1861" s="1" t="str">
        <f t="shared" si="290"/>
        <v/>
      </c>
      <c r="BT1861" s="3">
        <f t="shared" si="291"/>
        <v>1</v>
      </c>
      <c r="BU1861" s="11">
        <f t="shared" si="292"/>
        <v>-0.94</v>
      </c>
      <c r="BV1861" s="11">
        <f t="shared" si="293"/>
        <v>-0.88</v>
      </c>
      <c r="BW1861" s="11">
        <f t="shared" si="294"/>
        <v>0</v>
      </c>
      <c r="BX1861" s="9">
        <f t="shared" si="295"/>
        <v>-0.94</v>
      </c>
      <c r="BY1861" s="9">
        <f t="shared" si="296"/>
        <v>-0.88</v>
      </c>
      <c r="BZ1861" s="9">
        <f t="shared" si="297"/>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288"/>
        <v>0</v>
      </c>
      <c r="BD1862" s="55" t="str">
        <f t="shared" si="300"/>
        <v/>
      </c>
      <c r="BE1862" s="55" t="str">
        <f t="shared" si="300"/>
        <v/>
      </c>
      <c r="BF1862" s="55" t="str">
        <f t="shared" si="300"/>
        <v/>
      </c>
      <c r="BG1862" s="55" t="str">
        <f t="shared" si="300"/>
        <v/>
      </c>
      <c r="BH1862" s="55" t="str">
        <f t="shared" si="300"/>
        <v/>
      </c>
      <c r="BI1862" s="55" t="str">
        <f t="shared" si="300"/>
        <v/>
      </c>
      <c r="BJ1862" s="55" t="str">
        <f t="shared" si="300"/>
        <v/>
      </c>
      <c r="BK1862" s="55" t="str">
        <f t="shared" si="300"/>
        <v/>
      </c>
      <c r="BL1862" s="55" t="str">
        <f t="shared" si="300"/>
        <v/>
      </c>
      <c r="BM1862" s="55" t="str">
        <f t="shared" si="300"/>
        <v/>
      </c>
      <c r="BN1862" s="55" t="str">
        <f t="shared" si="300"/>
        <v/>
      </c>
      <c r="BO1862" s="55" t="str">
        <f t="shared" si="300"/>
        <v/>
      </c>
      <c r="BP1862" s="55" t="str">
        <f t="shared" si="300"/>
        <v/>
      </c>
      <c r="BQ1862" s="55" t="str">
        <f t="shared" si="300"/>
        <v/>
      </c>
      <c r="BR1862" s="1" t="str">
        <f t="shared" si="289"/>
        <v>Base</v>
      </c>
      <c r="BS1862" s="1" t="str">
        <f t="shared" si="290"/>
        <v/>
      </c>
      <c r="BT1862" s="3">
        <f t="shared" si="291"/>
        <v>1</v>
      </c>
      <c r="BU1862" s="11">
        <f t="shared" si="292"/>
        <v>-0.94</v>
      </c>
      <c r="BV1862" s="11">
        <f t="shared" si="293"/>
        <v>-0.88</v>
      </c>
      <c r="BW1862" s="11">
        <f t="shared" si="294"/>
        <v>0</v>
      </c>
      <c r="BX1862" s="9">
        <f t="shared" si="295"/>
        <v>-0.94</v>
      </c>
      <c r="BY1862" s="9">
        <f t="shared" si="296"/>
        <v>-0.88</v>
      </c>
      <c r="BZ1862" s="9">
        <f t="shared" si="297"/>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288"/>
        <v>0</v>
      </c>
      <c r="BD1863" s="55" t="str">
        <f t="shared" si="300"/>
        <v/>
      </c>
      <c r="BE1863" s="55" t="str">
        <f t="shared" si="300"/>
        <v/>
      </c>
      <c r="BF1863" s="55" t="str">
        <f t="shared" si="300"/>
        <v/>
      </c>
      <c r="BG1863" s="55" t="str">
        <f t="shared" si="300"/>
        <v/>
      </c>
      <c r="BH1863" s="55" t="str">
        <f t="shared" si="300"/>
        <v/>
      </c>
      <c r="BI1863" s="55" t="str">
        <f t="shared" si="300"/>
        <v/>
      </c>
      <c r="BJ1863" s="55" t="str">
        <f t="shared" si="300"/>
        <v/>
      </c>
      <c r="BK1863" s="55" t="str">
        <f t="shared" si="300"/>
        <v/>
      </c>
      <c r="BL1863" s="55" t="str">
        <f t="shared" si="300"/>
        <v/>
      </c>
      <c r="BM1863" s="55" t="str">
        <f t="shared" si="300"/>
        <v/>
      </c>
      <c r="BN1863" s="55" t="str">
        <f t="shared" si="300"/>
        <v/>
      </c>
      <c r="BO1863" s="55" t="str">
        <f t="shared" si="300"/>
        <v/>
      </c>
      <c r="BP1863" s="55" t="str">
        <f t="shared" si="300"/>
        <v/>
      </c>
      <c r="BQ1863" s="55" t="str">
        <f t="shared" si="300"/>
        <v/>
      </c>
      <c r="BR1863" s="1" t="str">
        <f t="shared" si="289"/>
        <v>Base</v>
      </c>
      <c r="BS1863" s="1" t="str">
        <f t="shared" si="290"/>
        <v/>
      </c>
      <c r="BT1863" s="3">
        <f t="shared" si="291"/>
        <v>1</v>
      </c>
      <c r="BU1863" s="11">
        <f t="shared" si="292"/>
        <v>-0.94</v>
      </c>
      <c r="BV1863" s="11">
        <f t="shared" si="293"/>
        <v>-0.88</v>
      </c>
      <c r="BW1863" s="11">
        <f t="shared" si="294"/>
        <v>0</v>
      </c>
      <c r="BX1863" s="9">
        <f t="shared" si="295"/>
        <v>-0.94</v>
      </c>
      <c r="BY1863" s="9">
        <f t="shared" si="296"/>
        <v>-0.88</v>
      </c>
      <c r="BZ1863" s="9">
        <f t="shared" si="297"/>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288"/>
        <v>0</v>
      </c>
      <c r="BD1864" s="55" t="str">
        <f t="shared" si="300"/>
        <v/>
      </c>
      <c r="BE1864" s="55" t="str">
        <f t="shared" si="300"/>
        <v/>
      </c>
      <c r="BF1864" s="55" t="str">
        <f t="shared" si="300"/>
        <v/>
      </c>
      <c r="BG1864" s="55" t="str">
        <f t="shared" si="300"/>
        <v/>
      </c>
      <c r="BH1864" s="55" t="str">
        <f t="shared" si="300"/>
        <v/>
      </c>
      <c r="BI1864" s="55" t="str">
        <f t="shared" si="300"/>
        <v/>
      </c>
      <c r="BJ1864" s="55" t="str">
        <f t="shared" si="300"/>
        <v/>
      </c>
      <c r="BK1864" s="55" t="str">
        <f t="shared" si="300"/>
        <v/>
      </c>
      <c r="BL1864" s="55" t="str">
        <f t="shared" si="300"/>
        <v/>
      </c>
      <c r="BM1864" s="55" t="str">
        <f t="shared" si="300"/>
        <v/>
      </c>
      <c r="BN1864" s="55" t="str">
        <f t="shared" si="300"/>
        <v/>
      </c>
      <c r="BO1864" s="55" t="str">
        <f t="shared" si="300"/>
        <v/>
      </c>
      <c r="BP1864" s="55" t="str">
        <f t="shared" si="300"/>
        <v/>
      </c>
      <c r="BQ1864" s="55" t="str">
        <f t="shared" si="300"/>
        <v/>
      </c>
      <c r="BR1864" s="1" t="str">
        <f t="shared" si="289"/>
        <v>Base</v>
      </c>
      <c r="BS1864" s="1" t="str">
        <f t="shared" si="290"/>
        <v/>
      </c>
      <c r="BT1864" s="3">
        <f t="shared" si="291"/>
        <v>1</v>
      </c>
      <c r="BU1864" s="11">
        <f t="shared" si="292"/>
        <v>-0.94</v>
      </c>
      <c r="BV1864" s="11">
        <f t="shared" si="293"/>
        <v>-0.88</v>
      </c>
      <c r="BW1864" s="11">
        <f t="shared" si="294"/>
        <v>0</v>
      </c>
      <c r="BX1864" s="9">
        <f t="shared" si="295"/>
        <v>-0.94</v>
      </c>
      <c r="BY1864" s="9">
        <f t="shared" si="296"/>
        <v>-0.88</v>
      </c>
      <c r="BZ1864" s="9">
        <f t="shared" si="297"/>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288"/>
        <v>0</v>
      </c>
      <c r="BD1865" s="55" t="str">
        <f t="shared" si="300"/>
        <v/>
      </c>
      <c r="BE1865" s="55" t="str">
        <f t="shared" si="300"/>
        <v/>
      </c>
      <c r="BF1865" s="55" t="str">
        <f t="shared" si="300"/>
        <v/>
      </c>
      <c r="BG1865" s="55" t="str">
        <f t="shared" si="300"/>
        <v/>
      </c>
      <c r="BH1865" s="55" t="str">
        <f t="shared" si="300"/>
        <v/>
      </c>
      <c r="BI1865" s="55" t="str">
        <f t="shared" si="300"/>
        <v/>
      </c>
      <c r="BJ1865" s="55" t="str">
        <f t="shared" si="300"/>
        <v/>
      </c>
      <c r="BK1865" s="55" t="str">
        <f t="shared" si="300"/>
        <v/>
      </c>
      <c r="BL1865" s="55" t="str">
        <f t="shared" si="300"/>
        <v/>
      </c>
      <c r="BM1865" s="55" t="str">
        <f t="shared" si="300"/>
        <v/>
      </c>
      <c r="BN1865" s="55" t="str">
        <f t="shared" si="300"/>
        <v/>
      </c>
      <c r="BO1865" s="55" t="str">
        <f t="shared" si="300"/>
        <v/>
      </c>
      <c r="BP1865" s="55" t="str">
        <f t="shared" si="300"/>
        <v/>
      </c>
      <c r="BQ1865" s="55" t="str">
        <f t="shared" si="300"/>
        <v/>
      </c>
      <c r="BR1865" s="1" t="str">
        <f t="shared" si="289"/>
        <v>Base</v>
      </c>
      <c r="BS1865" s="1" t="str">
        <f t="shared" si="290"/>
        <v/>
      </c>
      <c r="BT1865" s="3">
        <f t="shared" si="291"/>
        <v>1</v>
      </c>
      <c r="BU1865" s="11">
        <f t="shared" si="292"/>
        <v>-0.94</v>
      </c>
      <c r="BV1865" s="11">
        <f t="shared" si="293"/>
        <v>-0.88</v>
      </c>
      <c r="BW1865" s="11">
        <f t="shared" si="294"/>
        <v>0</v>
      </c>
      <c r="BX1865" s="9">
        <f t="shared" si="295"/>
        <v>-0.94</v>
      </c>
      <c r="BY1865" s="9">
        <f t="shared" si="296"/>
        <v>-0.88</v>
      </c>
      <c r="BZ1865" s="9">
        <f t="shared" si="297"/>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288"/>
        <v>0</v>
      </c>
      <c r="BD1866" s="55" t="str">
        <f t="shared" si="300"/>
        <v/>
      </c>
      <c r="BE1866" s="55" t="str">
        <f t="shared" si="300"/>
        <v/>
      </c>
      <c r="BF1866" s="55" t="str">
        <f t="shared" si="300"/>
        <v/>
      </c>
      <c r="BG1866" s="55" t="str">
        <f t="shared" si="300"/>
        <v/>
      </c>
      <c r="BH1866" s="55" t="str">
        <f t="shared" si="300"/>
        <v/>
      </c>
      <c r="BI1866" s="55" t="str">
        <f t="shared" si="300"/>
        <v/>
      </c>
      <c r="BJ1866" s="55" t="str">
        <f t="shared" si="300"/>
        <v/>
      </c>
      <c r="BK1866" s="55" t="str">
        <f t="shared" si="300"/>
        <v/>
      </c>
      <c r="BL1866" s="55" t="str">
        <f t="shared" si="300"/>
        <v/>
      </c>
      <c r="BM1866" s="55" t="str">
        <f t="shared" si="300"/>
        <v/>
      </c>
      <c r="BN1866" s="55" t="str">
        <f t="shared" si="300"/>
        <v/>
      </c>
      <c r="BO1866" s="55" t="str">
        <f t="shared" si="300"/>
        <v/>
      </c>
      <c r="BP1866" s="55" t="str">
        <f t="shared" si="300"/>
        <v/>
      </c>
      <c r="BQ1866" s="55" t="str">
        <f t="shared" si="300"/>
        <v/>
      </c>
      <c r="BR1866" s="1" t="str">
        <f t="shared" si="289"/>
        <v>Base</v>
      </c>
      <c r="BS1866" s="1" t="str">
        <f t="shared" si="290"/>
        <v/>
      </c>
      <c r="BT1866" s="3">
        <f t="shared" si="291"/>
        <v>1</v>
      </c>
      <c r="BU1866" s="11">
        <f t="shared" si="292"/>
        <v>-0.94</v>
      </c>
      <c r="BV1866" s="11">
        <f t="shared" si="293"/>
        <v>-0.88</v>
      </c>
      <c r="BW1866" s="11">
        <f t="shared" si="294"/>
        <v>0</v>
      </c>
      <c r="BX1866" s="9">
        <f t="shared" si="295"/>
        <v>-0.94</v>
      </c>
      <c r="BY1866" s="9">
        <f t="shared" si="296"/>
        <v>-0.88</v>
      </c>
      <c r="BZ1866" s="9">
        <f t="shared" si="297"/>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288"/>
        <v>0</v>
      </c>
      <c r="BD1867" s="55" t="str">
        <f t="shared" si="300"/>
        <v/>
      </c>
      <c r="BE1867" s="55" t="str">
        <f t="shared" si="300"/>
        <v/>
      </c>
      <c r="BF1867" s="55" t="str">
        <f t="shared" si="300"/>
        <v/>
      </c>
      <c r="BG1867" s="55" t="str">
        <f t="shared" si="300"/>
        <v/>
      </c>
      <c r="BH1867" s="55" t="str">
        <f t="shared" si="300"/>
        <v/>
      </c>
      <c r="BI1867" s="55" t="str">
        <f t="shared" si="300"/>
        <v/>
      </c>
      <c r="BJ1867" s="55" t="str">
        <f t="shared" si="300"/>
        <v/>
      </c>
      <c r="BK1867" s="55" t="str">
        <f t="shared" si="300"/>
        <v/>
      </c>
      <c r="BL1867" s="55" t="str">
        <f t="shared" si="300"/>
        <v/>
      </c>
      <c r="BM1867" s="55" t="str">
        <f t="shared" si="300"/>
        <v/>
      </c>
      <c r="BN1867" s="55" t="str">
        <f t="shared" si="300"/>
        <v/>
      </c>
      <c r="BO1867" s="55" t="str">
        <f t="shared" si="300"/>
        <v/>
      </c>
      <c r="BP1867" s="55" t="str">
        <f t="shared" si="300"/>
        <v/>
      </c>
      <c r="BQ1867" s="55" t="str">
        <f t="shared" si="300"/>
        <v/>
      </c>
      <c r="BR1867" s="1" t="str">
        <f t="shared" si="289"/>
        <v>Base</v>
      </c>
      <c r="BS1867" s="1" t="str">
        <f t="shared" si="290"/>
        <v/>
      </c>
      <c r="BT1867" s="3">
        <f t="shared" si="291"/>
        <v>1</v>
      </c>
      <c r="BU1867" s="11">
        <f t="shared" si="292"/>
        <v>-0.94</v>
      </c>
      <c r="BV1867" s="11">
        <f t="shared" si="293"/>
        <v>-0.88</v>
      </c>
      <c r="BW1867" s="11">
        <f t="shared" si="294"/>
        <v>0</v>
      </c>
      <c r="BX1867" s="9">
        <f t="shared" si="295"/>
        <v>-0.94</v>
      </c>
      <c r="BY1867" s="9">
        <f t="shared" si="296"/>
        <v>-0.88</v>
      </c>
      <c r="BZ1867" s="9">
        <f t="shared" si="297"/>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288"/>
        <v>0</v>
      </c>
      <c r="BD1868" s="55" t="str">
        <f t="shared" si="300"/>
        <v/>
      </c>
      <c r="BE1868" s="55" t="str">
        <f t="shared" si="300"/>
        <v/>
      </c>
      <c r="BF1868" s="55" t="str">
        <f t="shared" si="300"/>
        <v/>
      </c>
      <c r="BG1868" s="55" t="str">
        <f t="shared" si="300"/>
        <v/>
      </c>
      <c r="BH1868" s="55" t="str">
        <f t="shared" si="300"/>
        <v/>
      </c>
      <c r="BI1868" s="55" t="str">
        <f t="shared" si="300"/>
        <v/>
      </c>
      <c r="BJ1868" s="55" t="str">
        <f t="shared" si="300"/>
        <v/>
      </c>
      <c r="BK1868" s="55" t="str">
        <f t="shared" si="300"/>
        <v/>
      </c>
      <c r="BL1868" s="55" t="str">
        <f t="shared" si="300"/>
        <v/>
      </c>
      <c r="BM1868" s="55" t="str">
        <f t="shared" si="300"/>
        <v/>
      </c>
      <c r="BN1868" s="55" t="str">
        <f t="shared" si="300"/>
        <v/>
      </c>
      <c r="BO1868" s="55" t="str">
        <f t="shared" si="300"/>
        <v/>
      </c>
      <c r="BP1868" s="55" t="str">
        <f t="shared" si="300"/>
        <v/>
      </c>
      <c r="BQ1868" s="55" t="str">
        <f t="shared" si="300"/>
        <v/>
      </c>
      <c r="BR1868" s="1" t="str">
        <f t="shared" si="289"/>
        <v>Base</v>
      </c>
      <c r="BS1868" s="1" t="str">
        <f t="shared" si="290"/>
        <v/>
      </c>
      <c r="BT1868" s="3">
        <f t="shared" si="291"/>
        <v>1</v>
      </c>
      <c r="BU1868" s="11">
        <f t="shared" si="292"/>
        <v>-0.94</v>
      </c>
      <c r="BV1868" s="11">
        <f t="shared" si="293"/>
        <v>-0.88</v>
      </c>
      <c r="BW1868" s="11">
        <f t="shared" si="294"/>
        <v>0</v>
      </c>
      <c r="BX1868" s="9">
        <f t="shared" si="295"/>
        <v>-0.94</v>
      </c>
      <c r="BY1868" s="9">
        <f t="shared" si="296"/>
        <v>-0.88</v>
      </c>
      <c r="BZ1868" s="9">
        <f t="shared" si="297"/>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288"/>
        <v>0</v>
      </c>
      <c r="BD1869" s="55" t="str">
        <f t="shared" si="300"/>
        <v/>
      </c>
      <c r="BE1869" s="55" t="str">
        <f t="shared" si="300"/>
        <v/>
      </c>
      <c r="BF1869" s="55" t="str">
        <f t="shared" si="300"/>
        <v/>
      </c>
      <c r="BG1869" s="55" t="str">
        <f t="shared" si="300"/>
        <v/>
      </c>
      <c r="BH1869" s="55" t="str">
        <f t="shared" si="300"/>
        <v/>
      </c>
      <c r="BI1869" s="55" t="str">
        <f t="shared" si="300"/>
        <v/>
      </c>
      <c r="BJ1869" s="55" t="str">
        <f t="shared" si="300"/>
        <v/>
      </c>
      <c r="BK1869" s="55" t="str">
        <f t="shared" si="300"/>
        <v/>
      </c>
      <c r="BL1869" s="55" t="str">
        <f t="shared" si="300"/>
        <v/>
      </c>
      <c r="BM1869" s="55" t="str">
        <f t="shared" si="300"/>
        <v/>
      </c>
      <c r="BN1869" s="55" t="str">
        <f t="shared" si="300"/>
        <v/>
      </c>
      <c r="BO1869" s="55" t="str">
        <f t="shared" si="300"/>
        <v/>
      </c>
      <c r="BP1869" s="55" t="str">
        <f t="shared" si="300"/>
        <v/>
      </c>
      <c r="BQ1869" s="55" t="str">
        <f t="shared" si="300"/>
        <v/>
      </c>
      <c r="BR1869" s="1" t="str">
        <f t="shared" si="289"/>
        <v>Base</v>
      </c>
      <c r="BS1869" s="1" t="str">
        <f t="shared" si="290"/>
        <v/>
      </c>
      <c r="BT1869" s="3">
        <f t="shared" si="291"/>
        <v>1</v>
      </c>
      <c r="BU1869" s="11">
        <f t="shared" si="292"/>
        <v>-0.94</v>
      </c>
      <c r="BV1869" s="11">
        <f t="shared" si="293"/>
        <v>-0.88</v>
      </c>
      <c r="BW1869" s="11">
        <f t="shared" si="294"/>
        <v>0</v>
      </c>
      <c r="BX1869" s="9">
        <f t="shared" si="295"/>
        <v>-0.94</v>
      </c>
      <c r="BY1869" s="9">
        <f t="shared" si="296"/>
        <v>-0.88</v>
      </c>
      <c r="BZ1869" s="9">
        <f t="shared" si="297"/>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288"/>
        <v>0</v>
      </c>
      <c r="BD1870" s="55" t="str">
        <f t="shared" si="300"/>
        <v/>
      </c>
      <c r="BE1870" s="55" t="str">
        <f t="shared" si="300"/>
        <v/>
      </c>
      <c r="BF1870" s="55" t="str">
        <f t="shared" si="300"/>
        <v/>
      </c>
      <c r="BG1870" s="55" t="str">
        <f t="shared" si="300"/>
        <v/>
      </c>
      <c r="BH1870" s="55" t="str">
        <f t="shared" si="300"/>
        <v/>
      </c>
      <c r="BI1870" s="55" t="str">
        <f t="shared" si="300"/>
        <v/>
      </c>
      <c r="BJ1870" s="55" t="str">
        <f t="shared" si="300"/>
        <v/>
      </c>
      <c r="BK1870" s="55" t="str">
        <f t="shared" si="300"/>
        <v/>
      </c>
      <c r="BL1870" s="55" t="str">
        <f t="shared" si="300"/>
        <v/>
      </c>
      <c r="BM1870" s="55" t="str">
        <f t="shared" si="300"/>
        <v/>
      </c>
      <c r="BN1870" s="55" t="str">
        <f t="shared" si="300"/>
        <v/>
      </c>
      <c r="BO1870" s="55" t="str">
        <f t="shared" si="300"/>
        <v/>
      </c>
      <c r="BP1870" s="55" t="str">
        <f t="shared" si="300"/>
        <v/>
      </c>
      <c r="BQ1870" s="55" t="str">
        <f t="shared" si="300"/>
        <v/>
      </c>
      <c r="BR1870" s="1" t="str">
        <f t="shared" si="289"/>
        <v>Base</v>
      </c>
      <c r="BS1870" s="1" t="str">
        <f t="shared" si="290"/>
        <v/>
      </c>
      <c r="BT1870" s="3">
        <f t="shared" si="291"/>
        <v>1</v>
      </c>
      <c r="BU1870" s="11">
        <f t="shared" si="292"/>
        <v>-0.94</v>
      </c>
      <c r="BV1870" s="11">
        <f t="shared" si="293"/>
        <v>-0.88</v>
      </c>
      <c r="BW1870" s="11">
        <f t="shared" si="294"/>
        <v>0</v>
      </c>
      <c r="BX1870" s="9">
        <f t="shared" si="295"/>
        <v>-0.94</v>
      </c>
      <c r="BY1870" s="9">
        <f t="shared" si="296"/>
        <v>-0.88</v>
      </c>
      <c r="BZ1870" s="9">
        <f t="shared" si="297"/>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288"/>
        <v>0</v>
      </c>
      <c r="BD1871" s="55" t="str">
        <f t="shared" si="300"/>
        <v/>
      </c>
      <c r="BE1871" s="55" t="str">
        <f t="shared" si="300"/>
        <v/>
      </c>
      <c r="BF1871" s="55" t="str">
        <f t="shared" si="300"/>
        <v/>
      </c>
      <c r="BG1871" s="55" t="str">
        <f t="shared" si="300"/>
        <v/>
      </c>
      <c r="BH1871" s="55" t="str">
        <f t="shared" si="300"/>
        <v/>
      </c>
      <c r="BI1871" s="55" t="str">
        <f t="shared" si="300"/>
        <v/>
      </c>
      <c r="BJ1871" s="55" t="str">
        <f t="shared" si="300"/>
        <v/>
      </c>
      <c r="BK1871" s="55" t="str">
        <f t="shared" si="300"/>
        <v/>
      </c>
      <c r="BL1871" s="55" t="str">
        <f t="shared" si="300"/>
        <v/>
      </c>
      <c r="BM1871" s="55" t="str">
        <f t="shared" si="300"/>
        <v/>
      </c>
      <c r="BN1871" s="55" t="str">
        <f t="shared" si="300"/>
        <v/>
      </c>
      <c r="BO1871" s="55" t="str">
        <f t="shared" si="300"/>
        <v/>
      </c>
      <c r="BP1871" s="55" t="str">
        <f t="shared" si="300"/>
        <v/>
      </c>
      <c r="BQ1871" s="55" t="str">
        <f t="shared" si="300"/>
        <v/>
      </c>
      <c r="BR1871" s="1" t="str">
        <f t="shared" si="289"/>
        <v>Base</v>
      </c>
      <c r="BS1871" s="1" t="str">
        <f t="shared" si="290"/>
        <v/>
      </c>
      <c r="BT1871" s="3">
        <f t="shared" si="291"/>
        <v>1</v>
      </c>
      <c r="BU1871" s="11">
        <f t="shared" si="292"/>
        <v>-0.94</v>
      </c>
      <c r="BV1871" s="11">
        <f t="shared" si="293"/>
        <v>-0.88</v>
      </c>
      <c r="BW1871" s="11">
        <f t="shared" si="294"/>
        <v>0</v>
      </c>
      <c r="BX1871" s="9">
        <f t="shared" si="295"/>
        <v>-0.94</v>
      </c>
      <c r="BY1871" s="9">
        <f t="shared" si="296"/>
        <v>-0.88</v>
      </c>
      <c r="BZ1871" s="9">
        <f t="shared" si="297"/>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288"/>
        <v>0</v>
      </c>
      <c r="BD1872" s="55" t="str">
        <f t="shared" si="300"/>
        <v/>
      </c>
      <c r="BE1872" s="55" t="str">
        <f t="shared" si="300"/>
        <v/>
      </c>
      <c r="BF1872" s="55" t="str">
        <f t="shared" si="300"/>
        <v/>
      </c>
      <c r="BG1872" s="55" t="str">
        <f t="shared" si="300"/>
        <v/>
      </c>
      <c r="BH1872" s="55" t="str">
        <f t="shared" ref="BD1872:BQ1890" si="301">IF(ISERROR(SEARCHB(" "&amp;BH$1&amp;" "," "&amp;$L1872&amp;" "))=TRUE,"",BH$1)</f>
        <v/>
      </c>
      <c r="BI1872" s="55" t="str">
        <f t="shared" si="301"/>
        <v/>
      </c>
      <c r="BJ1872" s="55" t="str">
        <f t="shared" si="301"/>
        <v/>
      </c>
      <c r="BK1872" s="55" t="str">
        <f t="shared" si="301"/>
        <v/>
      </c>
      <c r="BL1872" s="55" t="str">
        <f t="shared" si="301"/>
        <v/>
      </c>
      <c r="BM1872" s="55" t="str">
        <f t="shared" si="301"/>
        <v/>
      </c>
      <c r="BN1872" s="55" t="str">
        <f t="shared" si="301"/>
        <v/>
      </c>
      <c r="BO1872" s="55" t="str">
        <f t="shared" si="301"/>
        <v/>
      </c>
      <c r="BP1872" s="55" t="str">
        <f t="shared" si="301"/>
        <v/>
      </c>
      <c r="BQ1872" s="55" t="str">
        <f t="shared" si="301"/>
        <v/>
      </c>
      <c r="BR1872" s="1" t="str">
        <f t="shared" si="289"/>
        <v>Base</v>
      </c>
      <c r="BS1872" s="1" t="str">
        <f t="shared" si="290"/>
        <v/>
      </c>
      <c r="BT1872" s="3">
        <f t="shared" si="291"/>
        <v>1</v>
      </c>
      <c r="BU1872" s="11">
        <f t="shared" si="292"/>
        <v>-0.94</v>
      </c>
      <c r="BV1872" s="11">
        <f t="shared" si="293"/>
        <v>-0.88</v>
      </c>
      <c r="BW1872" s="11">
        <f t="shared" si="294"/>
        <v>0</v>
      </c>
      <c r="BX1872" s="9">
        <f t="shared" si="295"/>
        <v>-0.94</v>
      </c>
      <c r="BY1872" s="9">
        <f t="shared" si="296"/>
        <v>-0.88</v>
      </c>
      <c r="BZ1872" s="9">
        <f t="shared" si="297"/>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288"/>
        <v>0</v>
      </c>
      <c r="BD1873" s="55" t="str">
        <f t="shared" si="301"/>
        <v/>
      </c>
      <c r="BE1873" s="55" t="str">
        <f t="shared" si="301"/>
        <v/>
      </c>
      <c r="BF1873" s="55" t="str">
        <f t="shared" si="301"/>
        <v/>
      </c>
      <c r="BG1873" s="55" t="str">
        <f t="shared" si="301"/>
        <v/>
      </c>
      <c r="BH1873" s="55" t="str">
        <f t="shared" si="301"/>
        <v/>
      </c>
      <c r="BI1873" s="55" t="str">
        <f t="shared" si="301"/>
        <v/>
      </c>
      <c r="BJ1873" s="55" t="str">
        <f t="shared" si="301"/>
        <v/>
      </c>
      <c r="BK1873" s="55" t="str">
        <f t="shared" si="301"/>
        <v/>
      </c>
      <c r="BL1873" s="55" t="str">
        <f t="shared" si="301"/>
        <v/>
      </c>
      <c r="BM1873" s="55" t="str">
        <f t="shared" si="301"/>
        <v/>
      </c>
      <c r="BN1873" s="55" t="str">
        <f t="shared" si="301"/>
        <v/>
      </c>
      <c r="BO1873" s="55" t="str">
        <f t="shared" si="301"/>
        <v/>
      </c>
      <c r="BP1873" s="55" t="str">
        <f t="shared" si="301"/>
        <v/>
      </c>
      <c r="BQ1873" s="55" t="str">
        <f t="shared" si="301"/>
        <v/>
      </c>
      <c r="BR1873" s="1" t="str">
        <f t="shared" si="289"/>
        <v>Base</v>
      </c>
      <c r="BS1873" s="1" t="str">
        <f t="shared" si="290"/>
        <v/>
      </c>
      <c r="BT1873" s="3">
        <f t="shared" si="291"/>
        <v>1</v>
      </c>
      <c r="BU1873" s="11">
        <f t="shared" si="292"/>
        <v>-0.94</v>
      </c>
      <c r="BV1873" s="11">
        <f t="shared" si="293"/>
        <v>-0.88</v>
      </c>
      <c r="BW1873" s="11">
        <f t="shared" si="294"/>
        <v>0</v>
      </c>
      <c r="BX1873" s="9">
        <f t="shared" si="295"/>
        <v>-0.94</v>
      </c>
      <c r="BY1873" s="9">
        <f t="shared" si="296"/>
        <v>-0.88</v>
      </c>
      <c r="BZ1873" s="9">
        <f t="shared" si="297"/>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288"/>
        <v>0</v>
      </c>
      <c r="BD1874" s="55" t="str">
        <f t="shared" si="301"/>
        <v/>
      </c>
      <c r="BE1874" s="55" t="str">
        <f t="shared" si="301"/>
        <v/>
      </c>
      <c r="BF1874" s="55" t="str">
        <f t="shared" si="301"/>
        <v/>
      </c>
      <c r="BG1874" s="55" t="str">
        <f t="shared" si="301"/>
        <v/>
      </c>
      <c r="BH1874" s="55" t="str">
        <f t="shared" si="301"/>
        <v/>
      </c>
      <c r="BI1874" s="55" t="str">
        <f t="shared" si="301"/>
        <v/>
      </c>
      <c r="BJ1874" s="55" t="str">
        <f t="shared" si="301"/>
        <v/>
      </c>
      <c r="BK1874" s="55" t="str">
        <f t="shared" si="301"/>
        <v/>
      </c>
      <c r="BL1874" s="55" t="str">
        <f t="shared" si="301"/>
        <v/>
      </c>
      <c r="BM1874" s="55" t="str">
        <f t="shared" si="301"/>
        <v/>
      </c>
      <c r="BN1874" s="55" t="str">
        <f t="shared" si="301"/>
        <v/>
      </c>
      <c r="BO1874" s="55" t="str">
        <f t="shared" si="301"/>
        <v/>
      </c>
      <c r="BP1874" s="55" t="str">
        <f t="shared" si="301"/>
        <v/>
      </c>
      <c r="BQ1874" s="55" t="str">
        <f t="shared" si="301"/>
        <v/>
      </c>
      <c r="BR1874" s="1" t="str">
        <f t="shared" si="289"/>
        <v>Base</v>
      </c>
      <c r="BS1874" s="1" t="str">
        <f t="shared" si="290"/>
        <v/>
      </c>
      <c r="BT1874" s="3">
        <f t="shared" si="291"/>
        <v>1</v>
      </c>
      <c r="BU1874" s="11">
        <f t="shared" si="292"/>
        <v>-0.94</v>
      </c>
      <c r="BV1874" s="11">
        <f t="shared" si="293"/>
        <v>-0.88</v>
      </c>
      <c r="BW1874" s="11">
        <f t="shared" si="294"/>
        <v>0</v>
      </c>
      <c r="BX1874" s="9">
        <f t="shared" si="295"/>
        <v>-0.94</v>
      </c>
      <c r="BY1874" s="9">
        <f t="shared" si="296"/>
        <v>-0.88</v>
      </c>
      <c r="BZ1874" s="9">
        <f t="shared" si="297"/>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288"/>
        <v>0</v>
      </c>
      <c r="BD1875" s="55" t="str">
        <f t="shared" si="301"/>
        <v/>
      </c>
      <c r="BE1875" s="55" t="str">
        <f t="shared" si="301"/>
        <v/>
      </c>
      <c r="BF1875" s="55" t="str">
        <f t="shared" si="301"/>
        <v/>
      </c>
      <c r="BG1875" s="55" t="str">
        <f t="shared" si="301"/>
        <v/>
      </c>
      <c r="BH1875" s="55" t="str">
        <f t="shared" si="301"/>
        <v/>
      </c>
      <c r="BI1875" s="55" t="str">
        <f t="shared" si="301"/>
        <v/>
      </c>
      <c r="BJ1875" s="55" t="str">
        <f t="shared" si="301"/>
        <v/>
      </c>
      <c r="BK1875" s="55" t="str">
        <f t="shared" si="301"/>
        <v/>
      </c>
      <c r="BL1875" s="55" t="str">
        <f t="shared" si="301"/>
        <v/>
      </c>
      <c r="BM1875" s="55" t="str">
        <f t="shared" si="301"/>
        <v/>
      </c>
      <c r="BN1875" s="55" t="str">
        <f t="shared" si="301"/>
        <v/>
      </c>
      <c r="BO1875" s="55" t="str">
        <f t="shared" si="301"/>
        <v/>
      </c>
      <c r="BP1875" s="55" t="str">
        <f t="shared" si="301"/>
        <v/>
      </c>
      <c r="BQ1875" s="55" t="str">
        <f t="shared" si="301"/>
        <v/>
      </c>
      <c r="BR1875" s="1" t="str">
        <f t="shared" si="289"/>
        <v>Base</v>
      </c>
      <c r="BS1875" s="1" t="str">
        <f t="shared" si="290"/>
        <v/>
      </c>
      <c r="BT1875" s="3">
        <f t="shared" si="291"/>
        <v>1</v>
      </c>
      <c r="BU1875" s="11">
        <f t="shared" si="292"/>
        <v>-0.94</v>
      </c>
      <c r="BV1875" s="11">
        <f t="shared" si="293"/>
        <v>-0.88</v>
      </c>
      <c r="BW1875" s="11">
        <f t="shared" si="294"/>
        <v>0</v>
      </c>
      <c r="BX1875" s="9">
        <f t="shared" si="295"/>
        <v>-0.94</v>
      </c>
      <c r="BY1875" s="9">
        <f t="shared" si="296"/>
        <v>-0.88</v>
      </c>
      <c r="BZ1875" s="9">
        <f t="shared" si="297"/>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288"/>
        <v>0</v>
      </c>
      <c r="BD1876" s="55" t="str">
        <f t="shared" si="301"/>
        <v/>
      </c>
      <c r="BE1876" s="55" t="str">
        <f t="shared" si="301"/>
        <v/>
      </c>
      <c r="BF1876" s="55" t="str">
        <f t="shared" si="301"/>
        <v/>
      </c>
      <c r="BG1876" s="55" t="str">
        <f t="shared" si="301"/>
        <v/>
      </c>
      <c r="BH1876" s="55" t="str">
        <f t="shared" si="301"/>
        <v/>
      </c>
      <c r="BI1876" s="55" t="str">
        <f t="shared" si="301"/>
        <v/>
      </c>
      <c r="BJ1876" s="55" t="str">
        <f t="shared" si="301"/>
        <v/>
      </c>
      <c r="BK1876" s="55" t="str">
        <f t="shared" si="301"/>
        <v/>
      </c>
      <c r="BL1876" s="55" t="str">
        <f t="shared" si="301"/>
        <v/>
      </c>
      <c r="BM1876" s="55" t="str">
        <f t="shared" si="301"/>
        <v/>
      </c>
      <c r="BN1876" s="55" t="str">
        <f t="shared" si="301"/>
        <v/>
      </c>
      <c r="BO1876" s="55" t="str">
        <f t="shared" si="301"/>
        <v/>
      </c>
      <c r="BP1876" s="55" t="str">
        <f t="shared" si="301"/>
        <v/>
      </c>
      <c r="BQ1876" s="55" t="str">
        <f t="shared" si="301"/>
        <v/>
      </c>
      <c r="BR1876" s="1" t="str">
        <f t="shared" si="289"/>
        <v>Base</v>
      </c>
      <c r="BS1876" s="1" t="str">
        <f t="shared" si="290"/>
        <v/>
      </c>
      <c r="BT1876" s="3">
        <f t="shared" si="291"/>
        <v>1</v>
      </c>
      <c r="BU1876" s="11">
        <f t="shared" si="292"/>
        <v>-0.94</v>
      </c>
      <c r="BV1876" s="11">
        <f t="shared" si="293"/>
        <v>-0.88</v>
      </c>
      <c r="BW1876" s="11">
        <f t="shared" si="294"/>
        <v>0</v>
      </c>
      <c r="BX1876" s="9">
        <f t="shared" si="295"/>
        <v>-0.94</v>
      </c>
      <c r="BY1876" s="9">
        <f t="shared" si="296"/>
        <v>-0.88</v>
      </c>
      <c r="BZ1876" s="9">
        <f t="shared" si="297"/>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288"/>
        <v>0</v>
      </c>
      <c r="BD1877" s="55" t="str">
        <f t="shared" si="301"/>
        <v/>
      </c>
      <c r="BE1877" s="55" t="str">
        <f t="shared" si="301"/>
        <v/>
      </c>
      <c r="BF1877" s="55" t="str">
        <f t="shared" si="301"/>
        <v/>
      </c>
      <c r="BG1877" s="55" t="str">
        <f t="shared" si="301"/>
        <v/>
      </c>
      <c r="BH1877" s="55" t="str">
        <f t="shared" si="301"/>
        <v/>
      </c>
      <c r="BI1877" s="55" t="str">
        <f t="shared" si="301"/>
        <v/>
      </c>
      <c r="BJ1877" s="55" t="str">
        <f t="shared" si="301"/>
        <v/>
      </c>
      <c r="BK1877" s="55" t="str">
        <f t="shared" si="301"/>
        <v/>
      </c>
      <c r="BL1877" s="55" t="str">
        <f t="shared" si="301"/>
        <v/>
      </c>
      <c r="BM1877" s="55" t="str">
        <f t="shared" si="301"/>
        <v/>
      </c>
      <c r="BN1877" s="55" t="str">
        <f t="shared" si="301"/>
        <v/>
      </c>
      <c r="BO1877" s="55" t="str">
        <f t="shared" si="301"/>
        <v/>
      </c>
      <c r="BP1877" s="55" t="str">
        <f t="shared" si="301"/>
        <v/>
      </c>
      <c r="BQ1877" s="55" t="str">
        <f t="shared" si="301"/>
        <v/>
      </c>
      <c r="BR1877" s="1" t="str">
        <f t="shared" si="289"/>
        <v>Base</v>
      </c>
      <c r="BS1877" s="1" t="str">
        <f t="shared" si="290"/>
        <v/>
      </c>
      <c r="BT1877" s="3">
        <f t="shared" si="291"/>
        <v>1</v>
      </c>
      <c r="BU1877" s="11">
        <f t="shared" si="292"/>
        <v>-0.94</v>
      </c>
      <c r="BV1877" s="11">
        <f t="shared" si="293"/>
        <v>-0.88</v>
      </c>
      <c r="BW1877" s="11">
        <f t="shared" si="294"/>
        <v>0</v>
      </c>
      <c r="BX1877" s="9">
        <f t="shared" si="295"/>
        <v>-0.94</v>
      </c>
      <c r="BY1877" s="9">
        <f t="shared" si="296"/>
        <v>-0.88</v>
      </c>
      <c r="BZ1877" s="9">
        <f t="shared" si="297"/>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302">SUM(AT1878:BB1878)</f>
        <v>0</v>
      </c>
      <c r="BD1878" s="55" t="str">
        <f t="shared" si="301"/>
        <v/>
      </c>
      <c r="BE1878" s="55" t="str">
        <f t="shared" si="301"/>
        <v/>
      </c>
      <c r="BF1878" s="55" t="str">
        <f t="shared" si="301"/>
        <v/>
      </c>
      <c r="BG1878" s="55" t="str">
        <f t="shared" si="301"/>
        <v/>
      </c>
      <c r="BH1878" s="55" t="str">
        <f t="shared" si="301"/>
        <v/>
      </c>
      <c r="BI1878" s="55" t="str">
        <f t="shared" si="301"/>
        <v/>
      </c>
      <c r="BJ1878" s="55" t="str">
        <f t="shared" si="301"/>
        <v/>
      </c>
      <c r="BK1878" s="55" t="str">
        <f t="shared" si="301"/>
        <v/>
      </c>
      <c r="BL1878" s="55" t="str">
        <f t="shared" si="301"/>
        <v/>
      </c>
      <c r="BM1878" s="55" t="str">
        <f t="shared" si="301"/>
        <v/>
      </c>
      <c r="BN1878" s="55" t="str">
        <f t="shared" si="301"/>
        <v/>
      </c>
      <c r="BO1878" s="55" t="str">
        <f t="shared" si="301"/>
        <v/>
      </c>
      <c r="BP1878" s="55" t="str">
        <f t="shared" si="301"/>
        <v/>
      </c>
      <c r="BQ1878" s="55" t="str">
        <f t="shared" si="301"/>
        <v/>
      </c>
      <c r="BR1878" s="1" t="str">
        <f t="shared" ref="BR1878:BR1941" si="303">IF(BD1878&amp;BE1878&amp;BF1878&amp;BG1878&amp;BH1878&amp;BI1878&amp;BJ1878&amp;BK1878&amp;BP1878&amp;BQ1878="","Base",BD1878&amp;BE1878&amp;BF1878&amp;BG1878&amp;BH1878&amp;BI1878&amp;BJ1878&amp;BK1878&amp;BP1878&amp;BQ1878)</f>
        <v>Base</v>
      </c>
      <c r="BS1878" s="1" t="str">
        <f t="shared" ref="BS1878:BS1941" si="304">IF(BL1878&amp;BM1878&amp;BN1878&amp;BO1878="","",BL1878&amp;BM1878&amp;BN1878&amp;BO1878)</f>
        <v/>
      </c>
      <c r="BT1878" s="3">
        <f t="shared" ref="BT1878:BT1941" si="305">J1878-I1878+1</f>
        <v>1</v>
      </c>
      <c r="BU1878" s="11">
        <f t="shared" ref="BU1878:BU1941" si="306">BT1878*0.06-1</f>
        <v>-0.94</v>
      </c>
      <c r="BV1878" s="11">
        <f t="shared" ref="BV1878:BV1941" si="307">BT1878*0.12-1</f>
        <v>-0.88</v>
      </c>
      <c r="BW1878" s="11">
        <f t="shared" ref="BW1878:BW1941" si="308">(BT1878-1)*0.84</f>
        <v>0</v>
      </c>
      <c r="BX1878" s="9">
        <f t="shared" ref="BX1878:BX1941" si="309">BU1878+I1878</f>
        <v>-0.94</v>
      </c>
      <c r="BY1878" s="9">
        <f t="shared" ref="BY1878:BY1941" si="310">BV1878+I1878</f>
        <v>-0.88</v>
      </c>
      <c r="BZ1878" s="9">
        <f t="shared" ref="BZ1878:BZ1941" si="311">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02"/>
        <v>0</v>
      </c>
      <c r="BD1879" s="55" t="str">
        <f t="shared" si="301"/>
        <v/>
      </c>
      <c r="BE1879" s="55" t="str">
        <f t="shared" si="301"/>
        <v/>
      </c>
      <c r="BF1879" s="55" t="str">
        <f t="shared" si="301"/>
        <v/>
      </c>
      <c r="BG1879" s="55" t="str">
        <f t="shared" si="301"/>
        <v/>
      </c>
      <c r="BH1879" s="55" t="str">
        <f t="shared" si="301"/>
        <v/>
      </c>
      <c r="BI1879" s="55" t="str">
        <f t="shared" si="301"/>
        <v/>
      </c>
      <c r="BJ1879" s="55" t="str">
        <f t="shared" si="301"/>
        <v/>
      </c>
      <c r="BK1879" s="55" t="str">
        <f t="shared" si="301"/>
        <v/>
      </c>
      <c r="BL1879" s="55" t="str">
        <f t="shared" si="301"/>
        <v/>
      </c>
      <c r="BM1879" s="55" t="str">
        <f t="shared" si="301"/>
        <v/>
      </c>
      <c r="BN1879" s="55" t="str">
        <f t="shared" si="301"/>
        <v/>
      </c>
      <c r="BO1879" s="55" t="str">
        <f t="shared" si="301"/>
        <v/>
      </c>
      <c r="BP1879" s="55" t="str">
        <f t="shared" si="301"/>
        <v/>
      </c>
      <c r="BQ1879" s="55" t="str">
        <f t="shared" si="301"/>
        <v/>
      </c>
      <c r="BR1879" s="1" t="str">
        <f t="shared" si="303"/>
        <v>Base</v>
      </c>
      <c r="BS1879" s="1" t="str">
        <f t="shared" si="304"/>
        <v/>
      </c>
      <c r="BT1879" s="3">
        <f t="shared" si="305"/>
        <v>1</v>
      </c>
      <c r="BU1879" s="11">
        <f t="shared" si="306"/>
        <v>-0.94</v>
      </c>
      <c r="BV1879" s="11">
        <f t="shared" si="307"/>
        <v>-0.88</v>
      </c>
      <c r="BW1879" s="11">
        <f t="shared" si="308"/>
        <v>0</v>
      </c>
      <c r="BX1879" s="9">
        <f t="shared" si="309"/>
        <v>-0.94</v>
      </c>
      <c r="BY1879" s="9">
        <f t="shared" si="310"/>
        <v>-0.88</v>
      </c>
      <c r="BZ1879" s="9">
        <f t="shared" si="311"/>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02"/>
        <v>0</v>
      </c>
      <c r="BD1880" s="55" t="str">
        <f t="shared" si="301"/>
        <v/>
      </c>
      <c r="BE1880" s="55" t="str">
        <f t="shared" si="301"/>
        <v/>
      </c>
      <c r="BF1880" s="55" t="str">
        <f t="shared" si="301"/>
        <v/>
      </c>
      <c r="BG1880" s="55" t="str">
        <f t="shared" si="301"/>
        <v/>
      </c>
      <c r="BH1880" s="55" t="str">
        <f t="shared" si="301"/>
        <v/>
      </c>
      <c r="BI1880" s="55" t="str">
        <f t="shared" si="301"/>
        <v/>
      </c>
      <c r="BJ1880" s="55" t="str">
        <f t="shared" si="301"/>
        <v/>
      </c>
      <c r="BK1880" s="55" t="str">
        <f t="shared" si="301"/>
        <v/>
      </c>
      <c r="BL1880" s="55" t="str">
        <f t="shared" si="301"/>
        <v/>
      </c>
      <c r="BM1880" s="55" t="str">
        <f t="shared" si="301"/>
        <v/>
      </c>
      <c r="BN1880" s="55" t="str">
        <f t="shared" si="301"/>
        <v/>
      </c>
      <c r="BO1880" s="55" t="str">
        <f t="shared" si="301"/>
        <v/>
      </c>
      <c r="BP1880" s="55" t="str">
        <f t="shared" si="301"/>
        <v/>
      </c>
      <c r="BQ1880" s="55" t="str">
        <f t="shared" si="301"/>
        <v/>
      </c>
      <c r="BR1880" s="1" t="str">
        <f t="shared" si="303"/>
        <v>Base</v>
      </c>
      <c r="BS1880" s="1" t="str">
        <f t="shared" si="304"/>
        <v/>
      </c>
      <c r="BT1880" s="3">
        <f t="shared" si="305"/>
        <v>1</v>
      </c>
      <c r="BU1880" s="11">
        <f t="shared" si="306"/>
        <v>-0.94</v>
      </c>
      <c r="BV1880" s="11">
        <f t="shared" si="307"/>
        <v>-0.88</v>
      </c>
      <c r="BW1880" s="11">
        <f t="shared" si="308"/>
        <v>0</v>
      </c>
      <c r="BX1880" s="9">
        <f t="shared" si="309"/>
        <v>-0.94</v>
      </c>
      <c r="BY1880" s="9">
        <f t="shared" si="310"/>
        <v>-0.88</v>
      </c>
      <c r="BZ1880" s="9">
        <f t="shared" si="311"/>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02"/>
        <v>0</v>
      </c>
      <c r="BD1881" s="55" t="str">
        <f t="shared" si="301"/>
        <v/>
      </c>
      <c r="BE1881" s="55" t="str">
        <f t="shared" si="301"/>
        <v/>
      </c>
      <c r="BF1881" s="55" t="str">
        <f t="shared" si="301"/>
        <v/>
      </c>
      <c r="BG1881" s="55" t="str">
        <f t="shared" si="301"/>
        <v/>
      </c>
      <c r="BH1881" s="55" t="str">
        <f t="shared" si="301"/>
        <v/>
      </c>
      <c r="BI1881" s="55" t="str">
        <f t="shared" si="301"/>
        <v/>
      </c>
      <c r="BJ1881" s="55" t="str">
        <f t="shared" si="301"/>
        <v/>
      </c>
      <c r="BK1881" s="55" t="str">
        <f t="shared" si="301"/>
        <v/>
      </c>
      <c r="BL1881" s="55" t="str">
        <f t="shared" si="301"/>
        <v/>
      </c>
      <c r="BM1881" s="55" t="str">
        <f t="shared" si="301"/>
        <v/>
      </c>
      <c r="BN1881" s="55" t="str">
        <f t="shared" si="301"/>
        <v/>
      </c>
      <c r="BO1881" s="55" t="str">
        <f t="shared" si="301"/>
        <v/>
      </c>
      <c r="BP1881" s="55" t="str">
        <f t="shared" si="301"/>
        <v/>
      </c>
      <c r="BQ1881" s="55" t="str">
        <f t="shared" si="301"/>
        <v/>
      </c>
      <c r="BR1881" s="1" t="str">
        <f t="shared" si="303"/>
        <v>Base</v>
      </c>
      <c r="BS1881" s="1" t="str">
        <f t="shared" si="304"/>
        <v/>
      </c>
      <c r="BT1881" s="3">
        <f t="shared" si="305"/>
        <v>1</v>
      </c>
      <c r="BU1881" s="11">
        <f t="shared" si="306"/>
        <v>-0.94</v>
      </c>
      <c r="BV1881" s="11">
        <f t="shared" si="307"/>
        <v>-0.88</v>
      </c>
      <c r="BW1881" s="11">
        <f t="shared" si="308"/>
        <v>0</v>
      </c>
      <c r="BX1881" s="9">
        <f t="shared" si="309"/>
        <v>-0.94</v>
      </c>
      <c r="BY1881" s="9">
        <f t="shared" si="310"/>
        <v>-0.88</v>
      </c>
      <c r="BZ1881" s="9">
        <f t="shared" si="311"/>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02"/>
        <v>0</v>
      </c>
      <c r="BD1882" s="55" t="str">
        <f t="shared" si="301"/>
        <v/>
      </c>
      <c r="BE1882" s="55" t="str">
        <f t="shared" si="301"/>
        <v/>
      </c>
      <c r="BF1882" s="55" t="str">
        <f t="shared" si="301"/>
        <v/>
      </c>
      <c r="BG1882" s="55" t="str">
        <f t="shared" si="301"/>
        <v/>
      </c>
      <c r="BH1882" s="55" t="str">
        <f t="shared" si="301"/>
        <v/>
      </c>
      <c r="BI1882" s="55" t="str">
        <f t="shared" si="301"/>
        <v/>
      </c>
      <c r="BJ1882" s="55" t="str">
        <f t="shared" si="301"/>
        <v/>
      </c>
      <c r="BK1882" s="55" t="str">
        <f t="shared" si="301"/>
        <v/>
      </c>
      <c r="BL1882" s="55" t="str">
        <f t="shared" si="301"/>
        <v/>
      </c>
      <c r="BM1882" s="55" t="str">
        <f t="shared" si="301"/>
        <v/>
      </c>
      <c r="BN1882" s="55" t="str">
        <f t="shared" si="301"/>
        <v/>
      </c>
      <c r="BO1882" s="55" t="str">
        <f t="shared" si="301"/>
        <v/>
      </c>
      <c r="BP1882" s="55" t="str">
        <f t="shared" si="301"/>
        <v/>
      </c>
      <c r="BQ1882" s="55" t="str">
        <f t="shared" si="301"/>
        <v/>
      </c>
      <c r="BR1882" s="1" t="str">
        <f t="shared" si="303"/>
        <v>Base</v>
      </c>
      <c r="BS1882" s="1" t="str">
        <f t="shared" si="304"/>
        <v/>
      </c>
      <c r="BT1882" s="3">
        <f t="shared" si="305"/>
        <v>1</v>
      </c>
      <c r="BU1882" s="11">
        <f t="shared" si="306"/>
        <v>-0.94</v>
      </c>
      <c r="BV1882" s="11">
        <f t="shared" si="307"/>
        <v>-0.88</v>
      </c>
      <c r="BW1882" s="11">
        <f t="shared" si="308"/>
        <v>0</v>
      </c>
      <c r="BX1882" s="9">
        <f t="shared" si="309"/>
        <v>-0.94</v>
      </c>
      <c r="BY1882" s="9">
        <f t="shared" si="310"/>
        <v>-0.88</v>
      </c>
      <c r="BZ1882" s="9">
        <f t="shared" si="311"/>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02"/>
        <v>0</v>
      </c>
      <c r="BD1883" s="55" t="str">
        <f t="shared" si="301"/>
        <v/>
      </c>
      <c r="BE1883" s="55" t="str">
        <f t="shared" si="301"/>
        <v/>
      </c>
      <c r="BF1883" s="55" t="str">
        <f t="shared" si="301"/>
        <v/>
      </c>
      <c r="BG1883" s="55" t="str">
        <f t="shared" si="301"/>
        <v/>
      </c>
      <c r="BH1883" s="55" t="str">
        <f t="shared" si="301"/>
        <v/>
      </c>
      <c r="BI1883" s="55" t="str">
        <f t="shared" si="301"/>
        <v/>
      </c>
      <c r="BJ1883" s="55" t="str">
        <f t="shared" si="301"/>
        <v/>
      </c>
      <c r="BK1883" s="55" t="str">
        <f t="shared" si="301"/>
        <v/>
      </c>
      <c r="BL1883" s="55" t="str">
        <f t="shared" si="301"/>
        <v/>
      </c>
      <c r="BM1883" s="55" t="str">
        <f t="shared" si="301"/>
        <v/>
      </c>
      <c r="BN1883" s="55" t="str">
        <f t="shared" si="301"/>
        <v/>
      </c>
      <c r="BO1883" s="55" t="str">
        <f t="shared" si="301"/>
        <v/>
      </c>
      <c r="BP1883" s="55" t="str">
        <f t="shared" si="301"/>
        <v/>
      </c>
      <c r="BQ1883" s="55" t="str">
        <f t="shared" si="301"/>
        <v/>
      </c>
      <c r="BR1883" s="1" t="str">
        <f t="shared" si="303"/>
        <v>Base</v>
      </c>
      <c r="BS1883" s="1" t="str">
        <f t="shared" si="304"/>
        <v/>
      </c>
      <c r="BT1883" s="3">
        <f t="shared" si="305"/>
        <v>1</v>
      </c>
      <c r="BU1883" s="11">
        <f t="shared" si="306"/>
        <v>-0.94</v>
      </c>
      <c r="BV1883" s="11">
        <f t="shared" si="307"/>
        <v>-0.88</v>
      </c>
      <c r="BW1883" s="11">
        <f t="shared" si="308"/>
        <v>0</v>
      </c>
      <c r="BX1883" s="9">
        <f t="shared" si="309"/>
        <v>-0.94</v>
      </c>
      <c r="BY1883" s="9">
        <f t="shared" si="310"/>
        <v>-0.88</v>
      </c>
      <c r="BZ1883" s="9">
        <f t="shared" si="311"/>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02"/>
        <v>0</v>
      </c>
      <c r="BD1884" s="55" t="str">
        <f t="shared" si="301"/>
        <v/>
      </c>
      <c r="BE1884" s="55" t="str">
        <f t="shared" si="301"/>
        <v/>
      </c>
      <c r="BF1884" s="55" t="str">
        <f t="shared" si="301"/>
        <v/>
      </c>
      <c r="BG1884" s="55" t="str">
        <f t="shared" si="301"/>
        <v/>
      </c>
      <c r="BH1884" s="55" t="str">
        <f t="shared" si="301"/>
        <v/>
      </c>
      <c r="BI1884" s="55" t="str">
        <f t="shared" si="301"/>
        <v/>
      </c>
      <c r="BJ1884" s="55" t="str">
        <f t="shared" si="301"/>
        <v/>
      </c>
      <c r="BK1884" s="55" t="str">
        <f t="shared" si="301"/>
        <v/>
      </c>
      <c r="BL1884" s="55" t="str">
        <f t="shared" si="301"/>
        <v/>
      </c>
      <c r="BM1884" s="55" t="str">
        <f t="shared" si="301"/>
        <v/>
      </c>
      <c r="BN1884" s="55" t="str">
        <f t="shared" si="301"/>
        <v/>
      </c>
      <c r="BO1884" s="55" t="str">
        <f t="shared" si="301"/>
        <v/>
      </c>
      <c r="BP1884" s="55" t="str">
        <f t="shared" si="301"/>
        <v/>
      </c>
      <c r="BQ1884" s="55" t="str">
        <f t="shared" si="301"/>
        <v/>
      </c>
      <c r="BR1884" s="1" t="str">
        <f t="shared" si="303"/>
        <v>Base</v>
      </c>
      <c r="BS1884" s="1" t="str">
        <f t="shared" si="304"/>
        <v/>
      </c>
      <c r="BT1884" s="3">
        <f t="shared" si="305"/>
        <v>1</v>
      </c>
      <c r="BU1884" s="11">
        <f t="shared" si="306"/>
        <v>-0.94</v>
      </c>
      <c r="BV1884" s="11">
        <f t="shared" si="307"/>
        <v>-0.88</v>
      </c>
      <c r="BW1884" s="11">
        <f t="shared" si="308"/>
        <v>0</v>
      </c>
      <c r="BX1884" s="9">
        <f t="shared" si="309"/>
        <v>-0.94</v>
      </c>
      <c r="BY1884" s="9">
        <f t="shared" si="310"/>
        <v>-0.88</v>
      </c>
      <c r="BZ1884" s="9">
        <f t="shared" si="311"/>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02"/>
        <v>0</v>
      </c>
      <c r="BD1885" s="55" t="str">
        <f t="shared" si="301"/>
        <v/>
      </c>
      <c r="BE1885" s="55" t="str">
        <f t="shared" si="301"/>
        <v/>
      </c>
      <c r="BF1885" s="55" t="str">
        <f t="shared" si="301"/>
        <v/>
      </c>
      <c r="BG1885" s="55" t="str">
        <f t="shared" si="301"/>
        <v/>
      </c>
      <c r="BH1885" s="55" t="str">
        <f t="shared" si="301"/>
        <v/>
      </c>
      <c r="BI1885" s="55" t="str">
        <f t="shared" si="301"/>
        <v/>
      </c>
      <c r="BJ1885" s="55" t="str">
        <f t="shared" si="301"/>
        <v/>
      </c>
      <c r="BK1885" s="55" t="str">
        <f t="shared" si="301"/>
        <v/>
      </c>
      <c r="BL1885" s="55" t="str">
        <f t="shared" si="301"/>
        <v/>
      </c>
      <c r="BM1885" s="55" t="str">
        <f t="shared" si="301"/>
        <v/>
      </c>
      <c r="BN1885" s="55" t="str">
        <f t="shared" si="301"/>
        <v/>
      </c>
      <c r="BO1885" s="55" t="str">
        <f t="shared" si="301"/>
        <v/>
      </c>
      <c r="BP1885" s="55" t="str">
        <f t="shared" si="301"/>
        <v/>
      </c>
      <c r="BQ1885" s="55" t="str">
        <f t="shared" si="301"/>
        <v/>
      </c>
      <c r="BR1885" s="1" t="str">
        <f t="shared" si="303"/>
        <v>Base</v>
      </c>
      <c r="BS1885" s="1" t="str">
        <f t="shared" si="304"/>
        <v/>
      </c>
      <c r="BT1885" s="3">
        <f t="shared" si="305"/>
        <v>1</v>
      </c>
      <c r="BU1885" s="11">
        <f t="shared" si="306"/>
        <v>-0.94</v>
      </c>
      <c r="BV1885" s="11">
        <f t="shared" si="307"/>
        <v>-0.88</v>
      </c>
      <c r="BW1885" s="11">
        <f t="shared" si="308"/>
        <v>0</v>
      </c>
      <c r="BX1885" s="9">
        <f t="shared" si="309"/>
        <v>-0.94</v>
      </c>
      <c r="BY1885" s="9">
        <f t="shared" si="310"/>
        <v>-0.88</v>
      </c>
      <c r="BZ1885" s="9">
        <f t="shared" si="311"/>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02"/>
        <v>0</v>
      </c>
      <c r="BD1886" s="55" t="str">
        <f t="shared" si="301"/>
        <v/>
      </c>
      <c r="BE1886" s="55" t="str">
        <f t="shared" si="301"/>
        <v/>
      </c>
      <c r="BF1886" s="55" t="str">
        <f t="shared" si="301"/>
        <v/>
      </c>
      <c r="BG1886" s="55" t="str">
        <f t="shared" si="301"/>
        <v/>
      </c>
      <c r="BH1886" s="55" t="str">
        <f t="shared" si="301"/>
        <v/>
      </c>
      <c r="BI1886" s="55" t="str">
        <f t="shared" si="301"/>
        <v/>
      </c>
      <c r="BJ1886" s="55" t="str">
        <f t="shared" si="301"/>
        <v/>
      </c>
      <c r="BK1886" s="55" t="str">
        <f t="shared" si="301"/>
        <v/>
      </c>
      <c r="BL1886" s="55" t="str">
        <f t="shared" si="301"/>
        <v/>
      </c>
      <c r="BM1886" s="55" t="str">
        <f t="shared" si="301"/>
        <v/>
      </c>
      <c r="BN1886" s="55" t="str">
        <f t="shared" si="301"/>
        <v/>
      </c>
      <c r="BO1886" s="55" t="str">
        <f t="shared" si="301"/>
        <v/>
      </c>
      <c r="BP1886" s="55" t="str">
        <f t="shared" si="301"/>
        <v/>
      </c>
      <c r="BQ1886" s="55" t="str">
        <f t="shared" si="301"/>
        <v/>
      </c>
      <c r="BR1886" s="1" t="str">
        <f t="shared" si="303"/>
        <v>Base</v>
      </c>
      <c r="BS1886" s="1" t="str">
        <f t="shared" si="304"/>
        <v/>
      </c>
      <c r="BT1886" s="3">
        <f t="shared" si="305"/>
        <v>1</v>
      </c>
      <c r="BU1886" s="11">
        <f t="shared" si="306"/>
        <v>-0.94</v>
      </c>
      <c r="BV1886" s="11">
        <f t="shared" si="307"/>
        <v>-0.88</v>
      </c>
      <c r="BW1886" s="11">
        <f t="shared" si="308"/>
        <v>0</v>
      </c>
      <c r="BX1886" s="9">
        <f t="shared" si="309"/>
        <v>-0.94</v>
      </c>
      <c r="BY1886" s="9">
        <f t="shared" si="310"/>
        <v>-0.88</v>
      </c>
      <c r="BZ1886" s="9">
        <f t="shared" si="311"/>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02"/>
        <v>0</v>
      </c>
      <c r="BD1887" s="55" t="str">
        <f t="shared" si="301"/>
        <v/>
      </c>
      <c r="BE1887" s="55" t="str">
        <f t="shared" si="301"/>
        <v/>
      </c>
      <c r="BF1887" s="55" t="str">
        <f t="shared" si="301"/>
        <v/>
      </c>
      <c r="BG1887" s="55" t="str">
        <f t="shared" si="301"/>
        <v/>
      </c>
      <c r="BH1887" s="55" t="str">
        <f t="shared" si="301"/>
        <v/>
      </c>
      <c r="BI1887" s="55" t="str">
        <f t="shared" si="301"/>
        <v/>
      </c>
      <c r="BJ1887" s="55" t="str">
        <f t="shared" si="301"/>
        <v/>
      </c>
      <c r="BK1887" s="55" t="str">
        <f t="shared" si="301"/>
        <v/>
      </c>
      <c r="BL1887" s="55" t="str">
        <f t="shared" si="301"/>
        <v/>
      </c>
      <c r="BM1887" s="55" t="str">
        <f t="shared" si="301"/>
        <v/>
      </c>
      <c r="BN1887" s="55" t="str">
        <f t="shared" si="301"/>
        <v/>
      </c>
      <c r="BO1887" s="55" t="str">
        <f t="shared" si="301"/>
        <v/>
      </c>
      <c r="BP1887" s="55" t="str">
        <f t="shared" si="301"/>
        <v/>
      </c>
      <c r="BQ1887" s="55" t="str">
        <f t="shared" si="301"/>
        <v/>
      </c>
      <c r="BR1887" s="1" t="str">
        <f t="shared" si="303"/>
        <v>Base</v>
      </c>
      <c r="BS1887" s="1" t="str">
        <f t="shared" si="304"/>
        <v/>
      </c>
      <c r="BT1887" s="3">
        <f t="shared" si="305"/>
        <v>1</v>
      </c>
      <c r="BU1887" s="11">
        <f t="shared" si="306"/>
        <v>-0.94</v>
      </c>
      <c r="BV1887" s="11">
        <f t="shared" si="307"/>
        <v>-0.88</v>
      </c>
      <c r="BW1887" s="11">
        <f t="shared" si="308"/>
        <v>0</v>
      </c>
      <c r="BX1887" s="9">
        <f t="shared" si="309"/>
        <v>-0.94</v>
      </c>
      <c r="BY1887" s="9">
        <f t="shared" si="310"/>
        <v>-0.88</v>
      </c>
      <c r="BZ1887" s="9">
        <f t="shared" si="311"/>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02"/>
        <v>0</v>
      </c>
      <c r="BD1888" s="55" t="str">
        <f t="shared" si="301"/>
        <v/>
      </c>
      <c r="BE1888" s="55" t="str">
        <f t="shared" si="301"/>
        <v/>
      </c>
      <c r="BF1888" s="55" t="str">
        <f t="shared" si="301"/>
        <v/>
      </c>
      <c r="BG1888" s="55" t="str">
        <f t="shared" si="301"/>
        <v/>
      </c>
      <c r="BH1888" s="55" t="str">
        <f t="shared" si="301"/>
        <v/>
      </c>
      <c r="BI1888" s="55" t="str">
        <f t="shared" si="301"/>
        <v/>
      </c>
      <c r="BJ1888" s="55" t="str">
        <f t="shared" si="301"/>
        <v/>
      </c>
      <c r="BK1888" s="55" t="str">
        <f t="shared" si="301"/>
        <v/>
      </c>
      <c r="BL1888" s="55" t="str">
        <f t="shared" si="301"/>
        <v/>
      </c>
      <c r="BM1888" s="55" t="str">
        <f t="shared" si="301"/>
        <v/>
      </c>
      <c r="BN1888" s="55" t="str">
        <f t="shared" si="301"/>
        <v/>
      </c>
      <c r="BO1888" s="55" t="str">
        <f t="shared" si="301"/>
        <v/>
      </c>
      <c r="BP1888" s="55" t="str">
        <f t="shared" si="301"/>
        <v/>
      </c>
      <c r="BQ1888" s="55" t="str">
        <f t="shared" si="301"/>
        <v/>
      </c>
      <c r="BR1888" s="1" t="str">
        <f t="shared" si="303"/>
        <v>Base</v>
      </c>
      <c r="BS1888" s="1" t="str">
        <f t="shared" si="304"/>
        <v/>
      </c>
      <c r="BT1888" s="3">
        <f t="shared" si="305"/>
        <v>1</v>
      </c>
      <c r="BU1888" s="11">
        <f t="shared" si="306"/>
        <v>-0.94</v>
      </c>
      <c r="BV1888" s="11">
        <f t="shared" si="307"/>
        <v>-0.88</v>
      </c>
      <c r="BW1888" s="11">
        <f t="shared" si="308"/>
        <v>0</v>
      </c>
      <c r="BX1888" s="9">
        <f t="shared" si="309"/>
        <v>-0.94</v>
      </c>
      <c r="BY1888" s="9">
        <f t="shared" si="310"/>
        <v>-0.88</v>
      </c>
      <c r="BZ1888" s="9">
        <f t="shared" si="311"/>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02"/>
        <v>0</v>
      </c>
      <c r="BD1889" s="55" t="str">
        <f t="shared" si="301"/>
        <v/>
      </c>
      <c r="BE1889" s="55" t="str">
        <f t="shared" si="301"/>
        <v/>
      </c>
      <c r="BF1889" s="55" t="str">
        <f t="shared" si="301"/>
        <v/>
      </c>
      <c r="BG1889" s="55" t="str">
        <f t="shared" si="301"/>
        <v/>
      </c>
      <c r="BH1889" s="55" t="str">
        <f t="shared" si="301"/>
        <v/>
      </c>
      <c r="BI1889" s="55" t="str">
        <f t="shared" si="301"/>
        <v/>
      </c>
      <c r="BJ1889" s="55" t="str">
        <f t="shared" si="301"/>
        <v/>
      </c>
      <c r="BK1889" s="55" t="str">
        <f t="shared" si="301"/>
        <v/>
      </c>
      <c r="BL1889" s="55" t="str">
        <f t="shared" si="301"/>
        <v/>
      </c>
      <c r="BM1889" s="55" t="str">
        <f t="shared" si="301"/>
        <v/>
      </c>
      <c r="BN1889" s="55" t="str">
        <f t="shared" si="301"/>
        <v/>
      </c>
      <c r="BO1889" s="55" t="str">
        <f t="shared" si="301"/>
        <v/>
      </c>
      <c r="BP1889" s="55" t="str">
        <f t="shared" si="301"/>
        <v/>
      </c>
      <c r="BQ1889" s="55" t="str">
        <f t="shared" si="301"/>
        <v/>
      </c>
      <c r="BR1889" s="1" t="str">
        <f t="shared" si="303"/>
        <v>Base</v>
      </c>
      <c r="BS1889" s="1" t="str">
        <f t="shared" si="304"/>
        <v/>
      </c>
      <c r="BT1889" s="3">
        <f t="shared" si="305"/>
        <v>1</v>
      </c>
      <c r="BU1889" s="11">
        <f t="shared" si="306"/>
        <v>-0.94</v>
      </c>
      <c r="BV1889" s="11">
        <f t="shared" si="307"/>
        <v>-0.88</v>
      </c>
      <c r="BW1889" s="11">
        <f t="shared" si="308"/>
        <v>0</v>
      </c>
      <c r="BX1889" s="9">
        <f t="shared" si="309"/>
        <v>-0.94</v>
      </c>
      <c r="BY1889" s="9">
        <f t="shared" si="310"/>
        <v>-0.88</v>
      </c>
      <c r="BZ1889" s="9">
        <f t="shared" si="311"/>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02"/>
        <v>0</v>
      </c>
      <c r="BD1890" s="55" t="str">
        <f t="shared" si="301"/>
        <v/>
      </c>
      <c r="BE1890" s="55" t="str">
        <f t="shared" si="301"/>
        <v/>
      </c>
      <c r="BF1890" s="55" t="str">
        <f t="shared" si="301"/>
        <v/>
      </c>
      <c r="BG1890" s="55" t="str">
        <f t="shared" si="301"/>
        <v/>
      </c>
      <c r="BH1890" s="55" t="str">
        <f t="shared" si="301"/>
        <v/>
      </c>
      <c r="BI1890" s="55" t="str">
        <f t="shared" si="301"/>
        <v/>
      </c>
      <c r="BJ1890" s="55" t="str">
        <f t="shared" si="301"/>
        <v/>
      </c>
      <c r="BK1890" s="55" t="str">
        <f t="shared" ref="BD1890:BQ1908" si="312">IF(ISERROR(SEARCHB(" "&amp;BK$1&amp;" "," "&amp;$L1890&amp;" "))=TRUE,"",BK$1)</f>
        <v/>
      </c>
      <c r="BL1890" s="55" t="str">
        <f t="shared" si="312"/>
        <v/>
      </c>
      <c r="BM1890" s="55" t="str">
        <f t="shared" si="312"/>
        <v/>
      </c>
      <c r="BN1890" s="55" t="str">
        <f t="shared" si="312"/>
        <v/>
      </c>
      <c r="BO1890" s="55" t="str">
        <f t="shared" si="312"/>
        <v/>
      </c>
      <c r="BP1890" s="55" t="str">
        <f t="shared" si="312"/>
        <v/>
      </c>
      <c r="BQ1890" s="55" t="str">
        <f t="shared" si="312"/>
        <v/>
      </c>
      <c r="BR1890" s="1" t="str">
        <f t="shared" si="303"/>
        <v>Base</v>
      </c>
      <c r="BS1890" s="1" t="str">
        <f t="shared" si="304"/>
        <v/>
      </c>
      <c r="BT1890" s="3">
        <f t="shared" si="305"/>
        <v>1</v>
      </c>
      <c r="BU1890" s="11">
        <f t="shared" si="306"/>
        <v>-0.94</v>
      </c>
      <c r="BV1890" s="11">
        <f t="shared" si="307"/>
        <v>-0.88</v>
      </c>
      <c r="BW1890" s="11">
        <f t="shared" si="308"/>
        <v>0</v>
      </c>
      <c r="BX1890" s="9">
        <f t="shared" si="309"/>
        <v>-0.94</v>
      </c>
      <c r="BY1890" s="9">
        <f t="shared" si="310"/>
        <v>-0.88</v>
      </c>
      <c r="BZ1890" s="9">
        <f t="shared" si="311"/>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02"/>
        <v>0</v>
      </c>
      <c r="BD1891" s="55" t="str">
        <f t="shared" si="312"/>
        <v/>
      </c>
      <c r="BE1891" s="55" t="str">
        <f t="shared" si="312"/>
        <v/>
      </c>
      <c r="BF1891" s="55" t="str">
        <f t="shared" si="312"/>
        <v/>
      </c>
      <c r="BG1891" s="55" t="str">
        <f t="shared" si="312"/>
        <v/>
      </c>
      <c r="BH1891" s="55" t="str">
        <f t="shared" si="312"/>
        <v/>
      </c>
      <c r="BI1891" s="55" t="str">
        <f t="shared" si="312"/>
        <v/>
      </c>
      <c r="BJ1891" s="55" t="str">
        <f t="shared" si="312"/>
        <v/>
      </c>
      <c r="BK1891" s="55" t="str">
        <f t="shared" si="312"/>
        <v/>
      </c>
      <c r="BL1891" s="55" t="str">
        <f t="shared" si="312"/>
        <v/>
      </c>
      <c r="BM1891" s="55" t="str">
        <f t="shared" si="312"/>
        <v/>
      </c>
      <c r="BN1891" s="55" t="str">
        <f t="shared" si="312"/>
        <v/>
      </c>
      <c r="BO1891" s="55" t="str">
        <f t="shared" si="312"/>
        <v/>
      </c>
      <c r="BP1891" s="55" t="str">
        <f t="shared" si="312"/>
        <v/>
      </c>
      <c r="BQ1891" s="55" t="str">
        <f t="shared" si="312"/>
        <v/>
      </c>
      <c r="BR1891" s="1" t="str">
        <f t="shared" si="303"/>
        <v>Base</v>
      </c>
      <c r="BS1891" s="1" t="str">
        <f t="shared" si="304"/>
        <v/>
      </c>
      <c r="BT1891" s="3">
        <f t="shared" si="305"/>
        <v>1</v>
      </c>
      <c r="BU1891" s="11">
        <f t="shared" si="306"/>
        <v>-0.94</v>
      </c>
      <c r="BV1891" s="11">
        <f t="shared" si="307"/>
        <v>-0.88</v>
      </c>
      <c r="BW1891" s="11">
        <f t="shared" si="308"/>
        <v>0</v>
      </c>
      <c r="BX1891" s="9">
        <f t="shared" si="309"/>
        <v>-0.94</v>
      </c>
      <c r="BY1891" s="9">
        <f t="shared" si="310"/>
        <v>-0.88</v>
      </c>
      <c r="BZ1891" s="9">
        <f t="shared" si="311"/>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02"/>
        <v>0</v>
      </c>
      <c r="BD1892" s="55" t="str">
        <f t="shared" si="312"/>
        <v/>
      </c>
      <c r="BE1892" s="55" t="str">
        <f t="shared" si="312"/>
        <v/>
      </c>
      <c r="BF1892" s="55" t="str">
        <f t="shared" si="312"/>
        <v/>
      </c>
      <c r="BG1892" s="55" t="str">
        <f t="shared" si="312"/>
        <v/>
      </c>
      <c r="BH1892" s="55" t="str">
        <f t="shared" si="312"/>
        <v/>
      </c>
      <c r="BI1892" s="55" t="str">
        <f t="shared" si="312"/>
        <v/>
      </c>
      <c r="BJ1892" s="55" t="str">
        <f t="shared" si="312"/>
        <v/>
      </c>
      <c r="BK1892" s="55" t="str">
        <f t="shared" si="312"/>
        <v/>
      </c>
      <c r="BL1892" s="55" t="str">
        <f t="shared" si="312"/>
        <v/>
      </c>
      <c r="BM1892" s="55" t="str">
        <f t="shared" si="312"/>
        <v/>
      </c>
      <c r="BN1892" s="55" t="str">
        <f t="shared" si="312"/>
        <v/>
      </c>
      <c r="BO1892" s="55" t="str">
        <f t="shared" si="312"/>
        <v/>
      </c>
      <c r="BP1892" s="55" t="str">
        <f t="shared" si="312"/>
        <v/>
      </c>
      <c r="BQ1892" s="55" t="str">
        <f t="shared" si="312"/>
        <v/>
      </c>
      <c r="BR1892" s="1" t="str">
        <f t="shared" si="303"/>
        <v>Base</v>
      </c>
      <c r="BS1892" s="1" t="str">
        <f t="shared" si="304"/>
        <v/>
      </c>
      <c r="BT1892" s="3">
        <f t="shared" si="305"/>
        <v>1</v>
      </c>
      <c r="BU1892" s="11">
        <f t="shared" si="306"/>
        <v>-0.94</v>
      </c>
      <c r="BV1892" s="11">
        <f t="shared" si="307"/>
        <v>-0.88</v>
      </c>
      <c r="BW1892" s="11">
        <f t="shared" si="308"/>
        <v>0</v>
      </c>
      <c r="BX1892" s="9">
        <f t="shared" si="309"/>
        <v>-0.94</v>
      </c>
      <c r="BY1892" s="9">
        <f t="shared" si="310"/>
        <v>-0.88</v>
      </c>
      <c r="BZ1892" s="9">
        <f t="shared" si="311"/>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02"/>
        <v>0</v>
      </c>
      <c r="BD1893" s="55" t="str">
        <f t="shared" si="312"/>
        <v/>
      </c>
      <c r="BE1893" s="55" t="str">
        <f t="shared" si="312"/>
        <v/>
      </c>
      <c r="BF1893" s="55" t="str">
        <f t="shared" si="312"/>
        <v/>
      </c>
      <c r="BG1893" s="55" t="str">
        <f t="shared" si="312"/>
        <v/>
      </c>
      <c r="BH1893" s="55" t="str">
        <f t="shared" si="312"/>
        <v/>
      </c>
      <c r="BI1893" s="55" t="str">
        <f t="shared" si="312"/>
        <v/>
      </c>
      <c r="BJ1893" s="55" t="str">
        <f t="shared" si="312"/>
        <v/>
      </c>
      <c r="BK1893" s="55" t="str">
        <f t="shared" si="312"/>
        <v/>
      </c>
      <c r="BL1893" s="55" t="str">
        <f t="shared" si="312"/>
        <v/>
      </c>
      <c r="BM1893" s="55" t="str">
        <f t="shared" si="312"/>
        <v/>
      </c>
      <c r="BN1893" s="55" t="str">
        <f t="shared" si="312"/>
        <v/>
      </c>
      <c r="BO1893" s="55" t="str">
        <f t="shared" si="312"/>
        <v/>
      </c>
      <c r="BP1893" s="55" t="str">
        <f t="shared" si="312"/>
        <v/>
      </c>
      <c r="BQ1893" s="55" t="str">
        <f t="shared" si="312"/>
        <v/>
      </c>
      <c r="BR1893" s="1" t="str">
        <f t="shared" si="303"/>
        <v>Base</v>
      </c>
      <c r="BS1893" s="1" t="str">
        <f t="shared" si="304"/>
        <v/>
      </c>
      <c r="BT1893" s="3">
        <f t="shared" si="305"/>
        <v>1</v>
      </c>
      <c r="BU1893" s="11">
        <f t="shared" si="306"/>
        <v>-0.94</v>
      </c>
      <c r="BV1893" s="11">
        <f t="shared" si="307"/>
        <v>-0.88</v>
      </c>
      <c r="BW1893" s="11">
        <f t="shared" si="308"/>
        <v>0</v>
      </c>
      <c r="BX1893" s="9">
        <f t="shared" si="309"/>
        <v>-0.94</v>
      </c>
      <c r="BY1893" s="9">
        <f t="shared" si="310"/>
        <v>-0.88</v>
      </c>
      <c r="BZ1893" s="9">
        <f t="shared" si="311"/>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02"/>
        <v>0</v>
      </c>
      <c r="BD1894" s="55" t="str">
        <f t="shared" si="312"/>
        <v/>
      </c>
      <c r="BE1894" s="55" t="str">
        <f t="shared" si="312"/>
        <v/>
      </c>
      <c r="BF1894" s="55" t="str">
        <f t="shared" si="312"/>
        <v/>
      </c>
      <c r="BG1894" s="55" t="str">
        <f t="shared" si="312"/>
        <v/>
      </c>
      <c r="BH1894" s="55" t="str">
        <f t="shared" si="312"/>
        <v/>
      </c>
      <c r="BI1894" s="55" t="str">
        <f t="shared" si="312"/>
        <v/>
      </c>
      <c r="BJ1894" s="55" t="str">
        <f t="shared" si="312"/>
        <v/>
      </c>
      <c r="BK1894" s="55" t="str">
        <f t="shared" si="312"/>
        <v/>
      </c>
      <c r="BL1894" s="55" t="str">
        <f t="shared" si="312"/>
        <v/>
      </c>
      <c r="BM1894" s="55" t="str">
        <f t="shared" si="312"/>
        <v/>
      </c>
      <c r="BN1894" s="55" t="str">
        <f t="shared" si="312"/>
        <v/>
      </c>
      <c r="BO1894" s="55" t="str">
        <f t="shared" si="312"/>
        <v/>
      </c>
      <c r="BP1894" s="55" t="str">
        <f t="shared" si="312"/>
        <v/>
      </c>
      <c r="BQ1894" s="55" t="str">
        <f t="shared" si="312"/>
        <v/>
      </c>
      <c r="BR1894" s="1" t="str">
        <f t="shared" si="303"/>
        <v>Base</v>
      </c>
      <c r="BS1894" s="1" t="str">
        <f t="shared" si="304"/>
        <v/>
      </c>
      <c r="BT1894" s="3">
        <f t="shared" si="305"/>
        <v>1</v>
      </c>
      <c r="BU1894" s="11">
        <f t="shared" si="306"/>
        <v>-0.94</v>
      </c>
      <c r="BV1894" s="11">
        <f t="shared" si="307"/>
        <v>-0.88</v>
      </c>
      <c r="BW1894" s="11">
        <f t="shared" si="308"/>
        <v>0</v>
      </c>
      <c r="BX1894" s="9">
        <f t="shared" si="309"/>
        <v>-0.94</v>
      </c>
      <c r="BY1894" s="9">
        <f t="shared" si="310"/>
        <v>-0.88</v>
      </c>
      <c r="BZ1894" s="9">
        <f t="shared" si="311"/>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02"/>
        <v>0</v>
      </c>
      <c r="BD1895" s="55" t="str">
        <f t="shared" si="312"/>
        <v/>
      </c>
      <c r="BE1895" s="55" t="str">
        <f t="shared" si="312"/>
        <v/>
      </c>
      <c r="BF1895" s="55" t="str">
        <f t="shared" si="312"/>
        <v/>
      </c>
      <c r="BG1895" s="55" t="str">
        <f t="shared" si="312"/>
        <v/>
      </c>
      <c r="BH1895" s="55" t="str">
        <f t="shared" si="312"/>
        <v/>
      </c>
      <c r="BI1895" s="55" t="str">
        <f t="shared" si="312"/>
        <v/>
      </c>
      <c r="BJ1895" s="55" t="str">
        <f t="shared" si="312"/>
        <v/>
      </c>
      <c r="BK1895" s="55" t="str">
        <f t="shared" si="312"/>
        <v/>
      </c>
      <c r="BL1895" s="55" t="str">
        <f t="shared" si="312"/>
        <v/>
      </c>
      <c r="BM1895" s="55" t="str">
        <f t="shared" si="312"/>
        <v/>
      </c>
      <c r="BN1895" s="55" t="str">
        <f t="shared" si="312"/>
        <v/>
      </c>
      <c r="BO1895" s="55" t="str">
        <f t="shared" si="312"/>
        <v/>
      </c>
      <c r="BP1895" s="55" t="str">
        <f t="shared" si="312"/>
        <v/>
      </c>
      <c r="BQ1895" s="55" t="str">
        <f t="shared" si="312"/>
        <v/>
      </c>
      <c r="BR1895" s="1" t="str">
        <f t="shared" si="303"/>
        <v>Base</v>
      </c>
      <c r="BS1895" s="1" t="str">
        <f t="shared" si="304"/>
        <v/>
      </c>
      <c r="BT1895" s="3">
        <f t="shared" si="305"/>
        <v>1</v>
      </c>
      <c r="BU1895" s="11">
        <f t="shared" si="306"/>
        <v>-0.94</v>
      </c>
      <c r="BV1895" s="11">
        <f t="shared" si="307"/>
        <v>-0.88</v>
      </c>
      <c r="BW1895" s="11">
        <f t="shared" si="308"/>
        <v>0</v>
      </c>
      <c r="BX1895" s="9">
        <f t="shared" si="309"/>
        <v>-0.94</v>
      </c>
      <c r="BY1895" s="9">
        <f t="shared" si="310"/>
        <v>-0.88</v>
      </c>
      <c r="BZ1895" s="9">
        <f t="shared" si="311"/>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02"/>
        <v>0</v>
      </c>
      <c r="BD1896" s="55" t="str">
        <f t="shared" si="312"/>
        <v/>
      </c>
      <c r="BE1896" s="55" t="str">
        <f t="shared" si="312"/>
        <v/>
      </c>
      <c r="BF1896" s="55" t="str">
        <f t="shared" si="312"/>
        <v/>
      </c>
      <c r="BG1896" s="55" t="str">
        <f t="shared" si="312"/>
        <v/>
      </c>
      <c r="BH1896" s="55" t="str">
        <f t="shared" si="312"/>
        <v/>
      </c>
      <c r="BI1896" s="55" t="str">
        <f t="shared" si="312"/>
        <v/>
      </c>
      <c r="BJ1896" s="55" t="str">
        <f t="shared" si="312"/>
        <v/>
      </c>
      <c r="BK1896" s="55" t="str">
        <f t="shared" si="312"/>
        <v/>
      </c>
      <c r="BL1896" s="55" t="str">
        <f t="shared" si="312"/>
        <v/>
      </c>
      <c r="BM1896" s="55" t="str">
        <f t="shared" si="312"/>
        <v/>
      </c>
      <c r="BN1896" s="55" t="str">
        <f t="shared" si="312"/>
        <v/>
      </c>
      <c r="BO1896" s="55" t="str">
        <f t="shared" si="312"/>
        <v/>
      </c>
      <c r="BP1896" s="55" t="str">
        <f t="shared" si="312"/>
        <v/>
      </c>
      <c r="BQ1896" s="55" t="str">
        <f t="shared" si="312"/>
        <v/>
      </c>
      <c r="BR1896" s="1" t="str">
        <f t="shared" si="303"/>
        <v>Base</v>
      </c>
      <c r="BS1896" s="1" t="str">
        <f t="shared" si="304"/>
        <v/>
      </c>
      <c r="BT1896" s="3">
        <f t="shared" si="305"/>
        <v>1</v>
      </c>
      <c r="BU1896" s="11">
        <f t="shared" si="306"/>
        <v>-0.94</v>
      </c>
      <c r="BV1896" s="11">
        <f t="shared" si="307"/>
        <v>-0.88</v>
      </c>
      <c r="BW1896" s="11">
        <f t="shared" si="308"/>
        <v>0</v>
      </c>
      <c r="BX1896" s="9">
        <f t="shared" si="309"/>
        <v>-0.94</v>
      </c>
      <c r="BY1896" s="9">
        <f t="shared" si="310"/>
        <v>-0.88</v>
      </c>
      <c r="BZ1896" s="9">
        <f t="shared" si="311"/>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02"/>
        <v>0</v>
      </c>
      <c r="BD1897" s="55" t="str">
        <f t="shared" si="312"/>
        <v/>
      </c>
      <c r="BE1897" s="55" t="str">
        <f t="shared" si="312"/>
        <v/>
      </c>
      <c r="BF1897" s="55" t="str">
        <f t="shared" si="312"/>
        <v/>
      </c>
      <c r="BG1897" s="55" t="str">
        <f t="shared" si="312"/>
        <v/>
      </c>
      <c r="BH1897" s="55" t="str">
        <f t="shared" si="312"/>
        <v/>
      </c>
      <c r="BI1897" s="55" t="str">
        <f t="shared" si="312"/>
        <v/>
      </c>
      <c r="BJ1897" s="55" t="str">
        <f t="shared" si="312"/>
        <v/>
      </c>
      <c r="BK1897" s="55" t="str">
        <f t="shared" si="312"/>
        <v/>
      </c>
      <c r="BL1897" s="55" t="str">
        <f t="shared" si="312"/>
        <v/>
      </c>
      <c r="BM1897" s="55" t="str">
        <f t="shared" si="312"/>
        <v/>
      </c>
      <c r="BN1897" s="55" t="str">
        <f t="shared" si="312"/>
        <v/>
      </c>
      <c r="BO1897" s="55" t="str">
        <f t="shared" si="312"/>
        <v/>
      </c>
      <c r="BP1897" s="55" t="str">
        <f t="shared" si="312"/>
        <v/>
      </c>
      <c r="BQ1897" s="55" t="str">
        <f t="shared" si="312"/>
        <v/>
      </c>
      <c r="BR1897" s="1" t="str">
        <f t="shared" si="303"/>
        <v>Base</v>
      </c>
      <c r="BS1897" s="1" t="str">
        <f t="shared" si="304"/>
        <v/>
      </c>
      <c r="BT1897" s="3">
        <f t="shared" si="305"/>
        <v>1</v>
      </c>
      <c r="BU1897" s="11">
        <f t="shared" si="306"/>
        <v>-0.94</v>
      </c>
      <c r="BV1897" s="11">
        <f t="shared" si="307"/>
        <v>-0.88</v>
      </c>
      <c r="BW1897" s="11">
        <f t="shared" si="308"/>
        <v>0</v>
      </c>
      <c r="BX1897" s="9">
        <f t="shared" si="309"/>
        <v>-0.94</v>
      </c>
      <c r="BY1897" s="9">
        <f t="shared" si="310"/>
        <v>-0.88</v>
      </c>
      <c r="BZ1897" s="9">
        <f t="shared" si="311"/>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02"/>
        <v>0</v>
      </c>
      <c r="BD1898" s="55" t="str">
        <f t="shared" si="312"/>
        <v/>
      </c>
      <c r="BE1898" s="55" t="str">
        <f t="shared" si="312"/>
        <v/>
      </c>
      <c r="BF1898" s="55" t="str">
        <f t="shared" si="312"/>
        <v/>
      </c>
      <c r="BG1898" s="55" t="str">
        <f t="shared" si="312"/>
        <v/>
      </c>
      <c r="BH1898" s="55" t="str">
        <f t="shared" si="312"/>
        <v/>
      </c>
      <c r="BI1898" s="55" t="str">
        <f t="shared" si="312"/>
        <v/>
      </c>
      <c r="BJ1898" s="55" t="str">
        <f t="shared" si="312"/>
        <v/>
      </c>
      <c r="BK1898" s="55" t="str">
        <f t="shared" si="312"/>
        <v/>
      </c>
      <c r="BL1898" s="55" t="str">
        <f t="shared" si="312"/>
        <v/>
      </c>
      <c r="BM1898" s="55" t="str">
        <f t="shared" si="312"/>
        <v/>
      </c>
      <c r="BN1898" s="55" t="str">
        <f t="shared" si="312"/>
        <v/>
      </c>
      <c r="BO1898" s="55" t="str">
        <f t="shared" si="312"/>
        <v/>
      </c>
      <c r="BP1898" s="55" t="str">
        <f t="shared" si="312"/>
        <v/>
      </c>
      <c r="BQ1898" s="55" t="str">
        <f t="shared" si="312"/>
        <v/>
      </c>
      <c r="BR1898" s="1" t="str">
        <f t="shared" si="303"/>
        <v>Base</v>
      </c>
      <c r="BS1898" s="1" t="str">
        <f t="shared" si="304"/>
        <v/>
      </c>
      <c r="BT1898" s="3">
        <f t="shared" si="305"/>
        <v>1</v>
      </c>
      <c r="BU1898" s="11">
        <f t="shared" si="306"/>
        <v>-0.94</v>
      </c>
      <c r="BV1898" s="11">
        <f t="shared" si="307"/>
        <v>-0.88</v>
      </c>
      <c r="BW1898" s="11">
        <f t="shared" si="308"/>
        <v>0</v>
      </c>
      <c r="BX1898" s="9">
        <f t="shared" si="309"/>
        <v>-0.94</v>
      </c>
      <c r="BY1898" s="9">
        <f t="shared" si="310"/>
        <v>-0.88</v>
      </c>
      <c r="BZ1898" s="9">
        <f t="shared" si="311"/>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02"/>
        <v>0</v>
      </c>
      <c r="BD1899" s="55" t="str">
        <f t="shared" si="312"/>
        <v/>
      </c>
      <c r="BE1899" s="55" t="str">
        <f t="shared" si="312"/>
        <v/>
      </c>
      <c r="BF1899" s="55" t="str">
        <f t="shared" si="312"/>
        <v/>
      </c>
      <c r="BG1899" s="55" t="str">
        <f t="shared" si="312"/>
        <v/>
      </c>
      <c r="BH1899" s="55" t="str">
        <f t="shared" si="312"/>
        <v/>
      </c>
      <c r="BI1899" s="55" t="str">
        <f t="shared" si="312"/>
        <v/>
      </c>
      <c r="BJ1899" s="55" t="str">
        <f t="shared" si="312"/>
        <v/>
      </c>
      <c r="BK1899" s="55" t="str">
        <f t="shared" si="312"/>
        <v/>
      </c>
      <c r="BL1899" s="55" t="str">
        <f t="shared" si="312"/>
        <v/>
      </c>
      <c r="BM1899" s="55" t="str">
        <f t="shared" si="312"/>
        <v/>
      </c>
      <c r="BN1899" s="55" t="str">
        <f t="shared" si="312"/>
        <v/>
      </c>
      <c r="BO1899" s="55" t="str">
        <f t="shared" si="312"/>
        <v/>
      </c>
      <c r="BP1899" s="55" t="str">
        <f t="shared" si="312"/>
        <v/>
      </c>
      <c r="BQ1899" s="55" t="str">
        <f t="shared" si="312"/>
        <v/>
      </c>
      <c r="BR1899" s="1" t="str">
        <f t="shared" si="303"/>
        <v>Base</v>
      </c>
      <c r="BS1899" s="1" t="str">
        <f t="shared" si="304"/>
        <v/>
      </c>
      <c r="BT1899" s="3">
        <f t="shared" si="305"/>
        <v>1</v>
      </c>
      <c r="BU1899" s="11">
        <f t="shared" si="306"/>
        <v>-0.94</v>
      </c>
      <c r="BV1899" s="11">
        <f t="shared" si="307"/>
        <v>-0.88</v>
      </c>
      <c r="BW1899" s="11">
        <f t="shared" si="308"/>
        <v>0</v>
      </c>
      <c r="BX1899" s="9">
        <f t="shared" si="309"/>
        <v>-0.94</v>
      </c>
      <c r="BY1899" s="9">
        <f t="shared" si="310"/>
        <v>-0.88</v>
      </c>
      <c r="BZ1899" s="9">
        <f t="shared" si="311"/>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02"/>
        <v>0</v>
      </c>
      <c r="BD1900" s="55" t="str">
        <f t="shared" si="312"/>
        <v/>
      </c>
      <c r="BE1900" s="55" t="str">
        <f t="shared" si="312"/>
        <v/>
      </c>
      <c r="BF1900" s="55" t="str">
        <f t="shared" si="312"/>
        <v/>
      </c>
      <c r="BG1900" s="55" t="str">
        <f t="shared" si="312"/>
        <v/>
      </c>
      <c r="BH1900" s="55" t="str">
        <f t="shared" si="312"/>
        <v/>
      </c>
      <c r="BI1900" s="55" t="str">
        <f t="shared" si="312"/>
        <v/>
      </c>
      <c r="BJ1900" s="55" t="str">
        <f t="shared" si="312"/>
        <v/>
      </c>
      <c r="BK1900" s="55" t="str">
        <f t="shared" si="312"/>
        <v/>
      </c>
      <c r="BL1900" s="55" t="str">
        <f t="shared" si="312"/>
        <v/>
      </c>
      <c r="BM1900" s="55" t="str">
        <f t="shared" si="312"/>
        <v/>
      </c>
      <c r="BN1900" s="55" t="str">
        <f t="shared" si="312"/>
        <v/>
      </c>
      <c r="BO1900" s="55" t="str">
        <f t="shared" si="312"/>
        <v/>
      </c>
      <c r="BP1900" s="55" t="str">
        <f t="shared" si="312"/>
        <v/>
      </c>
      <c r="BQ1900" s="55" t="str">
        <f t="shared" si="312"/>
        <v/>
      </c>
      <c r="BR1900" s="1" t="str">
        <f t="shared" si="303"/>
        <v>Base</v>
      </c>
      <c r="BS1900" s="1" t="str">
        <f t="shared" si="304"/>
        <v/>
      </c>
      <c r="BT1900" s="3">
        <f t="shared" si="305"/>
        <v>1</v>
      </c>
      <c r="BU1900" s="11">
        <f t="shared" si="306"/>
        <v>-0.94</v>
      </c>
      <c r="BV1900" s="11">
        <f t="shared" si="307"/>
        <v>-0.88</v>
      </c>
      <c r="BW1900" s="11">
        <f t="shared" si="308"/>
        <v>0</v>
      </c>
      <c r="BX1900" s="9">
        <f t="shared" si="309"/>
        <v>-0.94</v>
      </c>
      <c r="BY1900" s="9">
        <f t="shared" si="310"/>
        <v>-0.88</v>
      </c>
      <c r="BZ1900" s="9">
        <f t="shared" si="311"/>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02"/>
        <v>0</v>
      </c>
      <c r="BD1901" s="55" t="str">
        <f t="shared" si="312"/>
        <v/>
      </c>
      <c r="BE1901" s="55" t="str">
        <f t="shared" si="312"/>
        <v/>
      </c>
      <c r="BF1901" s="55" t="str">
        <f t="shared" si="312"/>
        <v/>
      </c>
      <c r="BG1901" s="55" t="str">
        <f t="shared" si="312"/>
        <v/>
      </c>
      <c r="BH1901" s="55" t="str">
        <f t="shared" si="312"/>
        <v/>
      </c>
      <c r="BI1901" s="55" t="str">
        <f t="shared" si="312"/>
        <v/>
      </c>
      <c r="BJ1901" s="55" t="str">
        <f t="shared" si="312"/>
        <v/>
      </c>
      <c r="BK1901" s="55" t="str">
        <f t="shared" si="312"/>
        <v/>
      </c>
      <c r="BL1901" s="55" t="str">
        <f t="shared" si="312"/>
        <v/>
      </c>
      <c r="BM1901" s="55" t="str">
        <f t="shared" si="312"/>
        <v/>
      </c>
      <c r="BN1901" s="55" t="str">
        <f t="shared" si="312"/>
        <v/>
      </c>
      <c r="BO1901" s="55" t="str">
        <f t="shared" si="312"/>
        <v/>
      </c>
      <c r="BP1901" s="55" t="str">
        <f t="shared" si="312"/>
        <v/>
      </c>
      <c r="BQ1901" s="55" t="str">
        <f t="shared" si="312"/>
        <v/>
      </c>
      <c r="BR1901" s="1" t="str">
        <f t="shared" si="303"/>
        <v>Base</v>
      </c>
      <c r="BS1901" s="1" t="str">
        <f t="shared" si="304"/>
        <v/>
      </c>
      <c r="BT1901" s="3">
        <f t="shared" si="305"/>
        <v>1</v>
      </c>
      <c r="BU1901" s="11">
        <f t="shared" si="306"/>
        <v>-0.94</v>
      </c>
      <c r="BV1901" s="11">
        <f t="shared" si="307"/>
        <v>-0.88</v>
      </c>
      <c r="BW1901" s="11">
        <f t="shared" si="308"/>
        <v>0</v>
      </c>
      <c r="BX1901" s="9">
        <f t="shared" si="309"/>
        <v>-0.94</v>
      </c>
      <c r="BY1901" s="9">
        <f t="shared" si="310"/>
        <v>-0.88</v>
      </c>
      <c r="BZ1901" s="9">
        <f t="shared" si="311"/>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02"/>
        <v>0</v>
      </c>
      <c r="BD1902" s="55" t="str">
        <f t="shared" si="312"/>
        <v/>
      </c>
      <c r="BE1902" s="55" t="str">
        <f t="shared" si="312"/>
        <v/>
      </c>
      <c r="BF1902" s="55" t="str">
        <f t="shared" si="312"/>
        <v/>
      </c>
      <c r="BG1902" s="55" t="str">
        <f t="shared" si="312"/>
        <v/>
      </c>
      <c r="BH1902" s="55" t="str">
        <f t="shared" si="312"/>
        <v/>
      </c>
      <c r="BI1902" s="55" t="str">
        <f t="shared" si="312"/>
        <v/>
      </c>
      <c r="BJ1902" s="55" t="str">
        <f t="shared" si="312"/>
        <v/>
      </c>
      <c r="BK1902" s="55" t="str">
        <f t="shared" si="312"/>
        <v/>
      </c>
      <c r="BL1902" s="55" t="str">
        <f t="shared" si="312"/>
        <v/>
      </c>
      <c r="BM1902" s="55" t="str">
        <f t="shared" si="312"/>
        <v/>
      </c>
      <c r="BN1902" s="55" t="str">
        <f t="shared" si="312"/>
        <v/>
      </c>
      <c r="BO1902" s="55" t="str">
        <f t="shared" si="312"/>
        <v/>
      </c>
      <c r="BP1902" s="55" t="str">
        <f t="shared" si="312"/>
        <v/>
      </c>
      <c r="BQ1902" s="55" t="str">
        <f t="shared" si="312"/>
        <v/>
      </c>
      <c r="BR1902" s="1" t="str">
        <f t="shared" si="303"/>
        <v>Base</v>
      </c>
      <c r="BS1902" s="1" t="str">
        <f t="shared" si="304"/>
        <v/>
      </c>
      <c r="BT1902" s="3">
        <f t="shared" si="305"/>
        <v>1</v>
      </c>
      <c r="BU1902" s="11">
        <f t="shared" si="306"/>
        <v>-0.94</v>
      </c>
      <c r="BV1902" s="11">
        <f t="shared" si="307"/>
        <v>-0.88</v>
      </c>
      <c r="BW1902" s="11">
        <f t="shared" si="308"/>
        <v>0</v>
      </c>
      <c r="BX1902" s="9">
        <f t="shared" si="309"/>
        <v>-0.94</v>
      </c>
      <c r="BY1902" s="9">
        <f t="shared" si="310"/>
        <v>-0.88</v>
      </c>
      <c r="BZ1902" s="9">
        <f t="shared" si="311"/>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02"/>
        <v>0</v>
      </c>
      <c r="BD1903" s="55" t="str">
        <f t="shared" si="312"/>
        <v/>
      </c>
      <c r="BE1903" s="55" t="str">
        <f t="shared" si="312"/>
        <v/>
      </c>
      <c r="BF1903" s="55" t="str">
        <f t="shared" si="312"/>
        <v/>
      </c>
      <c r="BG1903" s="55" t="str">
        <f t="shared" si="312"/>
        <v/>
      </c>
      <c r="BH1903" s="55" t="str">
        <f t="shared" si="312"/>
        <v/>
      </c>
      <c r="BI1903" s="55" t="str">
        <f t="shared" si="312"/>
        <v/>
      </c>
      <c r="BJ1903" s="55" t="str">
        <f t="shared" si="312"/>
        <v/>
      </c>
      <c r="BK1903" s="55" t="str">
        <f t="shared" si="312"/>
        <v/>
      </c>
      <c r="BL1903" s="55" t="str">
        <f t="shared" si="312"/>
        <v/>
      </c>
      <c r="BM1903" s="55" t="str">
        <f t="shared" si="312"/>
        <v/>
      </c>
      <c r="BN1903" s="55" t="str">
        <f t="shared" si="312"/>
        <v/>
      </c>
      <c r="BO1903" s="55" t="str">
        <f t="shared" si="312"/>
        <v/>
      </c>
      <c r="BP1903" s="55" t="str">
        <f t="shared" si="312"/>
        <v/>
      </c>
      <c r="BQ1903" s="55" t="str">
        <f t="shared" si="312"/>
        <v/>
      </c>
      <c r="BR1903" s="1" t="str">
        <f t="shared" si="303"/>
        <v>Base</v>
      </c>
      <c r="BS1903" s="1" t="str">
        <f t="shared" si="304"/>
        <v/>
      </c>
      <c r="BT1903" s="3">
        <f t="shared" si="305"/>
        <v>1</v>
      </c>
      <c r="BU1903" s="11">
        <f t="shared" si="306"/>
        <v>-0.94</v>
      </c>
      <c r="BV1903" s="11">
        <f t="shared" si="307"/>
        <v>-0.88</v>
      </c>
      <c r="BW1903" s="11">
        <f t="shared" si="308"/>
        <v>0</v>
      </c>
      <c r="BX1903" s="9">
        <f t="shared" si="309"/>
        <v>-0.94</v>
      </c>
      <c r="BY1903" s="9">
        <f t="shared" si="310"/>
        <v>-0.88</v>
      </c>
      <c r="BZ1903" s="9">
        <f t="shared" si="311"/>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02"/>
        <v>0</v>
      </c>
      <c r="BD1904" s="55" t="str">
        <f t="shared" si="312"/>
        <v/>
      </c>
      <c r="BE1904" s="55" t="str">
        <f t="shared" si="312"/>
        <v/>
      </c>
      <c r="BF1904" s="55" t="str">
        <f t="shared" si="312"/>
        <v/>
      </c>
      <c r="BG1904" s="55" t="str">
        <f t="shared" si="312"/>
        <v/>
      </c>
      <c r="BH1904" s="55" t="str">
        <f t="shared" si="312"/>
        <v/>
      </c>
      <c r="BI1904" s="55" t="str">
        <f t="shared" si="312"/>
        <v/>
      </c>
      <c r="BJ1904" s="55" t="str">
        <f t="shared" si="312"/>
        <v/>
      </c>
      <c r="BK1904" s="55" t="str">
        <f t="shared" si="312"/>
        <v/>
      </c>
      <c r="BL1904" s="55" t="str">
        <f t="shared" si="312"/>
        <v/>
      </c>
      <c r="BM1904" s="55" t="str">
        <f t="shared" si="312"/>
        <v/>
      </c>
      <c r="BN1904" s="55" t="str">
        <f t="shared" si="312"/>
        <v/>
      </c>
      <c r="BO1904" s="55" t="str">
        <f t="shared" si="312"/>
        <v/>
      </c>
      <c r="BP1904" s="55" t="str">
        <f t="shared" si="312"/>
        <v/>
      </c>
      <c r="BQ1904" s="55" t="str">
        <f t="shared" si="312"/>
        <v/>
      </c>
      <c r="BR1904" s="1" t="str">
        <f t="shared" si="303"/>
        <v>Base</v>
      </c>
      <c r="BS1904" s="1" t="str">
        <f t="shared" si="304"/>
        <v/>
      </c>
      <c r="BT1904" s="3">
        <f t="shared" si="305"/>
        <v>1</v>
      </c>
      <c r="BU1904" s="11">
        <f t="shared" si="306"/>
        <v>-0.94</v>
      </c>
      <c r="BV1904" s="11">
        <f t="shared" si="307"/>
        <v>-0.88</v>
      </c>
      <c r="BW1904" s="11">
        <f t="shared" si="308"/>
        <v>0</v>
      </c>
      <c r="BX1904" s="9">
        <f t="shared" si="309"/>
        <v>-0.94</v>
      </c>
      <c r="BY1904" s="9">
        <f t="shared" si="310"/>
        <v>-0.88</v>
      </c>
      <c r="BZ1904" s="9">
        <f t="shared" si="311"/>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02"/>
        <v>0</v>
      </c>
      <c r="BD1905" s="55" t="str">
        <f t="shared" si="312"/>
        <v/>
      </c>
      <c r="BE1905" s="55" t="str">
        <f t="shared" si="312"/>
        <v/>
      </c>
      <c r="BF1905" s="55" t="str">
        <f t="shared" si="312"/>
        <v/>
      </c>
      <c r="BG1905" s="55" t="str">
        <f t="shared" si="312"/>
        <v/>
      </c>
      <c r="BH1905" s="55" t="str">
        <f t="shared" si="312"/>
        <v/>
      </c>
      <c r="BI1905" s="55" t="str">
        <f t="shared" si="312"/>
        <v/>
      </c>
      <c r="BJ1905" s="55" t="str">
        <f t="shared" si="312"/>
        <v/>
      </c>
      <c r="BK1905" s="55" t="str">
        <f t="shared" si="312"/>
        <v/>
      </c>
      <c r="BL1905" s="55" t="str">
        <f t="shared" si="312"/>
        <v/>
      </c>
      <c r="BM1905" s="55" t="str">
        <f t="shared" si="312"/>
        <v/>
      </c>
      <c r="BN1905" s="55" t="str">
        <f t="shared" si="312"/>
        <v/>
      </c>
      <c r="BO1905" s="55" t="str">
        <f t="shared" si="312"/>
        <v/>
      </c>
      <c r="BP1905" s="55" t="str">
        <f t="shared" si="312"/>
        <v/>
      </c>
      <c r="BQ1905" s="55" t="str">
        <f t="shared" si="312"/>
        <v/>
      </c>
      <c r="BR1905" s="1" t="str">
        <f t="shared" si="303"/>
        <v>Base</v>
      </c>
      <c r="BS1905" s="1" t="str">
        <f t="shared" si="304"/>
        <v/>
      </c>
      <c r="BT1905" s="3">
        <f t="shared" si="305"/>
        <v>1</v>
      </c>
      <c r="BU1905" s="11">
        <f t="shared" si="306"/>
        <v>-0.94</v>
      </c>
      <c r="BV1905" s="11">
        <f t="shared" si="307"/>
        <v>-0.88</v>
      </c>
      <c r="BW1905" s="11">
        <f t="shared" si="308"/>
        <v>0</v>
      </c>
      <c r="BX1905" s="9">
        <f t="shared" si="309"/>
        <v>-0.94</v>
      </c>
      <c r="BY1905" s="9">
        <f t="shared" si="310"/>
        <v>-0.88</v>
      </c>
      <c r="BZ1905" s="9">
        <f t="shared" si="311"/>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02"/>
        <v>0</v>
      </c>
      <c r="BD1906" s="55" t="str">
        <f t="shared" si="312"/>
        <v/>
      </c>
      <c r="BE1906" s="55" t="str">
        <f t="shared" si="312"/>
        <v/>
      </c>
      <c r="BF1906" s="55" t="str">
        <f t="shared" si="312"/>
        <v/>
      </c>
      <c r="BG1906" s="55" t="str">
        <f t="shared" si="312"/>
        <v/>
      </c>
      <c r="BH1906" s="55" t="str">
        <f t="shared" si="312"/>
        <v/>
      </c>
      <c r="BI1906" s="55" t="str">
        <f t="shared" si="312"/>
        <v/>
      </c>
      <c r="BJ1906" s="55" t="str">
        <f t="shared" si="312"/>
        <v/>
      </c>
      <c r="BK1906" s="55" t="str">
        <f t="shared" si="312"/>
        <v/>
      </c>
      <c r="BL1906" s="55" t="str">
        <f t="shared" si="312"/>
        <v/>
      </c>
      <c r="BM1906" s="55" t="str">
        <f t="shared" si="312"/>
        <v/>
      </c>
      <c r="BN1906" s="55" t="str">
        <f t="shared" si="312"/>
        <v/>
      </c>
      <c r="BO1906" s="55" t="str">
        <f t="shared" si="312"/>
        <v/>
      </c>
      <c r="BP1906" s="55" t="str">
        <f t="shared" si="312"/>
        <v/>
      </c>
      <c r="BQ1906" s="55" t="str">
        <f t="shared" si="312"/>
        <v/>
      </c>
      <c r="BR1906" s="1" t="str">
        <f t="shared" si="303"/>
        <v>Base</v>
      </c>
      <c r="BS1906" s="1" t="str">
        <f t="shared" si="304"/>
        <v/>
      </c>
      <c r="BT1906" s="3">
        <f t="shared" si="305"/>
        <v>1</v>
      </c>
      <c r="BU1906" s="11">
        <f t="shared" si="306"/>
        <v>-0.94</v>
      </c>
      <c r="BV1906" s="11">
        <f t="shared" si="307"/>
        <v>-0.88</v>
      </c>
      <c r="BW1906" s="11">
        <f t="shared" si="308"/>
        <v>0</v>
      </c>
      <c r="BX1906" s="9">
        <f t="shared" si="309"/>
        <v>-0.94</v>
      </c>
      <c r="BY1906" s="9">
        <f t="shared" si="310"/>
        <v>-0.88</v>
      </c>
      <c r="BZ1906" s="9">
        <f t="shared" si="311"/>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02"/>
        <v>0</v>
      </c>
      <c r="BD1907" s="55" t="str">
        <f t="shared" si="312"/>
        <v/>
      </c>
      <c r="BE1907" s="55" t="str">
        <f t="shared" si="312"/>
        <v/>
      </c>
      <c r="BF1907" s="55" t="str">
        <f t="shared" si="312"/>
        <v/>
      </c>
      <c r="BG1907" s="55" t="str">
        <f t="shared" si="312"/>
        <v/>
      </c>
      <c r="BH1907" s="55" t="str">
        <f t="shared" si="312"/>
        <v/>
      </c>
      <c r="BI1907" s="55" t="str">
        <f t="shared" si="312"/>
        <v/>
      </c>
      <c r="BJ1907" s="55" t="str">
        <f t="shared" si="312"/>
        <v/>
      </c>
      <c r="BK1907" s="55" t="str">
        <f t="shared" si="312"/>
        <v/>
      </c>
      <c r="BL1907" s="55" t="str">
        <f t="shared" si="312"/>
        <v/>
      </c>
      <c r="BM1907" s="55" t="str">
        <f t="shared" si="312"/>
        <v/>
      </c>
      <c r="BN1907" s="55" t="str">
        <f t="shared" si="312"/>
        <v/>
      </c>
      <c r="BO1907" s="55" t="str">
        <f t="shared" si="312"/>
        <v/>
      </c>
      <c r="BP1907" s="55" t="str">
        <f t="shared" si="312"/>
        <v/>
      </c>
      <c r="BQ1907" s="55" t="str">
        <f t="shared" si="312"/>
        <v/>
      </c>
      <c r="BR1907" s="1" t="str">
        <f t="shared" si="303"/>
        <v>Base</v>
      </c>
      <c r="BS1907" s="1" t="str">
        <f t="shared" si="304"/>
        <v/>
      </c>
      <c r="BT1907" s="3">
        <f t="shared" si="305"/>
        <v>1</v>
      </c>
      <c r="BU1907" s="11">
        <f t="shared" si="306"/>
        <v>-0.94</v>
      </c>
      <c r="BV1907" s="11">
        <f t="shared" si="307"/>
        <v>-0.88</v>
      </c>
      <c r="BW1907" s="11">
        <f t="shared" si="308"/>
        <v>0</v>
      </c>
      <c r="BX1907" s="9">
        <f t="shared" si="309"/>
        <v>-0.94</v>
      </c>
      <c r="BY1907" s="9">
        <f t="shared" si="310"/>
        <v>-0.88</v>
      </c>
      <c r="BZ1907" s="9">
        <f t="shared" si="311"/>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02"/>
        <v>0</v>
      </c>
      <c r="BD1908" s="55" t="str">
        <f t="shared" si="312"/>
        <v/>
      </c>
      <c r="BE1908" s="55" t="str">
        <f t="shared" si="312"/>
        <v/>
      </c>
      <c r="BF1908" s="55" t="str">
        <f t="shared" si="312"/>
        <v/>
      </c>
      <c r="BG1908" s="55" t="str">
        <f t="shared" si="312"/>
        <v/>
      </c>
      <c r="BH1908" s="55" t="str">
        <f t="shared" si="312"/>
        <v/>
      </c>
      <c r="BI1908" s="55" t="str">
        <f t="shared" si="312"/>
        <v/>
      </c>
      <c r="BJ1908" s="55" t="str">
        <f t="shared" si="312"/>
        <v/>
      </c>
      <c r="BK1908" s="55" t="str">
        <f t="shared" si="312"/>
        <v/>
      </c>
      <c r="BL1908" s="55" t="str">
        <f t="shared" si="312"/>
        <v/>
      </c>
      <c r="BM1908" s="55" t="str">
        <f t="shared" si="312"/>
        <v/>
      </c>
      <c r="BN1908" s="55" t="str">
        <f t="shared" ref="BD1908:BQ1926" si="313">IF(ISERROR(SEARCHB(" "&amp;BN$1&amp;" "," "&amp;$L1908&amp;" "))=TRUE,"",BN$1)</f>
        <v/>
      </c>
      <c r="BO1908" s="55" t="str">
        <f t="shared" si="313"/>
        <v/>
      </c>
      <c r="BP1908" s="55" t="str">
        <f t="shared" si="313"/>
        <v/>
      </c>
      <c r="BQ1908" s="55" t="str">
        <f t="shared" si="313"/>
        <v/>
      </c>
      <c r="BR1908" s="1" t="str">
        <f t="shared" si="303"/>
        <v>Base</v>
      </c>
      <c r="BS1908" s="1" t="str">
        <f t="shared" si="304"/>
        <v/>
      </c>
      <c r="BT1908" s="3">
        <f t="shared" si="305"/>
        <v>1</v>
      </c>
      <c r="BU1908" s="11">
        <f t="shared" si="306"/>
        <v>-0.94</v>
      </c>
      <c r="BV1908" s="11">
        <f t="shared" si="307"/>
        <v>-0.88</v>
      </c>
      <c r="BW1908" s="11">
        <f t="shared" si="308"/>
        <v>0</v>
      </c>
      <c r="BX1908" s="9">
        <f t="shared" si="309"/>
        <v>-0.94</v>
      </c>
      <c r="BY1908" s="9">
        <f t="shared" si="310"/>
        <v>-0.88</v>
      </c>
      <c r="BZ1908" s="9">
        <f t="shared" si="311"/>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02"/>
        <v>0</v>
      </c>
      <c r="BD1909" s="55" t="str">
        <f t="shared" si="313"/>
        <v/>
      </c>
      <c r="BE1909" s="55" t="str">
        <f t="shared" si="313"/>
        <v/>
      </c>
      <c r="BF1909" s="55" t="str">
        <f t="shared" si="313"/>
        <v/>
      </c>
      <c r="BG1909" s="55" t="str">
        <f t="shared" si="313"/>
        <v/>
      </c>
      <c r="BH1909" s="55" t="str">
        <f t="shared" si="313"/>
        <v/>
      </c>
      <c r="BI1909" s="55" t="str">
        <f t="shared" si="313"/>
        <v/>
      </c>
      <c r="BJ1909" s="55" t="str">
        <f t="shared" si="313"/>
        <v/>
      </c>
      <c r="BK1909" s="55" t="str">
        <f t="shared" si="313"/>
        <v/>
      </c>
      <c r="BL1909" s="55" t="str">
        <f t="shared" si="313"/>
        <v/>
      </c>
      <c r="BM1909" s="55" t="str">
        <f t="shared" si="313"/>
        <v/>
      </c>
      <c r="BN1909" s="55" t="str">
        <f t="shared" si="313"/>
        <v/>
      </c>
      <c r="BO1909" s="55" t="str">
        <f t="shared" si="313"/>
        <v/>
      </c>
      <c r="BP1909" s="55" t="str">
        <f t="shared" si="313"/>
        <v/>
      </c>
      <c r="BQ1909" s="55" t="str">
        <f t="shared" si="313"/>
        <v/>
      </c>
      <c r="BR1909" s="1" t="str">
        <f t="shared" si="303"/>
        <v>Base</v>
      </c>
      <c r="BS1909" s="1" t="str">
        <f t="shared" si="304"/>
        <v/>
      </c>
      <c r="BT1909" s="3">
        <f t="shared" si="305"/>
        <v>1</v>
      </c>
      <c r="BU1909" s="11">
        <f t="shared" si="306"/>
        <v>-0.94</v>
      </c>
      <c r="BV1909" s="11">
        <f t="shared" si="307"/>
        <v>-0.88</v>
      </c>
      <c r="BW1909" s="11">
        <f t="shared" si="308"/>
        <v>0</v>
      </c>
      <c r="BX1909" s="9">
        <f t="shared" si="309"/>
        <v>-0.94</v>
      </c>
      <c r="BY1909" s="9">
        <f t="shared" si="310"/>
        <v>-0.88</v>
      </c>
      <c r="BZ1909" s="9">
        <f t="shared" si="311"/>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02"/>
        <v>0</v>
      </c>
      <c r="BD1910" s="55" t="str">
        <f t="shared" si="313"/>
        <v/>
      </c>
      <c r="BE1910" s="55" t="str">
        <f t="shared" si="313"/>
        <v/>
      </c>
      <c r="BF1910" s="55" t="str">
        <f t="shared" si="313"/>
        <v/>
      </c>
      <c r="BG1910" s="55" t="str">
        <f t="shared" si="313"/>
        <v/>
      </c>
      <c r="BH1910" s="55" t="str">
        <f t="shared" si="313"/>
        <v/>
      </c>
      <c r="BI1910" s="55" t="str">
        <f t="shared" si="313"/>
        <v/>
      </c>
      <c r="BJ1910" s="55" t="str">
        <f t="shared" si="313"/>
        <v/>
      </c>
      <c r="BK1910" s="55" t="str">
        <f t="shared" si="313"/>
        <v/>
      </c>
      <c r="BL1910" s="55" t="str">
        <f t="shared" si="313"/>
        <v/>
      </c>
      <c r="BM1910" s="55" t="str">
        <f t="shared" si="313"/>
        <v/>
      </c>
      <c r="BN1910" s="55" t="str">
        <f t="shared" si="313"/>
        <v/>
      </c>
      <c r="BO1910" s="55" t="str">
        <f t="shared" si="313"/>
        <v/>
      </c>
      <c r="BP1910" s="55" t="str">
        <f t="shared" si="313"/>
        <v/>
      </c>
      <c r="BQ1910" s="55" t="str">
        <f t="shared" si="313"/>
        <v/>
      </c>
      <c r="BR1910" s="1" t="str">
        <f t="shared" si="303"/>
        <v>Base</v>
      </c>
      <c r="BS1910" s="1" t="str">
        <f t="shared" si="304"/>
        <v/>
      </c>
      <c r="BT1910" s="3">
        <f t="shared" si="305"/>
        <v>1</v>
      </c>
      <c r="BU1910" s="11">
        <f t="shared" si="306"/>
        <v>-0.94</v>
      </c>
      <c r="BV1910" s="11">
        <f t="shared" si="307"/>
        <v>-0.88</v>
      </c>
      <c r="BW1910" s="11">
        <f t="shared" si="308"/>
        <v>0</v>
      </c>
      <c r="BX1910" s="9">
        <f t="shared" si="309"/>
        <v>-0.94</v>
      </c>
      <c r="BY1910" s="9">
        <f t="shared" si="310"/>
        <v>-0.88</v>
      </c>
      <c r="BZ1910" s="9">
        <f t="shared" si="311"/>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02"/>
        <v>0</v>
      </c>
      <c r="BD1911" s="55" t="str">
        <f t="shared" si="313"/>
        <v/>
      </c>
      <c r="BE1911" s="55" t="str">
        <f t="shared" si="313"/>
        <v/>
      </c>
      <c r="BF1911" s="55" t="str">
        <f t="shared" si="313"/>
        <v/>
      </c>
      <c r="BG1911" s="55" t="str">
        <f t="shared" si="313"/>
        <v/>
      </c>
      <c r="BH1911" s="55" t="str">
        <f t="shared" si="313"/>
        <v/>
      </c>
      <c r="BI1911" s="55" t="str">
        <f t="shared" si="313"/>
        <v/>
      </c>
      <c r="BJ1911" s="55" t="str">
        <f t="shared" si="313"/>
        <v/>
      </c>
      <c r="BK1911" s="55" t="str">
        <f t="shared" si="313"/>
        <v/>
      </c>
      <c r="BL1911" s="55" t="str">
        <f t="shared" si="313"/>
        <v/>
      </c>
      <c r="BM1911" s="55" t="str">
        <f t="shared" si="313"/>
        <v/>
      </c>
      <c r="BN1911" s="55" t="str">
        <f t="shared" si="313"/>
        <v/>
      </c>
      <c r="BO1911" s="55" t="str">
        <f t="shared" si="313"/>
        <v/>
      </c>
      <c r="BP1911" s="55" t="str">
        <f t="shared" si="313"/>
        <v/>
      </c>
      <c r="BQ1911" s="55" t="str">
        <f t="shared" si="313"/>
        <v/>
      </c>
      <c r="BR1911" s="1" t="str">
        <f t="shared" si="303"/>
        <v>Base</v>
      </c>
      <c r="BS1911" s="1" t="str">
        <f t="shared" si="304"/>
        <v/>
      </c>
      <c r="BT1911" s="3">
        <f t="shared" si="305"/>
        <v>1</v>
      </c>
      <c r="BU1911" s="11">
        <f t="shared" si="306"/>
        <v>-0.94</v>
      </c>
      <c r="BV1911" s="11">
        <f t="shared" si="307"/>
        <v>-0.88</v>
      </c>
      <c r="BW1911" s="11">
        <f t="shared" si="308"/>
        <v>0</v>
      </c>
      <c r="BX1911" s="9">
        <f t="shared" si="309"/>
        <v>-0.94</v>
      </c>
      <c r="BY1911" s="9">
        <f t="shared" si="310"/>
        <v>-0.88</v>
      </c>
      <c r="BZ1911" s="9">
        <f t="shared" si="311"/>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02"/>
        <v>0</v>
      </c>
      <c r="BD1912" s="55" t="str">
        <f t="shared" si="313"/>
        <v/>
      </c>
      <c r="BE1912" s="55" t="str">
        <f t="shared" si="313"/>
        <v/>
      </c>
      <c r="BF1912" s="55" t="str">
        <f t="shared" si="313"/>
        <v/>
      </c>
      <c r="BG1912" s="55" t="str">
        <f t="shared" si="313"/>
        <v/>
      </c>
      <c r="BH1912" s="55" t="str">
        <f t="shared" si="313"/>
        <v/>
      </c>
      <c r="BI1912" s="55" t="str">
        <f t="shared" si="313"/>
        <v/>
      </c>
      <c r="BJ1912" s="55" t="str">
        <f t="shared" si="313"/>
        <v/>
      </c>
      <c r="BK1912" s="55" t="str">
        <f t="shared" si="313"/>
        <v/>
      </c>
      <c r="BL1912" s="55" t="str">
        <f t="shared" si="313"/>
        <v/>
      </c>
      <c r="BM1912" s="55" t="str">
        <f t="shared" si="313"/>
        <v/>
      </c>
      <c r="BN1912" s="55" t="str">
        <f t="shared" si="313"/>
        <v/>
      </c>
      <c r="BO1912" s="55" t="str">
        <f t="shared" si="313"/>
        <v/>
      </c>
      <c r="BP1912" s="55" t="str">
        <f t="shared" si="313"/>
        <v/>
      </c>
      <c r="BQ1912" s="55" t="str">
        <f t="shared" si="313"/>
        <v/>
      </c>
      <c r="BR1912" s="1" t="str">
        <f t="shared" si="303"/>
        <v>Base</v>
      </c>
      <c r="BS1912" s="1" t="str">
        <f t="shared" si="304"/>
        <v/>
      </c>
      <c r="BT1912" s="3">
        <f t="shared" si="305"/>
        <v>1</v>
      </c>
      <c r="BU1912" s="11">
        <f t="shared" si="306"/>
        <v>-0.94</v>
      </c>
      <c r="BV1912" s="11">
        <f t="shared" si="307"/>
        <v>-0.88</v>
      </c>
      <c r="BW1912" s="11">
        <f t="shared" si="308"/>
        <v>0</v>
      </c>
      <c r="BX1912" s="9">
        <f t="shared" si="309"/>
        <v>-0.94</v>
      </c>
      <c r="BY1912" s="9">
        <f t="shared" si="310"/>
        <v>-0.88</v>
      </c>
      <c r="BZ1912" s="9">
        <f t="shared" si="311"/>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302"/>
        <v>0</v>
      </c>
      <c r="BD1913" s="55" t="str">
        <f t="shared" si="313"/>
        <v/>
      </c>
      <c r="BE1913" s="55" t="str">
        <f t="shared" si="313"/>
        <v/>
      </c>
      <c r="BF1913" s="55" t="str">
        <f t="shared" si="313"/>
        <v/>
      </c>
      <c r="BG1913" s="55" t="str">
        <f t="shared" si="313"/>
        <v/>
      </c>
      <c r="BH1913" s="55" t="str">
        <f t="shared" si="313"/>
        <v/>
      </c>
      <c r="BI1913" s="55" t="str">
        <f t="shared" si="313"/>
        <v/>
      </c>
      <c r="BJ1913" s="55" t="str">
        <f t="shared" si="313"/>
        <v/>
      </c>
      <c r="BK1913" s="55" t="str">
        <f t="shared" si="313"/>
        <v/>
      </c>
      <c r="BL1913" s="55" t="str">
        <f t="shared" si="313"/>
        <v/>
      </c>
      <c r="BM1913" s="55" t="str">
        <f t="shared" si="313"/>
        <v/>
      </c>
      <c r="BN1913" s="55" t="str">
        <f t="shared" si="313"/>
        <v/>
      </c>
      <c r="BO1913" s="55" t="str">
        <f t="shared" si="313"/>
        <v/>
      </c>
      <c r="BP1913" s="55" t="str">
        <f t="shared" si="313"/>
        <v/>
      </c>
      <c r="BQ1913" s="55" t="str">
        <f t="shared" si="313"/>
        <v/>
      </c>
      <c r="BR1913" s="1" t="str">
        <f t="shared" si="303"/>
        <v>Base</v>
      </c>
      <c r="BS1913" s="1" t="str">
        <f t="shared" si="304"/>
        <v/>
      </c>
      <c r="BT1913" s="3">
        <f t="shared" si="305"/>
        <v>1</v>
      </c>
      <c r="BU1913" s="11">
        <f t="shared" si="306"/>
        <v>-0.94</v>
      </c>
      <c r="BV1913" s="11">
        <f t="shared" si="307"/>
        <v>-0.88</v>
      </c>
      <c r="BW1913" s="11">
        <f t="shared" si="308"/>
        <v>0</v>
      </c>
      <c r="BX1913" s="9">
        <f t="shared" si="309"/>
        <v>-0.94</v>
      </c>
      <c r="BY1913" s="9">
        <f t="shared" si="310"/>
        <v>-0.88</v>
      </c>
      <c r="BZ1913" s="9">
        <f t="shared" si="311"/>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302"/>
        <v>0</v>
      </c>
      <c r="BD1914" s="55" t="str">
        <f t="shared" si="313"/>
        <v/>
      </c>
      <c r="BE1914" s="55" t="str">
        <f t="shared" si="313"/>
        <v/>
      </c>
      <c r="BF1914" s="55" t="str">
        <f t="shared" si="313"/>
        <v/>
      </c>
      <c r="BG1914" s="55" t="str">
        <f t="shared" si="313"/>
        <v/>
      </c>
      <c r="BH1914" s="55" t="str">
        <f t="shared" si="313"/>
        <v/>
      </c>
      <c r="BI1914" s="55" t="str">
        <f t="shared" si="313"/>
        <v/>
      </c>
      <c r="BJ1914" s="55" t="str">
        <f t="shared" si="313"/>
        <v/>
      </c>
      <c r="BK1914" s="55" t="str">
        <f t="shared" si="313"/>
        <v/>
      </c>
      <c r="BL1914" s="55" t="str">
        <f t="shared" si="313"/>
        <v/>
      </c>
      <c r="BM1914" s="55" t="str">
        <f t="shared" si="313"/>
        <v/>
      </c>
      <c r="BN1914" s="55" t="str">
        <f t="shared" si="313"/>
        <v/>
      </c>
      <c r="BO1914" s="55" t="str">
        <f t="shared" si="313"/>
        <v/>
      </c>
      <c r="BP1914" s="55" t="str">
        <f t="shared" si="313"/>
        <v/>
      </c>
      <c r="BQ1914" s="55" t="str">
        <f t="shared" si="313"/>
        <v/>
      </c>
      <c r="BR1914" s="1" t="str">
        <f t="shared" si="303"/>
        <v>Base</v>
      </c>
      <c r="BS1914" s="1" t="str">
        <f t="shared" si="304"/>
        <v/>
      </c>
      <c r="BT1914" s="3">
        <f t="shared" si="305"/>
        <v>1</v>
      </c>
      <c r="BU1914" s="11">
        <f t="shared" si="306"/>
        <v>-0.94</v>
      </c>
      <c r="BV1914" s="11">
        <f t="shared" si="307"/>
        <v>-0.88</v>
      </c>
      <c r="BW1914" s="11">
        <f t="shared" si="308"/>
        <v>0</v>
      </c>
      <c r="BX1914" s="9">
        <f t="shared" si="309"/>
        <v>-0.94</v>
      </c>
      <c r="BY1914" s="9">
        <f t="shared" si="310"/>
        <v>-0.88</v>
      </c>
      <c r="BZ1914" s="9">
        <f t="shared" si="311"/>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302"/>
        <v>0</v>
      </c>
      <c r="BD1915" s="55" t="str">
        <f t="shared" si="313"/>
        <v/>
      </c>
      <c r="BE1915" s="55" t="str">
        <f t="shared" si="313"/>
        <v/>
      </c>
      <c r="BF1915" s="55" t="str">
        <f t="shared" si="313"/>
        <v/>
      </c>
      <c r="BG1915" s="55" t="str">
        <f t="shared" si="313"/>
        <v/>
      </c>
      <c r="BH1915" s="55" t="str">
        <f t="shared" si="313"/>
        <v/>
      </c>
      <c r="BI1915" s="55" t="str">
        <f t="shared" si="313"/>
        <v/>
      </c>
      <c r="BJ1915" s="55" t="str">
        <f t="shared" si="313"/>
        <v/>
      </c>
      <c r="BK1915" s="55" t="str">
        <f t="shared" si="313"/>
        <v/>
      </c>
      <c r="BL1915" s="55" t="str">
        <f t="shared" si="313"/>
        <v/>
      </c>
      <c r="BM1915" s="55" t="str">
        <f t="shared" si="313"/>
        <v/>
      </c>
      <c r="BN1915" s="55" t="str">
        <f t="shared" si="313"/>
        <v/>
      </c>
      <c r="BO1915" s="55" t="str">
        <f t="shared" si="313"/>
        <v/>
      </c>
      <c r="BP1915" s="55" t="str">
        <f t="shared" si="313"/>
        <v/>
      </c>
      <c r="BQ1915" s="55" t="str">
        <f t="shared" si="313"/>
        <v/>
      </c>
      <c r="BR1915" s="1" t="str">
        <f t="shared" si="303"/>
        <v>Base</v>
      </c>
      <c r="BS1915" s="1" t="str">
        <f t="shared" si="304"/>
        <v/>
      </c>
      <c r="BT1915" s="3">
        <f t="shared" si="305"/>
        <v>1</v>
      </c>
      <c r="BU1915" s="11">
        <f t="shared" si="306"/>
        <v>-0.94</v>
      </c>
      <c r="BV1915" s="11">
        <f t="shared" si="307"/>
        <v>-0.88</v>
      </c>
      <c r="BW1915" s="11">
        <f t="shared" si="308"/>
        <v>0</v>
      </c>
      <c r="BX1915" s="9">
        <f t="shared" si="309"/>
        <v>-0.94</v>
      </c>
      <c r="BY1915" s="9">
        <f t="shared" si="310"/>
        <v>-0.88</v>
      </c>
      <c r="BZ1915" s="9">
        <f t="shared" si="311"/>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302"/>
        <v>0</v>
      </c>
      <c r="BD1916" s="55" t="str">
        <f t="shared" si="313"/>
        <v/>
      </c>
      <c r="BE1916" s="55" t="str">
        <f t="shared" si="313"/>
        <v/>
      </c>
      <c r="BF1916" s="55" t="str">
        <f t="shared" si="313"/>
        <v/>
      </c>
      <c r="BG1916" s="55" t="str">
        <f t="shared" si="313"/>
        <v/>
      </c>
      <c r="BH1916" s="55" t="str">
        <f t="shared" si="313"/>
        <v/>
      </c>
      <c r="BI1916" s="55" t="str">
        <f t="shared" si="313"/>
        <v/>
      </c>
      <c r="BJ1916" s="55" t="str">
        <f t="shared" si="313"/>
        <v/>
      </c>
      <c r="BK1916" s="55" t="str">
        <f t="shared" si="313"/>
        <v/>
      </c>
      <c r="BL1916" s="55" t="str">
        <f t="shared" si="313"/>
        <v/>
      </c>
      <c r="BM1916" s="55" t="str">
        <f t="shared" si="313"/>
        <v/>
      </c>
      <c r="BN1916" s="55" t="str">
        <f t="shared" si="313"/>
        <v/>
      </c>
      <c r="BO1916" s="55" t="str">
        <f t="shared" si="313"/>
        <v/>
      </c>
      <c r="BP1916" s="55" t="str">
        <f t="shared" si="313"/>
        <v/>
      </c>
      <c r="BQ1916" s="55" t="str">
        <f t="shared" si="313"/>
        <v/>
      </c>
      <c r="BR1916" s="1" t="str">
        <f t="shared" si="303"/>
        <v>Base</v>
      </c>
      <c r="BS1916" s="1" t="str">
        <f t="shared" si="304"/>
        <v/>
      </c>
      <c r="BT1916" s="3">
        <f t="shared" si="305"/>
        <v>1</v>
      </c>
      <c r="BU1916" s="11">
        <f t="shared" si="306"/>
        <v>-0.94</v>
      </c>
      <c r="BV1916" s="11">
        <f t="shared" si="307"/>
        <v>-0.88</v>
      </c>
      <c r="BW1916" s="11">
        <f t="shared" si="308"/>
        <v>0</v>
      </c>
      <c r="BX1916" s="9">
        <f t="shared" si="309"/>
        <v>-0.94</v>
      </c>
      <c r="BY1916" s="9">
        <f t="shared" si="310"/>
        <v>-0.88</v>
      </c>
      <c r="BZ1916" s="9">
        <f t="shared" si="311"/>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302"/>
        <v>0</v>
      </c>
      <c r="BD1917" s="55" t="str">
        <f t="shared" si="313"/>
        <v/>
      </c>
      <c r="BE1917" s="55" t="str">
        <f t="shared" si="313"/>
        <v/>
      </c>
      <c r="BF1917" s="55" t="str">
        <f t="shared" si="313"/>
        <v/>
      </c>
      <c r="BG1917" s="55" t="str">
        <f t="shared" si="313"/>
        <v/>
      </c>
      <c r="BH1917" s="55" t="str">
        <f t="shared" si="313"/>
        <v/>
      </c>
      <c r="BI1917" s="55" t="str">
        <f t="shared" si="313"/>
        <v/>
      </c>
      <c r="BJ1917" s="55" t="str">
        <f t="shared" si="313"/>
        <v/>
      </c>
      <c r="BK1917" s="55" t="str">
        <f t="shared" si="313"/>
        <v/>
      </c>
      <c r="BL1917" s="55" t="str">
        <f t="shared" si="313"/>
        <v/>
      </c>
      <c r="BM1917" s="55" t="str">
        <f t="shared" si="313"/>
        <v/>
      </c>
      <c r="BN1917" s="55" t="str">
        <f t="shared" si="313"/>
        <v/>
      </c>
      <c r="BO1917" s="55" t="str">
        <f t="shared" si="313"/>
        <v/>
      </c>
      <c r="BP1917" s="55" t="str">
        <f t="shared" si="313"/>
        <v/>
      </c>
      <c r="BQ1917" s="55" t="str">
        <f t="shared" si="313"/>
        <v/>
      </c>
      <c r="BR1917" s="1" t="str">
        <f t="shared" si="303"/>
        <v>Base</v>
      </c>
      <c r="BS1917" s="1" t="str">
        <f t="shared" si="304"/>
        <v/>
      </c>
      <c r="BT1917" s="3">
        <f t="shared" si="305"/>
        <v>1</v>
      </c>
      <c r="BU1917" s="11">
        <f t="shared" si="306"/>
        <v>-0.94</v>
      </c>
      <c r="BV1917" s="11">
        <f t="shared" si="307"/>
        <v>-0.88</v>
      </c>
      <c r="BW1917" s="11">
        <f t="shared" si="308"/>
        <v>0</v>
      </c>
      <c r="BX1917" s="9">
        <f t="shared" si="309"/>
        <v>-0.94</v>
      </c>
      <c r="BY1917" s="9">
        <f t="shared" si="310"/>
        <v>-0.88</v>
      </c>
      <c r="BZ1917" s="9">
        <f t="shared" si="311"/>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302"/>
        <v>0</v>
      </c>
      <c r="BD1918" s="55" t="str">
        <f t="shared" si="313"/>
        <v/>
      </c>
      <c r="BE1918" s="55" t="str">
        <f t="shared" si="313"/>
        <v/>
      </c>
      <c r="BF1918" s="55" t="str">
        <f t="shared" si="313"/>
        <v/>
      </c>
      <c r="BG1918" s="55" t="str">
        <f t="shared" si="313"/>
        <v/>
      </c>
      <c r="BH1918" s="55" t="str">
        <f t="shared" si="313"/>
        <v/>
      </c>
      <c r="BI1918" s="55" t="str">
        <f t="shared" si="313"/>
        <v/>
      </c>
      <c r="BJ1918" s="55" t="str">
        <f t="shared" si="313"/>
        <v/>
      </c>
      <c r="BK1918" s="55" t="str">
        <f t="shared" si="313"/>
        <v/>
      </c>
      <c r="BL1918" s="55" t="str">
        <f t="shared" si="313"/>
        <v/>
      </c>
      <c r="BM1918" s="55" t="str">
        <f t="shared" si="313"/>
        <v/>
      </c>
      <c r="BN1918" s="55" t="str">
        <f t="shared" si="313"/>
        <v/>
      </c>
      <c r="BO1918" s="55" t="str">
        <f t="shared" si="313"/>
        <v/>
      </c>
      <c r="BP1918" s="55" t="str">
        <f t="shared" si="313"/>
        <v/>
      </c>
      <c r="BQ1918" s="55" t="str">
        <f t="shared" si="313"/>
        <v/>
      </c>
      <c r="BR1918" s="1" t="str">
        <f t="shared" si="303"/>
        <v>Base</v>
      </c>
      <c r="BS1918" s="1" t="str">
        <f t="shared" si="304"/>
        <v/>
      </c>
      <c r="BT1918" s="3">
        <f t="shared" si="305"/>
        <v>1</v>
      </c>
      <c r="BU1918" s="11">
        <f t="shared" si="306"/>
        <v>-0.94</v>
      </c>
      <c r="BV1918" s="11">
        <f t="shared" si="307"/>
        <v>-0.88</v>
      </c>
      <c r="BW1918" s="11">
        <f t="shared" si="308"/>
        <v>0</v>
      </c>
      <c r="BX1918" s="9">
        <f t="shared" si="309"/>
        <v>-0.94</v>
      </c>
      <c r="BY1918" s="9">
        <f t="shared" si="310"/>
        <v>-0.88</v>
      </c>
      <c r="BZ1918" s="9">
        <f t="shared" si="311"/>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302"/>
        <v>0</v>
      </c>
      <c r="BD1919" s="55" t="str">
        <f t="shared" si="313"/>
        <v/>
      </c>
      <c r="BE1919" s="55" t="str">
        <f t="shared" si="313"/>
        <v/>
      </c>
      <c r="BF1919" s="55" t="str">
        <f t="shared" si="313"/>
        <v/>
      </c>
      <c r="BG1919" s="55" t="str">
        <f t="shared" si="313"/>
        <v/>
      </c>
      <c r="BH1919" s="55" t="str">
        <f t="shared" si="313"/>
        <v/>
      </c>
      <c r="BI1919" s="55" t="str">
        <f t="shared" si="313"/>
        <v/>
      </c>
      <c r="BJ1919" s="55" t="str">
        <f t="shared" si="313"/>
        <v/>
      </c>
      <c r="BK1919" s="55" t="str">
        <f t="shared" si="313"/>
        <v/>
      </c>
      <c r="BL1919" s="55" t="str">
        <f t="shared" si="313"/>
        <v/>
      </c>
      <c r="BM1919" s="55" t="str">
        <f t="shared" si="313"/>
        <v/>
      </c>
      <c r="BN1919" s="55" t="str">
        <f t="shared" si="313"/>
        <v/>
      </c>
      <c r="BO1919" s="55" t="str">
        <f t="shared" si="313"/>
        <v/>
      </c>
      <c r="BP1919" s="55" t="str">
        <f t="shared" si="313"/>
        <v/>
      </c>
      <c r="BQ1919" s="55" t="str">
        <f t="shared" si="313"/>
        <v/>
      </c>
      <c r="BR1919" s="1" t="str">
        <f t="shared" si="303"/>
        <v>Base</v>
      </c>
      <c r="BS1919" s="1" t="str">
        <f t="shared" si="304"/>
        <v/>
      </c>
      <c r="BT1919" s="3">
        <f t="shared" si="305"/>
        <v>1</v>
      </c>
      <c r="BU1919" s="11">
        <f t="shared" si="306"/>
        <v>-0.94</v>
      </c>
      <c r="BV1919" s="11">
        <f t="shared" si="307"/>
        <v>-0.88</v>
      </c>
      <c r="BW1919" s="11">
        <f t="shared" si="308"/>
        <v>0</v>
      </c>
      <c r="BX1919" s="9">
        <f t="shared" si="309"/>
        <v>-0.94</v>
      </c>
      <c r="BY1919" s="9">
        <f t="shared" si="310"/>
        <v>-0.88</v>
      </c>
      <c r="BZ1919" s="9">
        <f t="shared" si="311"/>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302"/>
        <v>0</v>
      </c>
      <c r="BD1920" s="55" t="str">
        <f t="shared" si="313"/>
        <v/>
      </c>
      <c r="BE1920" s="55" t="str">
        <f t="shared" si="313"/>
        <v/>
      </c>
      <c r="BF1920" s="55" t="str">
        <f t="shared" si="313"/>
        <v/>
      </c>
      <c r="BG1920" s="55" t="str">
        <f t="shared" si="313"/>
        <v/>
      </c>
      <c r="BH1920" s="55" t="str">
        <f t="shared" si="313"/>
        <v/>
      </c>
      <c r="BI1920" s="55" t="str">
        <f t="shared" si="313"/>
        <v/>
      </c>
      <c r="BJ1920" s="55" t="str">
        <f t="shared" si="313"/>
        <v/>
      </c>
      <c r="BK1920" s="55" t="str">
        <f t="shared" si="313"/>
        <v/>
      </c>
      <c r="BL1920" s="55" t="str">
        <f t="shared" si="313"/>
        <v/>
      </c>
      <c r="BM1920" s="55" t="str">
        <f t="shared" si="313"/>
        <v/>
      </c>
      <c r="BN1920" s="55" t="str">
        <f t="shared" si="313"/>
        <v/>
      </c>
      <c r="BO1920" s="55" t="str">
        <f t="shared" si="313"/>
        <v/>
      </c>
      <c r="BP1920" s="55" t="str">
        <f t="shared" si="313"/>
        <v/>
      </c>
      <c r="BQ1920" s="55" t="str">
        <f t="shared" si="313"/>
        <v/>
      </c>
      <c r="BR1920" s="1" t="str">
        <f t="shared" si="303"/>
        <v>Base</v>
      </c>
      <c r="BS1920" s="1" t="str">
        <f t="shared" si="304"/>
        <v/>
      </c>
      <c r="BT1920" s="3">
        <f t="shared" si="305"/>
        <v>1</v>
      </c>
      <c r="BU1920" s="11">
        <f t="shared" si="306"/>
        <v>-0.94</v>
      </c>
      <c r="BV1920" s="11">
        <f t="shared" si="307"/>
        <v>-0.88</v>
      </c>
      <c r="BW1920" s="11">
        <f t="shared" si="308"/>
        <v>0</v>
      </c>
      <c r="BX1920" s="9">
        <f t="shared" si="309"/>
        <v>-0.94</v>
      </c>
      <c r="BY1920" s="9">
        <f t="shared" si="310"/>
        <v>-0.88</v>
      </c>
      <c r="BZ1920" s="9">
        <f t="shared" si="311"/>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302"/>
        <v>0</v>
      </c>
      <c r="BD1921" s="55" t="str">
        <f t="shared" si="313"/>
        <v/>
      </c>
      <c r="BE1921" s="55" t="str">
        <f t="shared" si="313"/>
        <v/>
      </c>
      <c r="BF1921" s="55" t="str">
        <f t="shared" si="313"/>
        <v/>
      </c>
      <c r="BG1921" s="55" t="str">
        <f t="shared" si="313"/>
        <v/>
      </c>
      <c r="BH1921" s="55" t="str">
        <f t="shared" si="313"/>
        <v/>
      </c>
      <c r="BI1921" s="55" t="str">
        <f t="shared" si="313"/>
        <v/>
      </c>
      <c r="BJ1921" s="55" t="str">
        <f t="shared" si="313"/>
        <v/>
      </c>
      <c r="BK1921" s="55" t="str">
        <f t="shared" si="313"/>
        <v/>
      </c>
      <c r="BL1921" s="55" t="str">
        <f t="shared" si="313"/>
        <v/>
      </c>
      <c r="BM1921" s="55" t="str">
        <f t="shared" si="313"/>
        <v/>
      </c>
      <c r="BN1921" s="55" t="str">
        <f t="shared" si="313"/>
        <v/>
      </c>
      <c r="BO1921" s="55" t="str">
        <f t="shared" si="313"/>
        <v/>
      </c>
      <c r="BP1921" s="55" t="str">
        <f t="shared" si="313"/>
        <v/>
      </c>
      <c r="BQ1921" s="55" t="str">
        <f t="shared" si="313"/>
        <v/>
      </c>
      <c r="BR1921" s="1" t="str">
        <f t="shared" si="303"/>
        <v>Base</v>
      </c>
      <c r="BS1921" s="1" t="str">
        <f t="shared" si="304"/>
        <v/>
      </c>
      <c r="BT1921" s="3">
        <f t="shared" si="305"/>
        <v>1</v>
      </c>
      <c r="BU1921" s="11">
        <f t="shared" si="306"/>
        <v>-0.94</v>
      </c>
      <c r="BV1921" s="11">
        <f t="shared" si="307"/>
        <v>-0.88</v>
      </c>
      <c r="BW1921" s="11">
        <f t="shared" si="308"/>
        <v>0</v>
      </c>
      <c r="BX1921" s="9">
        <f t="shared" si="309"/>
        <v>-0.94</v>
      </c>
      <c r="BY1921" s="9">
        <f t="shared" si="310"/>
        <v>-0.88</v>
      </c>
      <c r="BZ1921" s="9">
        <f t="shared" si="311"/>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302"/>
        <v>0</v>
      </c>
      <c r="BD1922" s="55" t="str">
        <f t="shared" si="313"/>
        <v/>
      </c>
      <c r="BE1922" s="55" t="str">
        <f t="shared" si="313"/>
        <v/>
      </c>
      <c r="BF1922" s="55" t="str">
        <f t="shared" si="313"/>
        <v/>
      </c>
      <c r="BG1922" s="55" t="str">
        <f t="shared" si="313"/>
        <v/>
      </c>
      <c r="BH1922" s="55" t="str">
        <f t="shared" si="313"/>
        <v/>
      </c>
      <c r="BI1922" s="55" t="str">
        <f t="shared" si="313"/>
        <v/>
      </c>
      <c r="BJ1922" s="55" t="str">
        <f t="shared" si="313"/>
        <v/>
      </c>
      <c r="BK1922" s="55" t="str">
        <f t="shared" si="313"/>
        <v/>
      </c>
      <c r="BL1922" s="55" t="str">
        <f t="shared" si="313"/>
        <v/>
      </c>
      <c r="BM1922" s="55" t="str">
        <f t="shared" si="313"/>
        <v/>
      </c>
      <c r="BN1922" s="55" t="str">
        <f t="shared" si="313"/>
        <v/>
      </c>
      <c r="BO1922" s="55" t="str">
        <f t="shared" si="313"/>
        <v/>
      </c>
      <c r="BP1922" s="55" t="str">
        <f t="shared" si="313"/>
        <v/>
      </c>
      <c r="BQ1922" s="55" t="str">
        <f t="shared" si="313"/>
        <v/>
      </c>
      <c r="BR1922" s="1" t="str">
        <f t="shared" si="303"/>
        <v>Base</v>
      </c>
      <c r="BS1922" s="1" t="str">
        <f t="shared" si="304"/>
        <v/>
      </c>
      <c r="BT1922" s="3">
        <f t="shared" si="305"/>
        <v>1</v>
      </c>
      <c r="BU1922" s="11">
        <f t="shared" si="306"/>
        <v>-0.94</v>
      </c>
      <c r="BV1922" s="11">
        <f t="shared" si="307"/>
        <v>-0.88</v>
      </c>
      <c r="BW1922" s="11">
        <f t="shared" si="308"/>
        <v>0</v>
      </c>
      <c r="BX1922" s="9">
        <f t="shared" si="309"/>
        <v>-0.94</v>
      </c>
      <c r="BY1922" s="9">
        <f t="shared" si="310"/>
        <v>-0.88</v>
      </c>
      <c r="BZ1922" s="9">
        <f t="shared" si="311"/>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302"/>
        <v>0</v>
      </c>
      <c r="BD1923" s="55" t="str">
        <f t="shared" si="313"/>
        <v/>
      </c>
      <c r="BE1923" s="55" t="str">
        <f t="shared" si="313"/>
        <v/>
      </c>
      <c r="BF1923" s="55" t="str">
        <f t="shared" si="313"/>
        <v/>
      </c>
      <c r="BG1923" s="55" t="str">
        <f t="shared" si="313"/>
        <v/>
      </c>
      <c r="BH1923" s="55" t="str">
        <f t="shared" si="313"/>
        <v/>
      </c>
      <c r="BI1923" s="55" t="str">
        <f t="shared" si="313"/>
        <v/>
      </c>
      <c r="BJ1923" s="55" t="str">
        <f t="shared" si="313"/>
        <v/>
      </c>
      <c r="BK1923" s="55" t="str">
        <f t="shared" si="313"/>
        <v/>
      </c>
      <c r="BL1923" s="55" t="str">
        <f t="shared" si="313"/>
        <v/>
      </c>
      <c r="BM1923" s="55" t="str">
        <f t="shared" si="313"/>
        <v/>
      </c>
      <c r="BN1923" s="55" t="str">
        <f t="shared" si="313"/>
        <v/>
      </c>
      <c r="BO1923" s="55" t="str">
        <f t="shared" si="313"/>
        <v/>
      </c>
      <c r="BP1923" s="55" t="str">
        <f t="shared" si="313"/>
        <v/>
      </c>
      <c r="BQ1923" s="55" t="str">
        <f t="shared" si="313"/>
        <v/>
      </c>
      <c r="BR1923" s="1" t="str">
        <f t="shared" si="303"/>
        <v>Base</v>
      </c>
      <c r="BS1923" s="1" t="str">
        <f t="shared" si="304"/>
        <v/>
      </c>
      <c r="BT1923" s="3">
        <f t="shared" si="305"/>
        <v>1</v>
      </c>
      <c r="BU1923" s="11">
        <f t="shared" si="306"/>
        <v>-0.94</v>
      </c>
      <c r="BV1923" s="11">
        <f t="shared" si="307"/>
        <v>-0.88</v>
      </c>
      <c r="BW1923" s="11">
        <f t="shared" si="308"/>
        <v>0</v>
      </c>
      <c r="BX1923" s="9">
        <f t="shared" si="309"/>
        <v>-0.94</v>
      </c>
      <c r="BY1923" s="9">
        <f t="shared" si="310"/>
        <v>-0.88</v>
      </c>
      <c r="BZ1923" s="9">
        <f t="shared" si="311"/>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302"/>
        <v>0</v>
      </c>
      <c r="BD1924" s="55" t="str">
        <f t="shared" si="313"/>
        <v/>
      </c>
      <c r="BE1924" s="55" t="str">
        <f t="shared" si="313"/>
        <v/>
      </c>
      <c r="BF1924" s="55" t="str">
        <f t="shared" si="313"/>
        <v/>
      </c>
      <c r="BG1924" s="55" t="str">
        <f t="shared" si="313"/>
        <v/>
      </c>
      <c r="BH1924" s="55" t="str">
        <f t="shared" si="313"/>
        <v/>
      </c>
      <c r="BI1924" s="55" t="str">
        <f t="shared" si="313"/>
        <v/>
      </c>
      <c r="BJ1924" s="55" t="str">
        <f t="shared" si="313"/>
        <v/>
      </c>
      <c r="BK1924" s="55" t="str">
        <f t="shared" si="313"/>
        <v/>
      </c>
      <c r="BL1924" s="55" t="str">
        <f t="shared" si="313"/>
        <v/>
      </c>
      <c r="BM1924" s="55" t="str">
        <f t="shared" si="313"/>
        <v/>
      </c>
      <c r="BN1924" s="55" t="str">
        <f t="shared" si="313"/>
        <v/>
      </c>
      <c r="BO1924" s="55" t="str">
        <f t="shared" si="313"/>
        <v/>
      </c>
      <c r="BP1924" s="55" t="str">
        <f t="shared" si="313"/>
        <v/>
      </c>
      <c r="BQ1924" s="55" t="str">
        <f t="shared" si="313"/>
        <v/>
      </c>
      <c r="BR1924" s="1" t="str">
        <f t="shared" si="303"/>
        <v>Base</v>
      </c>
      <c r="BS1924" s="1" t="str">
        <f t="shared" si="304"/>
        <v/>
      </c>
      <c r="BT1924" s="3">
        <f t="shared" si="305"/>
        <v>1</v>
      </c>
      <c r="BU1924" s="11">
        <f t="shared" si="306"/>
        <v>-0.94</v>
      </c>
      <c r="BV1924" s="11">
        <f t="shared" si="307"/>
        <v>-0.88</v>
      </c>
      <c r="BW1924" s="11">
        <f t="shared" si="308"/>
        <v>0</v>
      </c>
      <c r="BX1924" s="9">
        <f t="shared" si="309"/>
        <v>-0.94</v>
      </c>
      <c r="BY1924" s="9">
        <f t="shared" si="310"/>
        <v>-0.88</v>
      </c>
      <c r="BZ1924" s="9">
        <f t="shared" si="311"/>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302"/>
        <v>0</v>
      </c>
      <c r="BD1925" s="55" t="str">
        <f t="shared" si="313"/>
        <v/>
      </c>
      <c r="BE1925" s="55" t="str">
        <f t="shared" si="313"/>
        <v/>
      </c>
      <c r="BF1925" s="55" t="str">
        <f t="shared" si="313"/>
        <v/>
      </c>
      <c r="BG1925" s="55" t="str">
        <f t="shared" si="313"/>
        <v/>
      </c>
      <c r="BH1925" s="55" t="str">
        <f t="shared" si="313"/>
        <v/>
      </c>
      <c r="BI1925" s="55" t="str">
        <f t="shared" si="313"/>
        <v/>
      </c>
      <c r="BJ1925" s="55" t="str">
        <f t="shared" si="313"/>
        <v/>
      </c>
      <c r="BK1925" s="55" t="str">
        <f t="shared" si="313"/>
        <v/>
      </c>
      <c r="BL1925" s="55" t="str">
        <f t="shared" si="313"/>
        <v/>
      </c>
      <c r="BM1925" s="55" t="str">
        <f t="shared" si="313"/>
        <v/>
      </c>
      <c r="BN1925" s="55" t="str">
        <f t="shared" si="313"/>
        <v/>
      </c>
      <c r="BO1925" s="55" t="str">
        <f t="shared" si="313"/>
        <v/>
      </c>
      <c r="BP1925" s="55" t="str">
        <f t="shared" si="313"/>
        <v/>
      </c>
      <c r="BQ1925" s="55" t="str">
        <f t="shared" si="313"/>
        <v/>
      </c>
      <c r="BR1925" s="1" t="str">
        <f t="shared" si="303"/>
        <v>Base</v>
      </c>
      <c r="BS1925" s="1" t="str">
        <f t="shared" si="304"/>
        <v/>
      </c>
      <c r="BT1925" s="3">
        <f t="shared" si="305"/>
        <v>1</v>
      </c>
      <c r="BU1925" s="11">
        <f t="shared" si="306"/>
        <v>-0.94</v>
      </c>
      <c r="BV1925" s="11">
        <f t="shared" si="307"/>
        <v>-0.88</v>
      </c>
      <c r="BW1925" s="11">
        <f t="shared" si="308"/>
        <v>0</v>
      </c>
      <c r="BX1925" s="9">
        <f t="shared" si="309"/>
        <v>-0.94</v>
      </c>
      <c r="BY1925" s="9">
        <f t="shared" si="310"/>
        <v>-0.88</v>
      </c>
      <c r="BZ1925" s="9">
        <f t="shared" si="311"/>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302"/>
        <v>0</v>
      </c>
      <c r="BD1926" s="55" t="str">
        <f t="shared" si="313"/>
        <v/>
      </c>
      <c r="BE1926" s="55" t="str">
        <f t="shared" si="313"/>
        <v/>
      </c>
      <c r="BF1926" s="55" t="str">
        <f t="shared" si="313"/>
        <v/>
      </c>
      <c r="BG1926" s="55" t="str">
        <f t="shared" si="313"/>
        <v/>
      </c>
      <c r="BH1926" s="55" t="str">
        <f t="shared" si="313"/>
        <v/>
      </c>
      <c r="BI1926" s="55" t="str">
        <f t="shared" si="313"/>
        <v/>
      </c>
      <c r="BJ1926" s="55" t="str">
        <f t="shared" si="313"/>
        <v/>
      </c>
      <c r="BK1926" s="55" t="str">
        <f t="shared" si="313"/>
        <v/>
      </c>
      <c r="BL1926" s="55" t="str">
        <f t="shared" si="313"/>
        <v/>
      </c>
      <c r="BM1926" s="55" t="str">
        <f t="shared" si="313"/>
        <v/>
      </c>
      <c r="BN1926" s="55" t="str">
        <f t="shared" si="313"/>
        <v/>
      </c>
      <c r="BO1926" s="55" t="str">
        <f t="shared" si="313"/>
        <v/>
      </c>
      <c r="BP1926" s="55" t="str">
        <f t="shared" si="313"/>
        <v/>
      </c>
      <c r="BQ1926" s="55" t="str">
        <f t="shared" ref="BD1926:BQ1945" si="314">IF(ISERROR(SEARCHB(" "&amp;BQ$1&amp;" "," "&amp;$L1926&amp;" "))=TRUE,"",BQ$1)</f>
        <v/>
      </c>
      <c r="BR1926" s="1" t="str">
        <f t="shared" si="303"/>
        <v>Base</v>
      </c>
      <c r="BS1926" s="1" t="str">
        <f t="shared" si="304"/>
        <v/>
      </c>
      <c r="BT1926" s="3">
        <f t="shared" si="305"/>
        <v>1</v>
      </c>
      <c r="BU1926" s="11">
        <f t="shared" si="306"/>
        <v>-0.94</v>
      </c>
      <c r="BV1926" s="11">
        <f t="shared" si="307"/>
        <v>-0.88</v>
      </c>
      <c r="BW1926" s="11">
        <f t="shared" si="308"/>
        <v>0</v>
      </c>
      <c r="BX1926" s="9">
        <f t="shared" si="309"/>
        <v>-0.94</v>
      </c>
      <c r="BY1926" s="9">
        <f t="shared" si="310"/>
        <v>-0.88</v>
      </c>
      <c r="BZ1926" s="9">
        <f t="shared" si="311"/>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302"/>
        <v>0</v>
      </c>
      <c r="BD1927" s="55" t="str">
        <f t="shared" si="314"/>
        <v/>
      </c>
      <c r="BE1927" s="55" t="str">
        <f t="shared" si="314"/>
        <v/>
      </c>
      <c r="BF1927" s="55" t="str">
        <f t="shared" si="314"/>
        <v/>
      </c>
      <c r="BG1927" s="55" t="str">
        <f t="shared" si="314"/>
        <v/>
      </c>
      <c r="BH1927" s="55" t="str">
        <f t="shared" si="314"/>
        <v/>
      </c>
      <c r="BI1927" s="55" t="str">
        <f t="shared" si="314"/>
        <v/>
      </c>
      <c r="BJ1927" s="55" t="str">
        <f t="shared" si="314"/>
        <v/>
      </c>
      <c r="BK1927" s="55" t="str">
        <f t="shared" si="314"/>
        <v/>
      </c>
      <c r="BL1927" s="55" t="str">
        <f t="shared" si="314"/>
        <v/>
      </c>
      <c r="BM1927" s="55" t="str">
        <f t="shared" si="314"/>
        <v/>
      </c>
      <c r="BN1927" s="55" t="str">
        <f t="shared" si="314"/>
        <v/>
      </c>
      <c r="BO1927" s="55" t="str">
        <f t="shared" si="314"/>
        <v/>
      </c>
      <c r="BP1927" s="55" t="str">
        <f t="shared" si="314"/>
        <v/>
      </c>
      <c r="BQ1927" s="55" t="str">
        <f t="shared" si="314"/>
        <v/>
      </c>
      <c r="BR1927" s="1" t="str">
        <f t="shared" si="303"/>
        <v>Base</v>
      </c>
      <c r="BS1927" s="1" t="str">
        <f t="shared" si="304"/>
        <v/>
      </c>
      <c r="BT1927" s="3">
        <f t="shared" si="305"/>
        <v>1</v>
      </c>
      <c r="BU1927" s="11">
        <f t="shared" si="306"/>
        <v>-0.94</v>
      </c>
      <c r="BV1927" s="11">
        <f t="shared" si="307"/>
        <v>-0.88</v>
      </c>
      <c r="BW1927" s="11">
        <f t="shared" si="308"/>
        <v>0</v>
      </c>
      <c r="BX1927" s="9">
        <f t="shared" si="309"/>
        <v>-0.94</v>
      </c>
      <c r="BY1927" s="9">
        <f t="shared" si="310"/>
        <v>-0.88</v>
      </c>
      <c r="BZ1927" s="9">
        <f t="shared" si="311"/>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302"/>
        <v>0</v>
      </c>
      <c r="BD1928" s="55" t="str">
        <f t="shared" si="314"/>
        <v/>
      </c>
      <c r="BE1928" s="55" t="str">
        <f t="shared" si="314"/>
        <v/>
      </c>
      <c r="BF1928" s="55" t="str">
        <f t="shared" si="314"/>
        <v/>
      </c>
      <c r="BG1928" s="55" t="str">
        <f t="shared" si="314"/>
        <v/>
      </c>
      <c r="BH1928" s="55" t="str">
        <f t="shared" si="314"/>
        <v/>
      </c>
      <c r="BI1928" s="55" t="str">
        <f t="shared" si="314"/>
        <v/>
      </c>
      <c r="BJ1928" s="55" t="str">
        <f t="shared" si="314"/>
        <v/>
      </c>
      <c r="BK1928" s="55" t="str">
        <f t="shared" si="314"/>
        <v/>
      </c>
      <c r="BL1928" s="55" t="str">
        <f t="shared" si="314"/>
        <v/>
      </c>
      <c r="BM1928" s="55" t="str">
        <f t="shared" si="314"/>
        <v/>
      </c>
      <c r="BN1928" s="55" t="str">
        <f t="shared" si="314"/>
        <v/>
      </c>
      <c r="BO1928" s="55" t="str">
        <f t="shared" si="314"/>
        <v/>
      </c>
      <c r="BP1928" s="55" t="str">
        <f t="shared" si="314"/>
        <v/>
      </c>
      <c r="BQ1928" s="55" t="str">
        <f t="shared" si="314"/>
        <v/>
      </c>
      <c r="BR1928" s="1" t="str">
        <f t="shared" si="303"/>
        <v>Base</v>
      </c>
      <c r="BS1928" s="1" t="str">
        <f t="shared" si="304"/>
        <v/>
      </c>
      <c r="BT1928" s="3">
        <f t="shared" si="305"/>
        <v>1</v>
      </c>
      <c r="BU1928" s="11">
        <f t="shared" si="306"/>
        <v>-0.94</v>
      </c>
      <c r="BV1928" s="11">
        <f t="shared" si="307"/>
        <v>-0.88</v>
      </c>
      <c r="BW1928" s="11">
        <f t="shared" si="308"/>
        <v>0</v>
      </c>
      <c r="BX1928" s="9">
        <f t="shared" si="309"/>
        <v>-0.94</v>
      </c>
      <c r="BY1928" s="9">
        <f t="shared" si="310"/>
        <v>-0.88</v>
      </c>
      <c r="BZ1928" s="9">
        <f t="shared" si="311"/>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302"/>
        <v>0</v>
      </c>
      <c r="BD1929" s="55" t="str">
        <f t="shared" si="314"/>
        <v/>
      </c>
      <c r="BE1929" s="55" t="str">
        <f t="shared" si="314"/>
        <v/>
      </c>
      <c r="BF1929" s="55" t="str">
        <f t="shared" si="314"/>
        <v/>
      </c>
      <c r="BG1929" s="55" t="str">
        <f t="shared" si="314"/>
        <v/>
      </c>
      <c r="BH1929" s="55" t="str">
        <f t="shared" si="314"/>
        <v/>
      </c>
      <c r="BI1929" s="55" t="str">
        <f t="shared" si="314"/>
        <v/>
      </c>
      <c r="BJ1929" s="55" t="str">
        <f t="shared" si="314"/>
        <v/>
      </c>
      <c r="BK1929" s="55" t="str">
        <f t="shared" si="314"/>
        <v/>
      </c>
      <c r="BL1929" s="55" t="str">
        <f t="shared" si="314"/>
        <v/>
      </c>
      <c r="BM1929" s="55" t="str">
        <f t="shared" si="314"/>
        <v/>
      </c>
      <c r="BN1929" s="55" t="str">
        <f t="shared" si="314"/>
        <v/>
      </c>
      <c r="BO1929" s="55" t="str">
        <f t="shared" si="314"/>
        <v/>
      </c>
      <c r="BP1929" s="55" t="str">
        <f t="shared" si="314"/>
        <v/>
      </c>
      <c r="BQ1929" s="55" t="str">
        <f t="shared" si="314"/>
        <v/>
      </c>
      <c r="BR1929" s="1" t="str">
        <f t="shared" si="303"/>
        <v>Base</v>
      </c>
      <c r="BS1929" s="1" t="str">
        <f t="shared" si="304"/>
        <v/>
      </c>
      <c r="BT1929" s="3">
        <f t="shared" si="305"/>
        <v>1</v>
      </c>
      <c r="BU1929" s="11">
        <f t="shared" si="306"/>
        <v>-0.94</v>
      </c>
      <c r="BV1929" s="11">
        <f t="shared" si="307"/>
        <v>-0.88</v>
      </c>
      <c r="BW1929" s="11">
        <f t="shared" si="308"/>
        <v>0</v>
      </c>
      <c r="BX1929" s="9">
        <f t="shared" si="309"/>
        <v>-0.94</v>
      </c>
      <c r="BY1929" s="9">
        <f t="shared" si="310"/>
        <v>-0.88</v>
      </c>
      <c r="BZ1929" s="9">
        <f t="shared" si="311"/>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302"/>
        <v>0</v>
      </c>
      <c r="BD1930" s="55" t="str">
        <f t="shared" si="314"/>
        <v/>
      </c>
      <c r="BE1930" s="55" t="str">
        <f t="shared" si="314"/>
        <v/>
      </c>
      <c r="BF1930" s="55" t="str">
        <f t="shared" si="314"/>
        <v/>
      </c>
      <c r="BG1930" s="55" t="str">
        <f t="shared" si="314"/>
        <v/>
      </c>
      <c r="BH1930" s="55" t="str">
        <f t="shared" si="314"/>
        <v/>
      </c>
      <c r="BI1930" s="55" t="str">
        <f t="shared" si="314"/>
        <v/>
      </c>
      <c r="BJ1930" s="55" t="str">
        <f t="shared" si="314"/>
        <v/>
      </c>
      <c r="BK1930" s="55" t="str">
        <f t="shared" si="314"/>
        <v/>
      </c>
      <c r="BL1930" s="55" t="str">
        <f t="shared" si="314"/>
        <v/>
      </c>
      <c r="BM1930" s="55" t="str">
        <f t="shared" si="314"/>
        <v/>
      </c>
      <c r="BN1930" s="55" t="str">
        <f t="shared" si="314"/>
        <v/>
      </c>
      <c r="BO1930" s="55" t="str">
        <f t="shared" si="314"/>
        <v/>
      </c>
      <c r="BP1930" s="55" t="str">
        <f t="shared" si="314"/>
        <v/>
      </c>
      <c r="BQ1930" s="55" t="str">
        <f t="shared" si="314"/>
        <v/>
      </c>
      <c r="BR1930" s="1" t="str">
        <f t="shared" si="303"/>
        <v>Base</v>
      </c>
      <c r="BS1930" s="1" t="str">
        <f t="shared" si="304"/>
        <v/>
      </c>
      <c r="BT1930" s="3">
        <f t="shared" si="305"/>
        <v>1</v>
      </c>
      <c r="BU1930" s="11">
        <f t="shared" si="306"/>
        <v>-0.94</v>
      </c>
      <c r="BV1930" s="11">
        <f t="shared" si="307"/>
        <v>-0.88</v>
      </c>
      <c r="BW1930" s="11">
        <f t="shared" si="308"/>
        <v>0</v>
      </c>
      <c r="BX1930" s="9">
        <f t="shared" si="309"/>
        <v>-0.94</v>
      </c>
      <c r="BY1930" s="9">
        <f t="shared" si="310"/>
        <v>-0.88</v>
      </c>
      <c r="BZ1930" s="9">
        <f t="shared" si="311"/>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302"/>
        <v>0</v>
      </c>
      <c r="BD1931" s="55" t="str">
        <f t="shared" si="314"/>
        <v/>
      </c>
      <c r="BE1931" s="55" t="str">
        <f t="shared" si="314"/>
        <v/>
      </c>
      <c r="BF1931" s="55" t="str">
        <f t="shared" si="314"/>
        <v/>
      </c>
      <c r="BG1931" s="55" t="str">
        <f t="shared" si="314"/>
        <v/>
      </c>
      <c r="BH1931" s="55" t="str">
        <f t="shared" si="314"/>
        <v/>
      </c>
      <c r="BI1931" s="55" t="str">
        <f t="shared" si="314"/>
        <v/>
      </c>
      <c r="BJ1931" s="55" t="str">
        <f t="shared" si="314"/>
        <v/>
      </c>
      <c r="BK1931" s="55" t="str">
        <f t="shared" si="314"/>
        <v/>
      </c>
      <c r="BL1931" s="55" t="str">
        <f t="shared" si="314"/>
        <v/>
      </c>
      <c r="BM1931" s="55" t="str">
        <f t="shared" si="314"/>
        <v/>
      </c>
      <c r="BN1931" s="55" t="str">
        <f t="shared" si="314"/>
        <v/>
      </c>
      <c r="BO1931" s="55" t="str">
        <f t="shared" si="314"/>
        <v/>
      </c>
      <c r="BP1931" s="55" t="str">
        <f t="shared" si="314"/>
        <v/>
      </c>
      <c r="BQ1931" s="55" t="str">
        <f t="shared" si="314"/>
        <v/>
      </c>
      <c r="BR1931" s="1" t="str">
        <f t="shared" si="303"/>
        <v>Base</v>
      </c>
      <c r="BS1931" s="1" t="str">
        <f t="shared" si="304"/>
        <v/>
      </c>
      <c r="BT1931" s="3">
        <f t="shared" si="305"/>
        <v>1</v>
      </c>
      <c r="BU1931" s="11">
        <f t="shared" si="306"/>
        <v>-0.94</v>
      </c>
      <c r="BV1931" s="11">
        <f t="shared" si="307"/>
        <v>-0.88</v>
      </c>
      <c r="BW1931" s="11">
        <f t="shared" si="308"/>
        <v>0</v>
      </c>
      <c r="BX1931" s="9">
        <f t="shared" si="309"/>
        <v>-0.94</v>
      </c>
      <c r="BY1931" s="9">
        <f t="shared" si="310"/>
        <v>-0.88</v>
      </c>
      <c r="BZ1931" s="9">
        <f t="shared" si="311"/>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302"/>
        <v>0</v>
      </c>
      <c r="BD1932" s="55" t="str">
        <f t="shared" si="314"/>
        <v/>
      </c>
      <c r="BE1932" s="55" t="str">
        <f t="shared" si="314"/>
        <v/>
      </c>
      <c r="BF1932" s="55" t="str">
        <f t="shared" si="314"/>
        <v/>
      </c>
      <c r="BG1932" s="55" t="str">
        <f t="shared" si="314"/>
        <v/>
      </c>
      <c r="BH1932" s="55" t="str">
        <f t="shared" si="314"/>
        <v/>
      </c>
      <c r="BI1932" s="55" t="str">
        <f t="shared" si="314"/>
        <v/>
      </c>
      <c r="BJ1932" s="55" t="str">
        <f t="shared" si="314"/>
        <v/>
      </c>
      <c r="BK1932" s="55" t="str">
        <f t="shared" si="314"/>
        <v/>
      </c>
      <c r="BL1932" s="55" t="str">
        <f t="shared" si="314"/>
        <v/>
      </c>
      <c r="BM1932" s="55" t="str">
        <f t="shared" si="314"/>
        <v/>
      </c>
      <c r="BN1932" s="55" t="str">
        <f t="shared" si="314"/>
        <v/>
      </c>
      <c r="BO1932" s="55" t="str">
        <f t="shared" si="314"/>
        <v/>
      </c>
      <c r="BP1932" s="55" t="str">
        <f t="shared" si="314"/>
        <v/>
      </c>
      <c r="BQ1932" s="55" t="str">
        <f t="shared" si="314"/>
        <v/>
      </c>
      <c r="BR1932" s="1" t="str">
        <f t="shared" si="303"/>
        <v>Base</v>
      </c>
      <c r="BS1932" s="1" t="str">
        <f t="shared" si="304"/>
        <v/>
      </c>
      <c r="BT1932" s="3">
        <f t="shared" si="305"/>
        <v>1</v>
      </c>
      <c r="BU1932" s="11">
        <f t="shared" si="306"/>
        <v>-0.94</v>
      </c>
      <c r="BV1932" s="11">
        <f t="shared" si="307"/>
        <v>-0.88</v>
      </c>
      <c r="BW1932" s="11">
        <f t="shared" si="308"/>
        <v>0</v>
      </c>
      <c r="BX1932" s="9">
        <f t="shared" si="309"/>
        <v>-0.94</v>
      </c>
      <c r="BY1932" s="9">
        <f t="shared" si="310"/>
        <v>-0.88</v>
      </c>
      <c r="BZ1932" s="9">
        <f t="shared" si="311"/>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302"/>
        <v>0</v>
      </c>
      <c r="BD1933" s="55" t="str">
        <f t="shared" si="314"/>
        <v/>
      </c>
      <c r="BE1933" s="55" t="str">
        <f t="shared" si="314"/>
        <v/>
      </c>
      <c r="BF1933" s="55" t="str">
        <f t="shared" si="314"/>
        <v/>
      </c>
      <c r="BG1933" s="55" t="str">
        <f t="shared" si="314"/>
        <v/>
      </c>
      <c r="BH1933" s="55" t="str">
        <f t="shared" si="314"/>
        <v/>
      </c>
      <c r="BI1933" s="55" t="str">
        <f t="shared" si="314"/>
        <v/>
      </c>
      <c r="BJ1933" s="55" t="str">
        <f t="shared" si="314"/>
        <v/>
      </c>
      <c r="BK1933" s="55" t="str">
        <f t="shared" si="314"/>
        <v/>
      </c>
      <c r="BL1933" s="55" t="str">
        <f t="shared" si="314"/>
        <v/>
      </c>
      <c r="BM1933" s="55" t="str">
        <f t="shared" si="314"/>
        <v/>
      </c>
      <c r="BN1933" s="55" t="str">
        <f t="shared" si="314"/>
        <v/>
      </c>
      <c r="BO1933" s="55" t="str">
        <f t="shared" si="314"/>
        <v/>
      </c>
      <c r="BP1933" s="55" t="str">
        <f t="shared" si="314"/>
        <v/>
      </c>
      <c r="BQ1933" s="55" t="str">
        <f t="shared" si="314"/>
        <v/>
      </c>
      <c r="BR1933" s="1" t="str">
        <f t="shared" si="303"/>
        <v>Base</v>
      </c>
      <c r="BS1933" s="1" t="str">
        <f t="shared" si="304"/>
        <v/>
      </c>
      <c r="BT1933" s="3">
        <f t="shared" si="305"/>
        <v>1</v>
      </c>
      <c r="BU1933" s="11">
        <f t="shared" si="306"/>
        <v>-0.94</v>
      </c>
      <c r="BV1933" s="11">
        <f t="shared" si="307"/>
        <v>-0.88</v>
      </c>
      <c r="BW1933" s="11">
        <f t="shared" si="308"/>
        <v>0</v>
      </c>
      <c r="BX1933" s="9">
        <f t="shared" si="309"/>
        <v>-0.94</v>
      </c>
      <c r="BY1933" s="9">
        <f t="shared" si="310"/>
        <v>-0.88</v>
      </c>
      <c r="BZ1933" s="9">
        <f t="shared" si="311"/>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302"/>
        <v>0</v>
      </c>
      <c r="BD1934" s="55" t="str">
        <f t="shared" si="314"/>
        <v/>
      </c>
      <c r="BE1934" s="55" t="str">
        <f t="shared" si="314"/>
        <v/>
      </c>
      <c r="BF1934" s="55" t="str">
        <f t="shared" si="314"/>
        <v/>
      </c>
      <c r="BG1934" s="55" t="str">
        <f t="shared" si="314"/>
        <v/>
      </c>
      <c r="BH1934" s="55" t="str">
        <f t="shared" si="314"/>
        <v/>
      </c>
      <c r="BI1934" s="55" t="str">
        <f t="shared" si="314"/>
        <v/>
      </c>
      <c r="BJ1934" s="55" t="str">
        <f t="shared" si="314"/>
        <v/>
      </c>
      <c r="BK1934" s="55" t="str">
        <f t="shared" si="314"/>
        <v/>
      </c>
      <c r="BL1934" s="55" t="str">
        <f t="shared" si="314"/>
        <v/>
      </c>
      <c r="BM1934" s="55" t="str">
        <f t="shared" si="314"/>
        <v/>
      </c>
      <c r="BN1934" s="55" t="str">
        <f t="shared" si="314"/>
        <v/>
      </c>
      <c r="BO1934" s="55" t="str">
        <f t="shared" si="314"/>
        <v/>
      </c>
      <c r="BP1934" s="55" t="str">
        <f t="shared" si="314"/>
        <v/>
      </c>
      <c r="BQ1934" s="55" t="str">
        <f t="shared" si="314"/>
        <v/>
      </c>
      <c r="BR1934" s="1" t="str">
        <f t="shared" si="303"/>
        <v>Base</v>
      </c>
      <c r="BS1934" s="1" t="str">
        <f t="shared" si="304"/>
        <v/>
      </c>
      <c r="BT1934" s="3">
        <f t="shared" si="305"/>
        <v>1</v>
      </c>
      <c r="BU1934" s="11">
        <f t="shared" si="306"/>
        <v>-0.94</v>
      </c>
      <c r="BV1934" s="11">
        <f t="shared" si="307"/>
        <v>-0.88</v>
      </c>
      <c r="BW1934" s="11">
        <f t="shared" si="308"/>
        <v>0</v>
      </c>
      <c r="BX1934" s="9">
        <f t="shared" si="309"/>
        <v>-0.94</v>
      </c>
      <c r="BY1934" s="9">
        <f t="shared" si="310"/>
        <v>-0.88</v>
      </c>
      <c r="BZ1934" s="9">
        <f t="shared" si="311"/>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302"/>
        <v>0</v>
      </c>
      <c r="BD1935" s="55" t="str">
        <f t="shared" si="314"/>
        <v/>
      </c>
      <c r="BE1935" s="55" t="str">
        <f t="shared" si="314"/>
        <v/>
      </c>
      <c r="BF1935" s="55" t="str">
        <f t="shared" si="314"/>
        <v/>
      </c>
      <c r="BG1935" s="55" t="str">
        <f t="shared" si="314"/>
        <v/>
      </c>
      <c r="BH1935" s="55" t="str">
        <f t="shared" si="314"/>
        <v/>
      </c>
      <c r="BI1935" s="55" t="str">
        <f t="shared" si="314"/>
        <v/>
      </c>
      <c r="BJ1935" s="55" t="str">
        <f t="shared" si="314"/>
        <v/>
      </c>
      <c r="BK1935" s="55" t="str">
        <f t="shared" si="314"/>
        <v/>
      </c>
      <c r="BL1935" s="55" t="str">
        <f t="shared" si="314"/>
        <v/>
      </c>
      <c r="BM1935" s="55" t="str">
        <f t="shared" si="314"/>
        <v/>
      </c>
      <c r="BN1935" s="55" t="str">
        <f t="shared" si="314"/>
        <v/>
      </c>
      <c r="BO1935" s="55" t="str">
        <f t="shared" si="314"/>
        <v/>
      </c>
      <c r="BP1935" s="55" t="str">
        <f t="shared" si="314"/>
        <v/>
      </c>
      <c r="BQ1935" s="55" t="str">
        <f t="shared" si="314"/>
        <v/>
      </c>
      <c r="BR1935" s="1" t="str">
        <f t="shared" si="303"/>
        <v>Base</v>
      </c>
      <c r="BS1935" s="1" t="str">
        <f t="shared" si="304"/>
        <v/>
      </c>
      <c r="BT1935" s="3">
        <f t="shared" si="305"/>
        <v>1</v>
      </c>
      <c r="BU1935" s="11">
        <f t="shared" si="306"/>
        <v>-0.94</v>
      </c>
      <c r="BV1935" s="11">
        <f t="shared" si="307"/>
        <v>-0.88</v>
      </c>
      <c r="BW1935" s="11">
        <f t="shared" si="308"/>
        <v>0</v>
      </c>
      <c r="BX1935" s="9">
        <f t="shared" si="309"/>
        <v>-0.94</v>
      </c>
      <c r="BY1935" s="9">
        <f t="shared" si="310"/>
        <v>-0.88</v>
      </c>
      <c r="BZ1935" s="9">
        <f t="shared" si="311"/>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302"/>
        <v>0</v>
      </c>
      <c r="BD1936" s="55" t="str">
        <f t="shared" si="314"/>
        <v/>
      </c>
      <c r="BE1936" s="55" t="str">
        <f t="shared" si="314"/>
        <v/>
      </c>
      <c r="BF1936" s="55" t="str">
        <f t="shared" si="314"/>
        <v/>
      </c>
      <c r="BG1936" s="55" t="str">
        <f t="shared" si="314"/>
        <v/>
      </c>
      <c r="BH1936" s="55" t="str">
        <f t="shared" si="314"/>
        <v/>
      </c>
      <c r="BI1936" s="55" t="str">
        <f t="shared" si="314"/>
        <v/>
      </c>
      <c r="BJ1936" s="55" t="str">
        <f t="shared" si="314"/>
        <v/>
      </c>
      <c r="BK1936" s="55" t="str">
        <f t="shared" si="314"/>
        <v/>
      </c>
      <c r="BL1936" s="55" t="str">
        <f t="shared" si="314"/>
        <v/>
      </c>
      <c r="BM1936" s="55" t="str">
        <f t="shared" si="314"/>
        <v/>
      </c>
      <c r="BN1936" s="55" t="str">
        <f t="shared" si="314"/>
        <v/>
      </c>
      <c r="BO1936" s="55" t="str">
        <f t="shared" si="314"/>
        <v/>
      </c>
      <c r="BP1936" s="55" t="str">
        <f t="shared" si="314"/>
        <v/>
      </c>
      <c r="BQ1936" s="55" t="str">
        <f t="shared" si="314"/>
        <v/>
      </c>
      <c r="BR1936" s="1" t="str">
        <f t="shared" si="303"/>
        <v>Base</v>
      </c>
      <c r="BS1936" s="1" t="str">
        <f t="shared" si="304"/>
        <v/>
      </c>
      <c r="BT1936" s="3">
        <f t="shared" si="305"/>
        <v>1</v>
      </c>
      <c r="BU1936" s="11">
        <f t="shared" si="306"/>
        <v>-0.94</v>
      </c>
      <c r="BV1936" s="11">
        <f t="shared" si="307"/>
        <v>-0.88</v>
      </c>
      <c r="BW1936" s="11">
        <f t="shared" si="308"/>
        <v>0</v>
      </c>
      <c r="BX1936" s="9">
        <f t="shared" si="309"/>
        <v>-0.94</v>
      </c>
      <c r="BY1936" s="9">
        <f t="shared" si="310"/>
        <v>-0.88</v>
      </c>
      <c r="BZ1936" s="9">
        <f t="shared" si="311"/>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302"/>
        <v>0</v>
      </c>
      <c r="BD1937" s="55" t="str">
        <f t="shared" si="314"/>
        <v/>
      </c>
      <c r="BE1937" s="55" t="str">
        <f t="shared" si="314"/>
        <v/>
      </c>
      <c r="BF1937" s="55" t="str">
        <f t="shared" si="314"/>
        <v/>
      </c>
      <c r="BG1937" s="55" t="str">
        <f t="shared" si="314"/>
        <v/>
      </c>
      <c r="BH1937" s="55" t="str">
        <f t="shared" si="314"/>
        <v/>
      </c>
      <c r="BI1937" s="55" t="str">
        <f t="shared" si="314"/>
        <v/>
      </c>
      <c r="BJ1937" s="55" t="str">
        <f t="shared" si="314"/>
        <v/>
      </c>
      <c r="BK1937" s="55" t="str">
        <f t="shared" si="314"/>
        <v/>
      </c>
      <c r="BL1937" s="55" t="str">
        <f t="shared" si="314"/>
        <v/>
      </c>
      <c r="BM1937" s="55" t="str">
        <f t="shared" si="314"/>
        <v/>
      </c>
      <c r="BN1937" s="55" t="str">
        <f t="shared" si="314"/>
        <v/>
      </c>
      <c r="BO1937" s="55" t="str">
        <f t="shared" si="314"/>
        <v/>
      </c>
      <c r="BP1937" s="55" t="str">
        <f t="shared" si="314"/>
        <v/>
      </c>
      <c r="BQ1937" s="55" t="str">
        <f t="shared" si="314"/>
        <v/>
      </c>
      <c r="BR1937" s="1" t="str">
        <f t="shared" si="303"/>
        <v>Base</v>
      </c>
      <c r="BS1937" s="1" t="str">
        <f t="shared" si="304"/>
        <v/>
      </c>
      <c r="BT1937" s="3">
        <f t="shared" si="305"/>
        <v>1</v>
      </c>
      <c r="BU1937" s="11">
        <f t="shared" si="306"/>
        <v>-0.94</v>
      </c>
      <c r="BV1937" s="11">
        <f t="shared" si="307"/>
        <v>-0.88</v>
      </c>
      <c r="BW1937" s="11">
        <f t="shared" si="308"/>
        <v>0</v>
      </c>
      <c r="BX1937" s="9">
        <f t="shared" si="309"/>
        <v>-0.94</v>
      </c>
      <c r="BY1937" s="9">
        <f t="shared" si="310"/>
        <v>-0.88</v>
      </c>
      <c r="BZ1937" s="9">
        <f t="shared" si="311"/>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302"/>
        <v>0</v>
      </c>
      <c r="BD1938" s="55" t="str">
        <f t="shared" si="314"/>
        <v/>
      </c>
      <c r="BE1938" s="55" t="str">
        <f t="shared" si="314"/>
        <v/>
      </c>
      <c r="BF1938" s="55" t="str">
        <f t="shared" si="314"/>
        <v/>
      </c>
      <c r="BG1938" s="55" t="str">
        <f t="shared" si="314"/>
        <v/>
      </c>
      <c r="BH1938" s="55" t="str">
        <f t="shared" si="314"/>
        <v/>
      </c>
      <c r="BI1938" s="55" t="str">
        <f t="shared" si="314"/>
        <v/>
      </c>
      <c r="BJ1938" s="55" t="str">
        <f t="shared" si="314"/>
        <v/>
      </c>
      <c r="BK1938" s="55" t="str">
        <f t="shared" si="314"/>
        <v/>
      </c>
      <c r="BL1938" s="55" t="str">
        <f t="shared" si="314"/>
        <v/>
      </c>
      <c r="BM1938" s="55" t="str">
        <f t="shared" si="314"/>
        <v/>
      </c>
      <c r="BN1938" s="55" t="str">
        <f t="shared" si="314"/>
        <v/>
      </c>
      <c r="BO1938" s="55" t="str">
        <f t="shared" si="314"/>
        <v/>
      </c>
      <c r="BP1938" s="55" t="str">
        <f t="shared" si="314"/>
        <v/>
      </c>
      <c r="BQ1938" s="55" t="str">
        <f t="shared" si="314"/>
        <v/>
      </c>
      <c r="BR1938" s="1" t="str">
        <f t="shared" si="303"/>
        <v>Base</v>
      </c>
      <c r="BS1938" s="1" t="str">
        <f t="shared" si="304"/>
        <v/>
      </c>
      <c r="BT1938" s="3">
        <f t="shared" si="305"/>
        <v>1</v>
      </c>
      <c r="BU1938" s="11">
        <f t="shared" si="306"/>
        <v>-0.94</v>
      </c>
      <c r="BV1938" s="11">
        <f t="shared" si="307"/>
        <v>-0.88</v>
      </c>
      <c r="BW1938" s="11">
        <f t="shared" si="308"/>
        <v>0</v>
      </c>
      <c r="BX1938" s="9">
        <f t="shared" si="309"/>
        <v>-0.94</v>
      </c>
      <c r="BY1938" s="9">
        <f t="shared" si="310"/>
        <v>-0.88</v>
      </c>
      <c r="BZ1938" s="9">
        <f t="shared" si="311"/>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302"/>
        <v>0</v>
      </c>
      <c r="BD1939" s="55" t="str">
        <f t="shared" si="314"/>
        <v/>
      </c>
      <c r="BE1939" s="55" t="str">
        <f t="shared" si="314"/>
        <v/>
      </c>
      <c r="BF1939" s="55" t="str">
        <f t="shared" si="314"/>
        <v/>
      </c>
      <c r="BG1939" s="55" t="str">
        <f t="shared" si="314"/>
        <v/>
      </c>
      <c r="BH1939" s="55" t="str">
        <f t="shared" si="314"/>
        <v/>
      </c>
      <c r="BI1939" s="55" t="str">
        <f t="shared" si="314"/>
        <v/>
      </c>
      <c r="BJ1939" s="55" t="str">
        <f t="shared" si="314"/>
        <v/>
      </c>
      <c r="BK1939" s="55" t="str">
        <f t="shared" si="314"/>
        <v/>
      </c>
      <c r="BL1939" s="55" t="str">
        <f t="shared" si="314"/>
        <v/>
      </c>
      <c r="BM1939" s="55" t="str">
        <f t="shared" si="314"/>
        <v/>
      </c>
      <c r="BN1939" s="55" t="str">
        <f t="shared" si="314"/>
        <v/>
      </c>
      <c r="BO1939" s="55" t="str">
        <f t="shared" si="314"/>
        <v/>
      </c>
      <c r="BP1939" s="55" t="str">
        <f t="shared" si="314"/>
        <v/>
      </c>
      <c r="BQ1939" s="55" t="str">
        <f t="shared" si="314"/>
        <v/>
      </c>
      <c r="BR1939" s="1" t="str">
        <f t="shared" si="303"/>
        <v>Base</v>
      </c>
      <c r="BS1939" s="1" t="str">
        <f t="shared" si="304"/>
        <v/>
      </c>
      <c r="BT1939" s="3">
        <f t="shared" si="305"/>
        <v>1</v>
      </c>
      <c r="BU1939" s="11">
        <f t="shared" si="306"/>
        <v>-0.94</v>
      </c>
      <c r="BV1939" s="11">
        <f t="shared" si="307"/>
        <v>-0.88</v>
      </c>
      <c r="BW1939" s="11">
        <f t="shared" si="308"/>
        <v>0</v>
      </c>
      <c r="BX1939" s="9">
        <f t="shared" si="309"/>
        <v>-0.94</v>
      </c>
      <c r="BY1939" s="9">
        <f t="shared" si="310"/>
        <v>-0.88</v>
      </c>
      <c r="BZ1939" s="9">
        <f t="shared" si="311"/>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302"/>
        <v>0</v>
      </c>
      <c r="BD1940" s="55" t="str">
        <f t="shared" si="314"/>
        <v/>
      </c>
      <c r="BE1940" s="55" t="str">
        <f t="shared" si="314"/>
        <v/>
      </c>
      <c r="BF1940" s="55" t="str">
        <f t="shared" si="314"/>
        <v/>
      </c>
      <c r="BG1940" s="55" t="str">
        <f t="shared" si="314"/>
        <v/>
      </c>
      <c r="BH1940" s="55" t="str">
        <f t="shared" si="314"/>
        <v/>
      </c>
      <c r="BI1940" s="55" t="str">
        <f t="shared" si="314"/>
        <v/>
      </c>
      <c r="BJ1940" s="55" t="str">
        <f t="shared" si="314"/>
        <v/>
      </c>
      <c r="BK1940" s="55" t="str">
        <f t="shared" si="314"/>
        <v/>
      </c>
      <c r="BL1940" s="55" t="str">
        <f t="shared" si="314"/>
        <v/>
      </c>
      <c r="BM1940" s="55" t="str">
        <f t="shared" si="314"/>
        <v/>
      </c>
      <c r="BN1940" s="55" t="str">
        <f t="shared" si="314"/>
        <v/>
      </c>
      <c r="BO1940" s="55" t="str">
        <f t="shared" si="314"/>
        <v/>
      </c>
      <c r="BP1940" s="55" t="str">
        <f t="shared" si="314"/>
        <v/>
      </c>
      <c r="BQ1940" s="55" t="str">
        <f t="shared" si="314"/>
        <v/>
      </c>
      <c r="BR1940" s="1" t="str">
        <f t="shared" si="303"/>
        <v>Base</v>
      </c>
      <c r="BS1940" s="1" t="str">
        <f t="shared" si="304"/>
        <v/>
      </c>
      <c r="BT1940" s="3">
        <f t="shared" si="305"/>
        <v>1</v>
      </c>
      <c r="BU1940" s="11">
        <f t="shared" si="306"/>
        <v>-0.94</v>
      </c>
      <c r="BV1940" s="11">
        <f t="shared" si="307"/>
        <v>-0.88</v>
      </c>
      <c r="BW1940" s="11">
        <f t="shared" si="308"/>
        <v>0</v>
      </c>
      <c r="BX1940" s="9">
        <f t="shared" si="309"/>
        <v>-0.94</v>
      </c>
      <c r="BY1940" s="9">
        <f t="shared" si="310"/>
        <v>-0.88</v>
      </c>
      <c r="BZ1940" s="9">
        <f t="shared" si="311"/>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302"/>
        <v>0</v>
      </c>
      <c r="BD1941" s="55" t="str">
        <f t="shared" si="314"/>
        <v/>
      </c>
      <c r="BE1941" s="55" t="str">
        <f t="shared" si="314"/>
        <v/>
      </c>
      <c r="BF1941" s="55" t="str">
        <f t="shared" si="314"/>
        <v/>
      </c>
      <c r="BG1941" s="55" t="str">
        <f t="shared" si="314"/>
        <v/>
      </c>
      <c r="BH1941" s="55" t="str">
        <f t="shared" si="314"/>
        <v/>
      </c>
      <c r="BI1941" s="55" t="str">
        <f t="shared" si="314"/>
        <v/>
      </c>
      <c r="BJ1941" s="55" t="str">
        <f t="shared" si="314"/>
        <v/>
      </c>
      <c r="BK1941" s="55" t="str">
        <f t="shared" si="314"/>
        <v/>
      </c>
      <c r="BL1941" s="55" t="str">
        <f t="shared" si="314"/>
        <v/>
      </c>
      <c r="BM1941" s="55" t="str">
        <f t="shared" si="314"/>
        <v/>
      </c>
      <c r="BN1941" s="55" t="str">
        <f t="shared" si="314"/>
        <v/>
      </c>
      <c r="BO1941" s="55" t="str">
        <f t="shared" si="314"/>
        <v/>
      </c>
      <c r="BP1941" s="55" t="str">
        <f t="shared" si="314"/>
        <v/>
      </c>
      <c r="BQ1941" s="55" t="str">
        <f t="shared" si="314"/>
        <v/>
      </c>
      <c r="BR1941" s="1" t="str">
        <f t="shared" si="303"/>
        <v>Base</v>
      </c>
      <c r="BS1941" s="1" t="str">
        <f t="shared" si="304"/>
        <v/>
      </c>
      <c r="BT1941" s="3">
        <f t="shared" si="305"/>
        <v>1</v>
      </c>
      <c r="BU1941" s="11">
        <f t="shared" si="306"/>
        <v>-0.94</v>
      </c>
      <c r="BV1941" s="11">
        <f t="shared" si="307"/>
        <v>-0.88</v>
      </c>
      <c r="BW1941" s="11">
        <f t="shared" si="308"/>
        <v>0</v>
      </c>
      <c r="BX1941" s="9">
        <f t="shared" si="309"/>
        <v>-0.94</v>
      </c>
      <c r="BY1941" s="9">
        <f t="shared" si="310"/>
        <v>-0.88</v>
      </c>
      <c r="BZ1941" s="9">
        <f t="shared" si="311"/>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315">SUM(AT1942:BB1942)</f>
        <v>0</v>
      </c>
      <c r="BD1942" s="55" t="str">
        <f t="shared" si="314"/>
        <v/>
      </c>
      <c r="BE1942" s="55" t="str">
        <f t="shared" si="314"/>
        <v/>
      </c>
      <c r="BF1942" s="55" t="str">
        <f t="shared" si="314"/>
        <v/>
      </c>
      <c r="BG1942" s="55" t="str">
        <f t="shared" si="314"/>
        <v/>
      </c>
      <c r="BH1942" s="55" t="str">
        <f t="shared" si="314"/>
        <v/>
      </c>
      <c r="BI1942" s="55" t="str">
        <f t="shared" si="314"/>
        <v/>
      </c>
      <c r="BJ1942" s="55" t="str">
        <f t="shared" si="314"/>
        <v/>
      </c>
      <c r="BK1942" s="55" t="str">
        <f t="shared" si="314"/>
        <v/>
      </c>
      <c r="BL1942" s="55" t="str">
        <f t="shared" si="314"/>
        <v/>
      </c>
      <c r="BM1942" s="55" t="str">
        <f t="shared" si="314"/>
        <v/>
      </c>
      <c r="BN1942" s="55" t="str">
        <f t="shared" si="314"/>
        <v/>
      </c>
      <c r="BO1942" s="55" t="str">
        <f t="shared" si="314"/>
        <v/>
      </c>
      <c r="BP1942" s="55" t="str">
        <f t="shared" si="314"/>
        <v/>
      </c>
      <c r="BQ1942" s="55" t="str">
        <f t="shared" si="314"/>
        <v/>
      </c>
      <c r="BR1942" s="1" t="str">
        <f t="shared" ref="BR1942:BR2005" si="316">IF(BD1942&amp;BE1942&amp;BF1942&amp;BG1942&amp;BH1942&amp;BI1942&amp;BJ1942&amp;BK1942&amp;BP1942&amp;BQ1942="","Base",BD1942&amp;BE1942&amp;BF1942&amp;BG1942&amp;BH1942&amp;BI1942&amp;BJ1942&amp;BK1942&amp;BP1942&amp;BQ1942)</f>
        <v>Base</v>
      </c>
      <c r="BS1942" s="1" t="str">
        <f t="shared" ref="BS1942:BS2005" si="317">IF(BL1942&amp;BM1942&amp;BN1942&amp;BO1942="","",BL1942&amp;BM1942&amp;BN1942&amp;BO1942)</f>
        <v/>
      </c>
      <c r="BT1942" s="3">
        <f t="shared" ref="BT1942:BT2005" si="318">J1942-I1942+1</f>
        <v>1</v>
      </c>
      <c r="BU1942" s="11">
        <f t="shared" ref="BU1942:BU2005" si="319">BT1942*0.06-1</f>
        <v>-0.94</v>
      </c>
      <c r="BV1942" s="11">
        <f t="shared" ref="BV1942:BV2005" si="320">BT1942*0.12-1</f>
        <v>-0.88</v>
      </c>
      <c r="BW1942" s="11">
        <f t="shared" ref="BW1942:BW2005" si="321">(BT1942-1)*0.84</f>
        <v>0</v>
      </c>
      <c r="BX1942" s="9">
        <f t="shared" ref="BX1942:BX2005" si="322">BU1942+I1942</f>
        <v>-0.94</v>
      </c>
      <c r="BY1942" s="9">
        <f t="shared" ref="BY1942:BY2005" si="323">BV1942+I1942</f>
        <v>-0.88</v>
      </c>
      <c r="BZ1942" s="9">
        <f t="shared" ref="BZ1942:BZ2005" si="324">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315"/>
        <v>0</v>
      </c>
      <c r="BD1943" s="55" t="str">
        <f t="shared" si="314"/>
        <v/>
      </c>
      <c r="BE1943" s="55" t="str">
        <f t="shared" si="314"/>
        <v/>
      </c>
      <c r="BF1943" s="55" t="str">
        <f t="shared" si="314"/>
        <v/>
      </c>
      <c r="BG1943" s="55" t="str">
        <f t="shared" si="314"/>
        <v/>
      </c>
      <c r="BH1943" s="55" t="str">
        <f t="shared" si="314"/>
        <v/>
      </c>
      <c r="BI1943" s="55" t="str">
        <f t="shared" si="314"/>
        <v/>
      </c>
      <c r="BJ1943" s="55" t="str">
        <f t="shared" si="314"/>
        <v/>
      </c>
      <c r="BK1943" s="55" t="str">
        <f t="shared" si="314"/>
        <v/>
      </c>
      <c r="BL1943" s="55" t="str">
        <f t="shared" si="314"/>
        <v/>
      </c>
      <c r="BM1943" s="55" t="str">
        <f t="shared" si="314"/>
        <v/>
      </c>
      <c r="BN1943" s="55" t="str">
        <f t="shared" si="314"/>
        <v/>
      </c>
      <c r="BO1943" s="55" t="str">
        <f t="shared" si="314"/>
        <v/>
      </c>
      <c r="BP1943" s="55" t="str">
        <f t="shared" si="314"/>
        <v/>
      </c>
      <c r="BQ1943" s="55" t="str">
        <f t="shared" si="314"/>
        <v/>
      </c>
      <c r="BR1943" s="1" t="str">
        <f t="shared" si="316"/>
        <v>Base</v>
      </c>
      <c r="BS1943" s="1" t="str">
        <f t="shared" si="317"/>
        <v/>
      </c>
      <c r="BT1943" s="3">
        <f t="shared" si="318"/>
        <v>1</v>
      </c>
      <c r="BU1943" s="11">
        <f t="shared" si="319"/>
        <v>-0.94</v>
      </c>
      <c r="BV1943" s="11">
        <f t="shared" si="320"/>
        <v>-0.88</v>
      </c>
      <c r="BW1943" s="11">
        <f t="shared" si="321"/>
        <v>0</v>
      </c>
      <c r="BX1943" s="9">
        <f t="shared" si="322"/>
        <v>-0.94</v>
      </c>
      <c r="BY1943" s="9">
        <f t="shared" si="323"/>
        <v>-0.88</v>
      </c>
      <c r="BZ1943" s="9">
        <f t="shared" si="324"/>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315"/>
        <v>0</v>
      </c>
      <c r="BD1944" s="55" t="str">
        <f t="shared" si="314"/>
        <v/>
      </c>
      <c r="BE1944" s="55" t="str">
        <f t="shared" si="314"/>
        <v/>
      </c>
      <c r="BF1944" s="55" t="str">
        <f t="shared" si="314"/>
        <v/>
      </c>
      <c r="BG1944" s="55" t="str">
        <f t="shared" si="314"/>
        <v/>
      </c>
      <c r="BH1944" s="55" t="str">
        <f t="shared" si="314"/>
        <v/>
      </c>
      <c r="BI1944" s="55" t="str">
        <f t="shared" si="314"/>
        <v/>
      </c>
      <c r="BJ1944" s="55" t="str">
        <f t="shared" si="314"/>
        <v/>
      </c>
      <c r="BK1944" s="55" t="str">
        <f t="shared" si="314"/>
        <v/>
      </c>
      <c r="BL1944" s="55" t="str">
        <f t="shared" si="314"/>
        <v/>
      </c>
      <c r="BM1944" s="55" t="str">
        <f t="shared" si="314"/>
        <v/>
      </c>
      <c r="BN1944" s="55" t="str">
        <f t="shared" si="314"/>
        <v/>
      </c>
      <c r="BO1944" s="55" t="str">
        <f t="shared" si="314"/>
        <v/>
      </c>
      <c r="BP1944" s="55" t="str">
        <f t="shared" si="314"/>
        <v/>
      </c>
      <c r="BQ1944" s="55" t="str">
        <f t="shared" si="314"/>
        <v/>
      </c>
      <c r="BR1944" s="1" t="str">
        <f t="shared" si="316"/>
        <v>Base</v>
      </c>
      <c r="BS1944" s="1" t="str">
        <f t="shared" si="317"/>
        <v/>
      </c>
      <c r="BT1944" s="3">
        <f t="shared" si="318"/>
        <v>1</v>
      </c>
      <c r="BU1944" s="11">
        <f t="shared" si="319"/>
        <v>-0.94</v>
      </c>
      <c r="BV1944" s="11">
        <f t="shared" si="320"/>
        <v>-0.88</v>
      </c>
      <c r="BW1944" s="11">
        <f t="shared" si="321"/>
        <v>0</v>
      </c>
      <c r="BX1944" s="9">
        <f t="shared" si="322"/>
        <v>-0.94</v>
      </c>
      <c r="BY1944" s="9">
        <f t="shared" si="323"/>
        <v>-0.88</v>
      </c>
      <c r="BZ1944" s="9">
        <f t="shared" si="324"/>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315"/>
        <v>0</v>
      </c>
      <c r="BD1945" s="55" t="str">
        <f t="shared" si="314"/>
        <v/>
      </c>
      <c r="BE1945" s="55" t="str">
        <f t="shared" si="314"/>
        <v/>
      </c>
      <c r="BF1945" s="55" t="str">
        <f t="shared" ref="BD1945:BQ1963" si="325">IF(ISERROR(SEARCHB(" "&amp;BF$1&amp;" "," "&amp;$L1945&amp;" "))=TRUE,"",BF$1)</f>
        <v/>
      </c>
      <c r="BG1945" s="55" t="str">
        <f t="shared" si="325"/>
        <v/>
      </c>
      <c r="BH1945" s="55" t="str">
        <f t="shared" si="325"/>
        <v/>
      </c>
      <c r="BI1945" s="55" t="str">
        <f t="shared" si="325"/>
        <v/>
      </c>
      <c r="BJ1945" s="55" t="str">
        <f t="shared" si="325"/>
        <v/>
      </c>
      <c r="BK1945" s="55" t="str">
        <f t="shared" si="325"/>
        <v/>
      </c>
      <c r="BL1945" s="55" t="str">
        <f t="shared" si="325"/>
        <v/>
      </c>
      <c r="BM1945" s="55" t="str">
        <f t="shared" si="325"/>
        <v/>
      </c>
      <c r="BN1945" s="55" t="str">
        <f t="shared" si="325"/>
        <v/>
      </c>
      <c r="BO1945" s="55" t="str">
        <f t="shared" si="325"/>
        <v/>
      </c>
      <c r="BP1945" s="55" t="str">
        <f t="shared" si="325"/>
        <v/>
      </c>
      <c r="BQ1945" s="55" t="str">
        <f t="shared" si="325"/>
        <v/>
      </c>
      <c r="BR1945" s="1" t="str">
        <f t="shared" si="316"/>
        <v>Base</v>
      </c>
      <c r="BS1945" s="1" t="str">
        <f t="shared" si="317"/>
        <v/>
      </c>
      <c r="BT1945" s="3">
        <f t="shared" si="318"/>
        <v>1</v>
      </c>
      <c r="BU1945" s="11">
        <f t="shared" si="319"/>
        <v>-0.94</v>
      </c>
      <c r="BV1945" s="11">
        <f t="shared" si="320"/>
        <v>-0.88</v>
      </c>
      <c r="BW1945" s="11">
        <f t="shared" si="321"/>
        <v>0</v>
      </c>
      <c r="BX1945" s="9">
        <f t="shared" si="322"/>
        <v>-0.94</v>
      </c>
      <c r="BY1945" s="9">
        <f t="shared" si="323"/>
        <v>-0.88</v>
      </c>
      <c r="BZ1945" s="9">
        <f t="shared" si="324"/>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315"/>
        <v>0</v>
      </c>
      <c r="BD1946" s="55" t="str">
        <f t="shared" si="325"/>
        <v/>
      </c>
      <c r="BE1946" s="55" t="str">
        <f t="shared" si="325"/>
        <v/>
      </c>
      <c r="BF1946" s="55" t="str">
        <f t="shared" si="325"/>
        <v/>
      </c>
      <c r="BG1946" s="55" t="str">
        <f t="shared" si="325"/>
        <v/>
      </c>
      <c r="BH1946" s="55" t="str">
        <f t="shared" si="325"/>
        <v/>
      </c>
      <c r="BI1946" s="55" t="str">
        <f t="shared" si="325"/>
        <v/>
      </c>
      <c r="BJ1946" s="55" t="str">
        <f t="shared" si="325"/>
        <v/>
      </c>
      <c r="BK1946" s="55" t="str">
        <f t="shared" si="325"/>
        <v/>
      </c>
      <c r="BL1946" s="55" t="str">
        <f t="shared" si="325"/>
        <v/>
      </c>
      <c r="BM1946" s="55" t="str">
        <f t="shared" si="325"/>
        <v/>
      </c>
      <c r="BN1946" s="55" t="str">
        <f t="shared" si="325"/>
        <v/>
      </c>
      <c r="BO1946" s="55" t="str">
        <f t="shared" si="325"/>
        <v/>
      </c>
      <c r="BP1946" s="55" t="str">
        <f t="shared" si="325"/>
        <v/>
      </c>
      <c r="BQ1946" s="55" t="str">
        <f t="shared" si="325"/>
        <v/>
      </c>
      <c r="BR1946" s="1" t="str">
        <f t="shared" si="316"/>
        <v>Base</v>
      </c>
      <c r="BS1946" s="1" t="str">
        <f t="shared" si="317"/>
        <v/>
      </c>
      <c r="BT1946" s="3">
        <f t="shared" si="318"/>
        <v>1</v>
      </c>
      <c r="BU1946" s="11">
        <f t="shared" si="319"/>
        <v>-0.94</v>
      </c>
      <c r="BV1946" s="11">
        <f t="shared" si="320"/>
        <v>-0.88</v>
      </c>
      <c r="BW1946" s="11">
        <f t="shared" si="321"/>
        <v>0</v>
      </c>
      <c r="BX1946" s="9">
        <f t="shared" si="322"/>
        <v>-0.94</v>
      </c>
      <c r="BY1946" s="9">
        <f t="shared" si="323"/>
        <v>-0.88</v>
      </c>
      <c r="BZ1946" s="9">
        <f t="shared" si="324"/>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315"/>
        <v>0</v>
      </c>
      <c r="BD1947" s="55" t="str">
        <f t="shared" si="325"/>
        <v/>
      </c>
      <c r="BE1947" s="55" t="str">
        <f t="shared" si="325"/>
        <v/>
      </c>
      <c r="BF1947" s="55" t="str">
        <f t="shared" si="325"/>
        <v/>
      </c>
      <c r="BG1947" s="55" t="str">
        <f t="shared" si="325"/>
        <v/>
      </c>
      <c r="BH1947" s="55" t="str">
        <f t="shared" si="325"/>
        <v/>
      </c>
      <c r="BI1947" s="55" t="str">
        <f t="shared" si="325"/>
        <v/>
      </c>
      <c r="BJ1947" s="55" t="str">
        <f t="shared" si="325"/>
        <v/>
      </c>
      <c r="BK1947" s="55" t="str">
        <f t="shared" si="325"/>
        <v/>
      </c>
      <c r="BL1947" s="55" t="str">
        <f t="shared" si="325"/>
        <v/>
      </c>
      <c r="BM1947" s="55" t="str">
        <f t="shared" si="325"/>
        <v/>
      </c>
      <c r="BN1947" s="55" t="str">
        <f t="shared" si="325"/>
        <v/>
      </c>
      <c r="BO1947" s="55" t="str">
        <f t="shared" si="325"/>
        <v/>
      </c>
      <c r="BP1947" s="55" t="str">
        <f t="shared" si="325"/>
        <v/>
      </c>
      <c r="BQ1947" s="55" t="str">
        <f t="shared" si="325"/>
        <v/>
      </c>
      <c r="BR1947" s="1" t="str">
        <f t="shared" si="316"/>
        <v>Base</v>
      </c>
      <c r="BS1947" s="1" t="str">
        <f t="shared" si="317"/>
        <v/>
      </c>
      <c r="BT1947" s="3">
        <f t="shared" si="318"/>
        <v>1</v>
      </c>
      <c r="BU1947" s="11">
        <f t="shared" si="319"/>
        <v>-0.94</v>
      </c>
      <c r="BV1947" s="11">
        <f t="shared" si="320"/>
        <v>-0.88</v>
      </c>
      <c r="BW1947" s="11">
        <f t="shared" si="321"/>
        <v>0</v>
      </c>
      <c r="BX1947" s="9">
        <f t="shared" si="322"/>
        <v>-0.94</v>
      </c>
      <c r="BY1947" s="9">
        <f t="shared" si="323"/>
        <v>-0.88</v>
      </c>
      <c r="BZ1947" s="9">
        <f t="shared" si="324"/>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315"/>
        <v>0</v>
      </c>
      <c r="BD1948" s="55" t="str">
        <f t="shared" si="325"/>
        <v/>
      </c>
      <c r="BE1948" s="55" t="str">
        <f t="shared" si="325"/>
        <v/>
      </c>
      <c r="BF1948" s="55" t="str">
        <f t="shared" si="325"/>
        <v/>
      </c>
      <c r="BG1948" s="55" t="str">
        <f t="shared" si="325"/>
        <v/>
      </c>
      <c r="BH1948" s="55" t="str">
        <f t="shared" si="325"/>
        <v/>
      </c>
      <c r="BI1948" s="55" t="str">
        <f t="shared" si="325"/>
        <v/>
      </c>
      <c r="BJ1948" s="55" t="str">
        <f t="shared" si="325"/>
        <v/>
      </c>
      <c r="BK1948" s="55" t="str">
        <f t="shared" si="325"/>
        <v/>
      </c>
      <c r="BL1948" s="55" t="str">
        <f t="shared" si="325"/>
        <v/>
      </c>
      <c r="BM1948" s="55" t="str">
        <f t="shared" si="325"/>
        <v/>
      </c>
      <c r="BN1948" s="55" t="str">
        <f t="shared" si="325"/>
        <v/>
      </c>
      <c r="BO1948" s="55" t="str">
        <f t="shared" si="325"/>
        <v/>
      </c>
      <c r="BP1948" s="55" t="str">
        <f t="shared" si="325"/>
        <v/>
      </c>
      <c r="BQ1948" s="55" t="str">
        <f t="shared" si="325"/>
        <v/>
      </c>
      <c r="BR1948" s="1" t="str">
        <f t="shared" si="316"/>
        <v>Base</v>
      </c>
      <c r="BS1948" s="1" t="str">
        <f t="shared" si="317"/>
        <v/>
      </c>
      <c r="BT1948" s="3">
        <f t="shared" si="318"/>
        <v>1</v>
      </c>
      <c r="BU1948" s="11">
        <f t="shared" si="319"/>
        <v>-0.94</v>
      </c>
      <c r="BV1948" s="11">
        <f t="shared" si="320"/>
        <v>-0.88</v>
      </c>
      <c r="BW1948" s="11">
        <f t="shared" si="321"/>
        <v>0</v>
      </c>
      <c r="BX1948" s="9">
        <f t="shared" si="322"/>
        <v>-0.94</v>
      </c>
      <c r="BY1948" s="9">
        <f t="shared" si="323"/>
        <v>-0.88</v>
      </c>
      <c r="BZ1948" s="9">
        <f t="shared" si="324"/>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315"/>
        <v>0</v>
      </c>
      <c r="BD1949" s="55" t="str">
        <f t="shared" si="325"/>
        <v/>
      </c>
      <c r="BE1949" s="55" t="str">
        <f t="shared" si="325"/>
        <v/>
      </c>
      <c r="BF1949" s="55" t="str">
        <f t="shared" si="325"/>
        <v/>
      </c>
      <c r="BG1949" s="55" t="str">
        <f t="shared" si="325"/>
        <v/>
      </c>
      <c r="BH1949" s="55" t="str">
        <f t="shared" si="325"/>
        <v/>
      </c>
      <c r="BI1949" s="55" t="str">
        <f t="shared" si="325"/>
        <v/>
      </c>
      <c r="BJ1949" s="55" t="str">
        <f t="shared" si="325"/>
        <v/>
      </c>
      <c r="BK1949" s="55" t="str">
        <f t="shared" si="325"/>
        <v/>
      </c>
      <c r="BL1949" s="55" t="str">
        <f t="shared" si="325"/>
        <v/>
      </c>
      <c r="BM1949" s="55" t="str">
        <f t="shared" si="325"/>
        <v/>
      </c>
      <c r="BN1949" s="55" t="str">
        <f t="shared" si="325"/>
        <v/>
      </c>
      <c r="BO1949" s="55" t="str">
        <f t="shared" si="325"/>
        <v/>
      </c>
      <c r="BP1949" s="55" t="str">
        <f t="shared" si="325"/>
        <v/>
      </c>
      <c r="BQ1949" s="55" t="str">
        <f t="shared" si="325"/>
        <v/>
      </c>
      <c r="BR1949" s="1" t="str">
        <f t="shared" si="316"/>
        <v>Base</v>
      </c>
      <c r="BS1949" s="1" t="str">
        <f t="shared" si="317"/>
        <v/>
      </c>
      <c r="BT1949" s="3">
        <f t="shared" si="318"/>
        <v>1</v>
      </c>
      <c r="BU1949" s="11">
        <f t="shared" si="319"/>
        <v>-0.94</v>
      </c>
      <c r="BV1949" s="11">
        <f t="shared" si="320"/>
        <v>-0.88</v>
      </c>
      <c r="BW1949" s="11">
        <f t="shared" si="321"/>
        <v>0</v>
      </c>
      <c r="BX1949" s="9">
        <f t="shared" si="322"/>
        <v>-0.94</v>
      </c>
      <c r="BY1949" s="9">
        <f t="shared" si="323"/>
        <v>-0.88</v>
      </c>
      <c r="BZ1949" s="9">
        <f t="shared" si="324"/>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315"/>
        <v>0</v>
      </c>
      <c r="BD1950" s="55" t="str">
        <f t="shared" si="325"/>
        <v/>
      </c>
      <c r="BE1950" s="55" t="str">
        <f t="shared" si="325"/>
        <v/>
      </c>
      <c r="BF1950" s="55" t="str">
        <f t="shared" si="325"/>
        <v/>
      </c>
      <c r="BG1950" s="55" t="str">
        <f t="shared" si="325"/>
        <v/>
      </c>
      <c r="BH1950" s="55" t="str">
        <f t="shared" si="325"/>
        <v/>
      </c>
      <c r="BI1950" s="55" t="str">
        <f t="shared" si="325"/>
        <v/>
      </c>
      <c r="BJ1950" s="55" t="str">
        <f t="shared" si="325"/>
        <v/>
      </c>
      <c r="BK1950" s="55" t="str">
        <f t="shared" si="325"/>
        <v/>
      </c>
      <c r="BL1950" s="55" t="str">
        <f t="shared" si="325"/>
        <v/>
      </c>
      <c r="BM1950" s="55" t="str">
        <f t="shared" si="325"/>
        <v/>
      </c>
      <c r="BN1950" s="55" t="str">
        <f t="shared" si="325"/>
        <v/>
      </c>
      <c r="BO1950" s="55" t="str">
        <f t="shared" si="325"/>
        <v/>
      </c>
      <c r="BP1950" s="55" t="str">
        <f t="shared" si="325"/>
        <v/>
      </c>
      <c r="BQ1950" s="55" t="str">
        <f t="shared" si="325"/>
        <v/>
      </c>
      <c r="BR1950" s="1" t="str">
        <f t="shared" si="316"/>
        <v>Base</v>
      </c>
      <c r="BS1950" s="1" t="str">
        <f t="shared" si="317"/>
        <v/>
      </c>
      <c r="BT1950" s="3">
        <f t="shared" si="318"/>
        <v>1</v>
      </c>
      <c r="BU1950" s="11">
        <f t="shared" si="319"/>
        <v>-0.94</v>
      </c>
      <c r="BV1950" s="11">
        <f t="shared" si="320"/>
        <v>-0.88</v>
      </c>
      <c r="BW1950" s="11">
        <f t="shared" si="321"/>
        <v>0</v>
      </c>
      <c r="BX1950" s="9">
        <f t="shared" si="322"/>
        <v>-0.94</v>
      </c>
      <c r="BY1950" s="9">
        <f t="shared" si="323"/>
        <v>-0.88</v>
      </c>
      <c r="BZ1950" s="9">
        <f t="shared" si="324"/>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315"/>
        <v>0</v>
      </c>
      <c r="BD1951" s="55" t="str">
        <f t="shared" si="325"/>
        <v/>
      </c>
      <c r="BE1951" s="55" t="str">
        <f t="shared" si="325"/>
        <v/>
      </c>
      <c r="BF1951" s="55" t="str">
        <f t="shared" si="325"/>
        <v/>
      </c>
      <c r="BG1951" s="55" t="str">
        <f t="shared" si="325"/>
        <v/>
      </c>
      <c r="BH1951" s="55" t="str">
        <f t="shared" si="325"/>
        <v/>
      </c>
      <c r="BI1951" s="55" t="str">
        <f t="shared" si="325"/>
        <v/>
      </c>
      <c r="BJ1951" s="55" t="str">
        <f t="shared" si="325"/>
        <v/>
      </c>
      <c r="BK1951" s="55" t="str">
        <f t="shared" si="325"/>
        <v/>
      </c>
      <c r="BL1951" s="55" t="str">
        <f t="shared" si="325"/>
        <v/>
      </c>
      <c r="BM1951" s="55" t="str">
        <f t="shared" si="325"/>
        <v/>
      </c>
      <c r="BN1951" s="55" t="str">
        <f t="shared" si="325"/>
        <v/>
      </c>
      <c r="BO1951" s="55" t="str">
        <f t="shared" si="325"/>
        <v/>
      </c>
      <c r="BP1951" s="55" t="str">
        <f t="shared" si="325"/>
        <v/>
      </c>
      <c r="BQ1951" s="55" t="str">
        <f t="shared" si="325"/>
        <v/>
      </c>
      <c r="BR1951" s="1" t="str">
        <f t="shared" si="316"/>
        <v>Base</v>
      </c>
      <c r="BS1951" s="1" t="str">
        <f t="shared" si="317"/>
        <v/>
      </c>
      <c r="BT1951" s="3">
        <f t="shared" si="318"/>
        <v>1</v>
      </c>
      <c r="BU1951" s="11">
        <f t="shared" si="319"/>
        <v>-0.94</v>
      </c>
      <c r="BV1951" s="11">
        <f t="shared" si="320"/>
        <v>-0.88</v>
      </c>
      <c r="BW1951" s="11">
        <f t="shared" si="321"/>
        <v>0</v>
      </c>
      <c r="BX1951" s="9">
        <f t="shared" si="322"/>
        <v>-0.94</v>
      </c>
      <c r="BY1951" s="9">
        <f t="shared" si="323"/>
        <v>-0.88</v>
      </c>
      <c r="BZ1951" s="9">
        <f t="shared" si="324"/>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315"/>
        <v>0</v>
      </c>
      <c r="BD1952" s="55" t="str">
        <f t="shared" si="325"/>
        <v/>
      </c>
      <c r="BE1952" s="55" t="str">
        <f t="shared" si="325"/>
        <v/>
      </c>
      <c r="BF1952" s="55" t="str">
        <f t="shared" si="325"/>
        <v/>
      </c>
      <c r="BG1952" s="55" t="str">
        <f t="shared" si="325"/>
        <v/>
      </c>
      <c r="BH1952" s="55" t="str">
        <f t="shared" si="325"/>
        <v/>
      </c>
      <c r="BI1952" s="55" t="str">
        <f t="shared" si="325"/>
        <v/>
      </c>
      <c r="BJ1952" s="55" t="str">
        <f t="shared" si="325"/>
        <v/>
      </c>
      <c r="BK1952" s="55" t="str">
        <f t="shared" si="325"/>
        <v/>
      </c>
      <c r="BL1952" s="55" t="str">
        <f t="shared" si="325"/>
        <v/>
      </c>
      <c r="BM1952" s="55" t="str">
        <f t="shared" si="325"/>
        <v/>
      </c>
      <c r="BN1952" s="55" t="str">
        <f t="shared" si="325"/>
        <v/>
      </c>
      <c r="BO1952" s="55" t="str">
        <f t="shared" si="325"/>
        <v/>
      </c>
      <c r="BP1952" s="55" t="str">
        <f t="shared" si="325"/>
        <v/>
      </c>
      <c r="BQ1952" s="55" t="str">
        <f t="shared" si="325"/>
        <v/>
      </c>
      <c r="BR1952" s="1" t="str">
        <f t="shared" si="316"/>
        <v>Base</v>
      </c>
      <c r="BS1952" s="1" t="str">
        <f t="shared" si="317"/>
        <v/>
      </c>
      <c r="BT1952" s="3">
        <f t="shared" si="318"/>
        <v>1</v>
      </c>
      <c r="BU1952" s="11">
        <f t="shared" si="319"/>
        <v>-0.94</v>
      </c>
      <c r="BV1952" s="11">
        <f t="shared" si="320"/>
        <v>-0.88</v>
      </c>
      <c r="BW1952" s="11">
        <f t="shared" si="321"/>
        <v>0</v>
      </c>
      <c r="BX1952" s="9">
        <f t="shared" si="322"/>
        <v>-0.94</v>
      </c>
      <c r="BY1952" s="9">
        <f t="shared" si="323"/>
        <v>-0.88</v>
      </c>
      <c r="BZ1952" s="9">
        <f t="shared" si="324"/>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315"/>
        <v>0</v>
      </c>
      <c r="BD1953" s="55" t="str">
        <f t="shared" si="325"/>
        <v/>
      </c>
      <c r="BE1953" s="55" t="str">
        <f t="shared" si="325"/>
        <v/>
      </c>
      <c r="BF1953" s="55" t="str">
        <f t="shared" si="325"/>
        <v/>
      </c>
      <c r="BG1953" s="55" t="str">
        <f t="shared" si="325"/>
        <v/>
      </c>
      <c r="BH1953" s="55" t="str">
        <f t="shared" si="325"/>
        <v/>
      </c>
      <c r="BI1953" s="55" t="str">
        <f t="shared" si="325"/>
        <v/>
      </c>
      <c r="BJ1953" s="55" t="str">
        <f t="shared" si="325"/>
        <v/>
      </c>
      <c r="BK1953" s="55" t="str">
        <f t="shared" si="325"/>
        <v/>
      </c>
      <c r="BL1953" s="55" t="str">
        <f t="shared" si="325"/>
        <v/>
      </c>
      <c r="BM1953" s="55" t="str">
        <f t="shared" si="325"/>
        <v/>
      </c>
      <c r="BN1953" s="55" t="str">
        <f t="shared" si="325"/>
        <v/>
      </c>
      <c r="BO1953" s="55" t="str">
        <f t="shared" si="325"/>
        <v/>
      </c>
      <c r="BP1953" s="55" t="str">
        <f t="shared" si="325"/>
        <v/>
      </c>
      <c r="BQ1953" s="55" t="str">
        <f t="shared" si="325"/>
        <v/>
      </c>
      <c r="BR1953" s="1" t="str">
        <f t="shared" si="316"/>
        <v>Base</v>
      </c>
      <c r="BS1953" s="1" t="str">
        <f t="shared" si="317"/>
        <v/>
      </c>
      <c r="BT1953" s="3">
        <f t="shared" si="318"/>
        <v>1</v>
      </c>
      <c r="BU1953" s="11">
        <f t="shared" si="319"/>
        <v>-0.94</v>
      </c>
      <c r="BV1953" s="11">
        <f t="shared" si="320"/>
        <v>-0.88</v>
      </c>
      <c r="BW1953" s="11">
        <f t="shared" si="321"/>
        <v>0</v>
      </c>
      <c r="BX1953" s="9">
        <f t="shared" si="322"/>
        <v>-0.94</v>
      </c>
      <c r="BY1953" s="9">
        <f t="shared" si="323"/>
        <v>-0.88</v>
      </c>
      <c r="BZ1953" s="9">
        <f t="shared" si="324"/>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315"/>
        <v>0</v>
      </c>
      <c r="BD1954" s="55" t="str">
        <f t="shared" si="325"/>
        <v/>
      </c>
      <c r="BE1954" s="55" t="str">
        <f t="shared" si="325"/>
        <v/>
      </c>
      <c r="BF1954" s="55" t="str">
        <f t="shared" si="325"/>
        <v/>
      </c>
      <c r="BG1954" s="55" t="str">
        <f t="shared" si="325"/>
        <v/>
      </c>
      <c r="BH1954" s="55" t="str">
        <f t="shared" si="325"/>
        <v/>
      </c>
      <c r="BI1954" s="55" t="str">
        <f t="shared" si="325"/>
        <v/>
      </c>
      <c r="BJ1954" s="55" t="str">
        <f t="shared" si="325"/>
        <v/>
      </c>
      <c r="BK1954" s="55" t="str">
        <f t="shared" si="325"/>
        <v/>
      </c>
      <c r="BL1954" s="55" t="str">
        <f t="shared" si="325"/>
        <v/>
      </c>
      <c r="BM1954" s="55" t="str">
        <f t="shared" si="325"/>
        <v/>
      </c>
      <c r="BN1954" s="55" t="str">
        <f t="shared" si="325"/>
        <v/>
      </c>
      <c r="BO1954" s="55" t="str">
        <f t="shared" si="325"/>
        <v/>
      </c>
      <c r="BP1954" s="55" t="str">
        <f t="shared" si="325"/>
        <v/>
      </c>
      <c r="BQ1954" s="55" t="str">
        <f t="shared" si="325"/>
        <v/>
      </c>
      <c r="BR1954" s="1" t="str">
        <f t="shared" si="316"/>
        <v>Base</v>
      </c>
      <c r="BS1954" s="1" t="str">
        <f t="shared" si="317"/>
        <v/>
      </c>
      <c r="BT1954" s="3">
        <f t="shared" si="318"/>
        <v>1</v>
      </c>
      <c r="BU1954" s="11">
        <f t="shared" si="319"/>
        <v>-0.94</v>
      </c>
      <c r="BV1954" s="11">
        <f t="shared" si="320"/>
        <v>-0.88</v>
      </c>
      <c r="BW1954" s="11">
        <f t="shared" si="321"/>
        <v>0</v>
      </c>
      <c r="BX1954" s="9">
        <f t="shared" si="322"/>
        <v>-0.94</v>
      </c>
      <c r="BY1954" s="9">
        <f t="shared" si="323"/>
        <v>-0.88</v>
      </c>
      <c r="BZ1954" s="9">
        <f t="shared" si="324"/>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315"/>
        <v>0</v>
      </c>
      <c r="BD1955" s="55" t="str">
        <f t="shared" si="325"/>
        <v/>
      </c>
      <c r="BE1955" s="55" t="str">
        <f t="shared" si="325"/>
        <v/>
      </c>
      <c r="BF1955" s="55" t="str">
        <f t="shared" si="325"/>
        <v/>
      </c>
      <c r="BG1955" s="55" t="str">
        <f t="shared" si="325"/>
        <v/>
      </c>
      <c r="BH1955" s="55" t="str">
        <f t="shared" si="325"/>
        <v/>
      </c>
      <c r="BI1955" s="55" t="str">
        <f t="shared" si="325"/>
        <v/>
      </c>
      <c r="BJ1955" s="55" t="str">
        <f t="shared" si="325"/>
        <v/>
      </c>
      <c r="BK1955" s="55" t="str">
        <f t="shared" si="325"/>
        <v/>
      </c>
      <c r="BL1955" s="55" t="str">
        <f t="shared" si="325"/>
        <v/>
      </c>
      <c r="BM1955" s="55" t="str">
        <f t="shared" si="325"/>
        <v/>
      </c>
      <c r="BN1955" s="55" t="str">
        <f t="shared" si="325"/>
        <v/>
      </c>
      <c r="BO1955" s="55" t="str">
        <f t="shared" si="325"/>
        <v/>
      </c>
      <c r="BP1955" s="55" t="str">
        <f t="shared" si="325"/>
        <v/>
      </c>
      <c r="BQ1955" s="55" t="str">
        <f t="shared" si="325"/>
        <v/>
      </c>
      <c r="BR1955" s="1" t="str">
        <f t="shared" si="316"/>
        <v>Base</v>
      </c>
      <c r="BS1955" s="1" t="str">
        <f t="shared" si="317"/>
        <v/>
      </c>
      <c r="BT1955" s="3">
        <f t="shared" si="318"/>
        <v>1</v>
      </c>
      <c r="BU1955" s="11">
        <f t="shared" si="319"/>
        <v>-0.94</v>
      </c>
      <c r="BV1955" s="11">
        <f t="shared" si="320"/>
        <v>-0.88</v>
      </c>
      <c r="BW1955" s="11">
        <f t="shared" si="321"/>
        <v>0</v>
      </c>
      <c r="BX1955" s="9">
        <f t="shared" si="322"/>
        <v>-0.94</v>
      </c>
      <c r="BY1955" s="9">
        <f t="shared" si="323"/>
        <v>-0.88</v>
      </c>
      <c r="BZ1955" s="9">
        <f t="shared" si="324"/>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315"/>
        <v>0</v>
      </c>
      <c r="BD1956" s="55" t="str">
        <f t="shared" si="325"/>
        <v/>
      </c>
      <c r="BE1956" s="55" t="str">
        <f t="shared" si="325"/>
        <v/>
      </c>
      <c r="BF1956" s="55" t="str">
        <f t="shared" si="325"/>
        <v/>
      </c>
      <c r="BG1956" s="55" t="str">
        <f t="shared" si="325"/>
        <v/>
      </c>
      <c r="BH1956" s="55" t="str">
        <f t="shared" si="325"/>
        <v/>
      </c>
      <c r="BI1956" s="55" t="str">
        <f t="shared" si="325"/>
        <v/>
      </c>
      <c r="BJ1956" s="55" t="str">
        <f t="shared" si="325"/>
        <v/>
      </c>
      <c r="BK1956" s="55" t="str">
        <f t="shared" si="325"/>
        <v/>
      </c>
      <c r="BL1956" s="55" t="str">
        <f t="shared" si="325"/>
        <v/>
      </c>
      <c r="BM1956" s="55" t="str">
        <f t="shared" si="325"/>
        <v/>
      </c>
      <c r="BN1956" s="55" t="str">
        <f t="shared" si="325"/>
        <v/>
      </c>
      <c r="BO1956" s="55" t="str">
        <f t="shared" si="325"/>
        <v/>
      </c>
      <c r="BP1956" s="55" t="str">
        <f t="shared" si="325"/>
        <v/>
      </c>
      <c r="BQ1956" s="55" t="str">
        <f t="shared" si="325"/>
        <v/>
      </c>
      <c r="BR1956" s="1" t="str">
        <f t="shared" si="316"/>
        <v>Base</v>
      </c>
      <c r="BS1956" s="1" t="str">
        <f t="shared" si="317"/>
        <v/>
      </c>
      <c r="BT1956" s="3">
        <f t="shared" si="318"/>
        <v>1</v>
      </c>
      <c r="BU1956" s="11">
        <f t="shared" si="319"/>
        <v>-0.94</v>
      </c>
      <c r="BV1956" s="11">
        <f t="shared" si="320"/>
        <v>-0.88</v>
      </c>
      <c r="BW1956" s="11">
        <f t="shared" si="321"/>
        <v>0</v>
      </c>
      <c r="BX1956" s="9">
        <f t="shared" si="322"/>
        <v>-0.94</v>
      </c>
      <c r="BY1956" s="9">
        <f t="shared" si="323"/>
        <v>-0.88</v>
      </c>
      <c r="BZ1956" s="9">
        <f t="shared" si="324"/>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315"/>
        <v>0</v>
      </c>
      <c r="BD1957" s="55" t="str">
        <f t="shared" si="325"/>
        <v/>
      </c>
      <c r="BE1957" s="55" t="str">
        <f t="shared" si="325"/>
        <v/>
      </c>
      <c r="BF1957" s="55" t="str">
        <f t="shared" si="325"/>
        <v/>
      </c>
      <c r="BG1957" s="55" t="str">
        <f t="shared" si="325"/>
        <v/>
      </c>
      <c r="BH1957" s="55" t="str">
        <f t="shared" si="325"/>
        <v/>
      </c>
      <c r="BI1957" s="55" t="str">
        <f t="shared" si="325"/>
        <v/>
      </c>
      <c r="BJ1957" s="55" t="str">
        <f t="shared" si="325"/>
        <v/>
      </c>
      <c r="BK1957" s="55" t="str">
        <f t="shared" si="325"/>
        <v/>
      </c>
      <c r="BL1957" s="55" t="str">
        <f t="shared" si="325"/>
        <v/>
      </c>
      <c r="BM1957" s="55" t="str">
        <f t="shared" si="325"/>
        <v/>
      </c>
      <c r="BN1957" s="55" t="str">
        <f t="shared" si="325"/>
        <v/>
      </c>
      <c r="BO1957" s="55" t="str">
        <f t="shared" si="325"/>
        <v/>
      </c>
      <c r="BP1957" s="55" t="str">
        <f t="shared" si="325"/>
        <v/>
      </c>
      <c r="BQ1957" s="55" t="str">
        <f t="shared" si="325"/>
        <v/>
      </c>
      <c r="BR1957" s="1" t="str">
        <f t="shared" si="316"/>
        <v>Base</v>
      </c>
      <c r="BS1957" s="1" t="str">
        <f t="shared" si="317"/>
        <v/>
      </c>
      <c r="BT1957" s="3">
        <f t="shared" si="318"/>
        <v>1</v>
      </c>
      <c r="BU1957" s="11">
        <f t="shared" si="319"/>
        <v>-0.94</v>
      </c>
      <c r="BV1957" s="11">
        <f t="shared" si="320"/>
        <v>-0.88</v>
      </c>
      <c r="BW1957" s="11">
        <f t="shared" si="321"/>
        <v>0</v>
      </c>
      <c r="BX1957" s="9">
        <f t="shared" si="322"/>
        <v>-0.94</v>
      </c>
      <c r="BY1957" s="9">
        <f t="shared" si="323"/>
        <v>-0.88</v>
      </c>
      <c r="BZ1957" s="9">
        <f t="shared" si="324"/>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315"/>
        <v>0</v>
      </c>
      <c r="BD1958" s="55" t="str">
        <f t="shared" si="325"/>
        <v/>
      </c>
      <c r="BE1958" s="55" t="str">
        <f t="shared" si="325"/>
        <v/>
      </c>
      <c r="BF1958" s="55" t="str">
        <f t="shared" si="325"/>
        <v/>
      </c>
      <c r="BG1958" s="55" t="str">
        <f t="shared" si="325"/>
        <v/>
      </c>
      <c r="BH1958" s="55" t="str">
        <f t="shared" si="325"/>
        <v/>
      </c>
      <c r="BI1958" s="55" t="str">
        <f t="shared" si="325"/>
        <v/>
      </c>
      <c r="BJ1958" s="55" t="str">
        <f t="shared" si="325"/>
        <v/>
      </c>
      <c r="BK1958" s="55" t="str">
        <f t="shared" si="325"/>
        <v/>
      </c>
      <c r="BL1958" s="55" t="str">
        <f t="shared" si="325"/>
        <v/>
      </c>
      <c r="BM1958" s="55" t="str">
        <f t="shared" si="325"/>
        <v/>
      </c>
      <c r="BN1958" s="55" t="str">
        <f t="shared" si="325"/>
        <v/>
      </c>
      <c r="BO1958" s="55" t="str">
        <f t="shared" si="325"/>
        <v/>
      </c>
      <c r="BP1958" s="55" t="str">
        <f t="shared" si="325"/>
        <v/>
      </c>
      <c r="BQ1958" s="55" t="str">
        <f t="shared" si="325"/>
        <v/>
      </c>
      <c r="BR1958" s="1" t="str">
        <f t="shared" si="316"/>
        <v>Base</v>
      </c>
      <c r="BS1958" s="1" t="str">
        <f t="shared" si="317"/>
        <v/>
      </c>
      <c r="BT1958" s="3">
        <f t="shared" si="318"/>
        <v>1</v>
      </c>
      <c r="BU1958" s="11">
        <f t="shared" si="319"/>
        <v>-0.94</v>
      </c>
      <c r="BV1958" s="11">
        <f t="shared" si="320"/>
        <v>-0.88</v>
      </c>
      <c r="BW1958" s="11">
        <f t="shared" si="321"/>
        <v>0</v>
      </c>
      <c r="BX1958" s="9">
        <f t="shared" si="322"/>
        <v>-0.94</v>
      </c>
      <c r="BY1958" s="9">
        <f t="shared" si="323"/>
        <v>-0.88</v>
      </c>
      <c r="BZ1958" s="9">
        <f t="shared" si="324"/>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315"/>
        <v>0</v>
      </c>
      <c r="BD1959" s="55" t="str">
        <f t="shared" si="325"/>
        <v/>
      </c>
      <c r="BE1959" s="55" t="str">
        <f t="shared" si="325"/>
        <v/>
      </c>
      <c r="BF1959" s="55" t="str">
        <f t="shared" si="325"/>
        <v/>
      </c>
      <c r="BG1959" s="55" t="str">
        <f t="shared" si="325"/>
        <v/>
      </c>
      <c r="BH1959" s="55" t="str">
        <f t="shared" si="325"/>
        <v/>
      </c>
      <c r="BI1959" s="55" t="str">
        <f t="shared" si="325"/>
        <v/>
      </c>
      <c r="BJ1959" s="55" t="str">
        <f t="shared" si="325"/>
        <v/>
      </c>
      <c r="BK1959" s="55" t="str">
        <f t="shared" si="325"/>
        <v/>
      </c>
      <c r="BL1959" s="55" t="str">
        <f t="shared" si="325"/>
        <v/>
      </c>
      <c r="BM1959" s="55" t="str">
        <f t="shared" si="325"/>
        <v/>
      </c>
      <c r="BN1959" s="55" t="str">
        <f t="shared" si="325"/>
        <v/>
      </c>
      <c r="BO1959" s="55" t="str">
        <f t="shared" si="325"/>
        <v/>
      </c>
      <c r="BP1959" s="55" t="str">
        <f t="shared" si="325"/>
        <v/>
      </c>
      <c r="BQ1959" s="55" t="str">
        <f t="shared" si="325"/>
        <v/>
      </c>
      <c r="BR1959" s="1" t="str">
        <f t="shared" si="316"/>
        <v>Base</v>
      </c>
      <c r="BS1959" s="1" t="str">
        <f t="shared" si="317"/>
        <v/>
      </c>
      <c r="BT1959" s="3">
        <f t="shared" si="318"/>
        <v>1</v>
      </c>
      <c r="BU1959" s="11">
        <f t="shared" si="319"/>
        <v>-0.94</v>
      </c>
      <c r="BV1959" s="11">
        <f t="shared" si="320"/>
        <v>-0.88</v>
      </c>
      <c r="BW1959" s="11">
        <f t="shared" si="321"/>
        <v>0</v>
      </c>
      <c r="BX1959" s="9">
        <f t="shared" si="322"/>
        <v>-0.94</v>
      </c>
      <c r="BY1959" s="9">
        <f t="shared" si="323"/>
        <v>-0.88</v>
      </c>
      <c r="BZ1959" s="9">
        <f t="shared" si="324"/>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315"/>
        <v>0</v>
      </c>
      <c r="BD1960" s="55" t="str">
        <f t="shared" si="325"/>
        <v/>
      </c>
      <c r="BE1960" s="55" t="str">
        <f t="shared" si="325"/>
        <v/>
      </c>
      <c r="BF1960" s="55" t="str">
        <f t="shared" si="325"/>
        <v/>
      </c>
      <c r="BG1960" s="55" t="str">
        <f t="shared" si="325"/>
        <v/>
      </c>
      <c r="BH1960" s="55" t="str">
        <f t="shared" si="325"/>
        <v/>
      </c>
      <c r="BI1960" s="55" t="str">
        <f t="shared" si="325"/>
        <v/>
      </c>
      <c r="BJ1960" s="55" t="str">
        <f t="shared" si="325"/>
        <v/>
      </c>
      <c r="BK1960" s="55" t="str">
        <f t="shared" si="325"/>
        <v/>
      </c>
      <c r="BL1960" s="55" t="str">
        <f t="shared" si="325"/>
        <v/>
      </c>
      <c r="BM1960" s="55" t="str">
        <f t="shared" si="325"/>
        <v/>
      </c>
      <c r="BN1960" s="55" t="str">
        <f t="shared" si="325"/>
        <v/>
      </c>
      <c r="BO1960" s="55" t="str">
        <f t="shared" si="325"/>
        <v/>
      </c>
      <c r="BP1960" s="55" t="str">
        <f t="shared" si="325"/>
        <v/>
      </c>
      <c r="BQ1960" s="55" t="str">
        <f t="shared" si="325"/>
        <v/>
      </c>
      <c r="BR1960" s="1" t="str">
        <f t="shared" si="316"/>
        <v>Base</v>
      </c>
      <c r="BS1960" s="1" t="str">
        <f t="shared" si="317"/>
        <v/>
      </c>
      <c r="BT1960" s="3">
        <f t="shared" si="318"/>
        <v>1</v>
      </c>
      <c r="BU1960" s="11">
        <f t="shared" si="319"/>
        <v>-0.94</v>
      </c>
      <c r="BV1960" s="11">
        <f t="shared" si="320"/>
        <v>-0.88</v>
      </c>
      <c r="BW1960" s="11">
        <f t="shared" si="321"/>
        <v>0</v>
      </c>
      <c r="BX1960" s="9">
        <f t="shared" si="322"/>
        <v>-0.94</v>
      </c>
      <c r="BY1960" s="9">
        <f t="shared" si="323"/>
        <v>-0.88</v>
      </c>
      <c r="BZ1960" s="9">
        <f t="shared" si="324"/>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315"/>
        <v>0</v>
      </c>
      <c r="BD1961" s="55" t="str">
        <f t="shared" si="325"/>
        <v/>
      </c>
      <c r="BE1961" s="55" t="str">
        <f t="shared" si="325"/>
        <v/>
      </c>
      <c r="BF1961" s="55" t="str">
        <f t="shared" si="325"/>
        <v/>
      </c>
      <c r="BG1961" s="55" t="str">
        <f t="shared" si="325"/>
        <v/>
      </c>
      <c r="BH1961" s="55" t="str">
        <f t="shared" si="325"/>
        <v/>
      </c>
      <c r="BI1961" s="55" t="str">
        <f t="shared" si="325"/>
        <v/>
      </c>
      <c r="BJ1961" s="55" t="str">
        <f t="shared" si="325"/>
        <v/>
      </c>
      <c r="BK1961" s="55" t="str">
        <f t="shared" si="325"/>
        <v/>
      </c>
      <c r="BL1961" s="55" t="str">
        <f t="shared" si="325"/>
        <v/>
      </c>
      <c r="BM1961" s="55" t="str">
        <f t="shared" si="325"/>
        <v/>
      </c>
      <c r="BN1961" s="55" t="str">
        <f t="shared" si="325"/>
        <v/>
      </c>
      <c r="BO1961" s="55" t="str">
        <f t="shared" si="325"/>
        <v/>
      </c>
      <c r="BP1961" s="55" t="str">
        <f t="shared" si="325"/>
        <v/>
      </c>
      <c r="BQ1961" s="55" t="str">
        <f t="shared" si="325"/>
        <v/>
      </c>
      <c r="BR1961" s="1" t="str">
        <f t="shared" si="316"/>
        <v>Base</v>
      </c>
      <c r="BS1961" s="1" t="str">
        <f t="shared" si="317"/>
        <v/>
      </c>
      <c r="BT1961" s="3">
        <f t="shared" si="318"/>
        <v>1</v>
      </c>
      <c r="BU1961" s="11">
        <f t="shared" si="319"/>
        <v>-0.94</v>
      </c>
      <c r="BV1961" s="11">
        <f t="shared" si="320"/>
        <v>-0.88</v>
      </c>
      <c r="BW1961" s="11">
        <f t="shared" si="321"/>
        <v>0</v>
      </c>
      <c r="BX1961" s="9">
        <f t="shared" si="322"/>
        <v>-0.94</v>
      </c>
      <c r="BY1961" s="9">
        <f t="shared" si="323"/>
        <v>-0.88</v>
      </c>
      <c r="BZ1961" s="9">
        <f t="shared" si="324"/>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315"/>
        <v>0</v>
      </c>
      <c r="BD1962" s="55" t="str">
        <f t="shared" si="325"/>
        <v/>
      </c>
      <c r="BE1962" s="55" t="str">
        <f t="shared" si="325"/>
        <v/>
      </c>
      <c r="BF1962" s="55" t="str">
        <f t="shared" si="325"/>
        <v/>
      </c>
      <c r="BG1962" s="55" t="str">
        <f t="shared" si="325"/>
        <v/>
      </c>
      <c r="BH1962" s="55" t="str">
        <f t="shared" si="325"/>
        <v/>
      </c>
      <c r="BI1962" s="55" t="str">
        <f t="shared" si="325"/>
        <v/>
      </c>
      <c r="BJ1962" s="55" t="str">
        <f t="shared" si="325"/>
        <v/>
      </c>
      <c r="BK1962" s="55" t="str">
        <f t="shared" si="325"/>
        <v/>
      </c>
      <c r="BL1962" s="55" t="str">
        <f t="shared" si="325"/>
        <v/>
      </c>
      <c r="BM1962" s="55" t="str">
        <f t="shared" si="325"/>
        <v/>
      </c>
      <c r="BN1962" s="55" t="str">
        <f t="shared" si="325"/>
        <v/>
      </c>
      <c r="BO1962" s="55" t="str">
        <f t="shared" si="325"/>
        <v/>
      </c>
      <c r="BP1962" s="55" t="str">
        <f t="shared" si="325"/>
        <v/>
      </c>
      <c r="BQ1962" s="55" t="str">
        <f t="shared" si="325"/>
        <v/>
      </c>
      <c r="BR1962" s="1" t="str">
        <f t="shared" si="316"/>
        <v>Base</v>
      </c>
      <c r="BS1962" s="1" t="str">
        <f t="shared" si="317"/>
        <v/>
      </c>
      <c r="BT1962" s="3">
        <f t="shared" si="318"/>
        <v>1</v>
      </c>
      <c r="BU1962" s="11">
        <f t="shared" si="319"/>
        <v>-0.94</v>
      </c>
      <c r="BV1962" s="11">
        <f t="shared" si="320"/>
        <v>-0.88</v>
      </c>
      <c r="BW1962" s="11">
        <f t="shared" si="321"/>
        <v>0</v>
      </c>
      <c r="BX1962" s="9">
        <f t="shared" si="322"/>
        <v>-0.94</v>
      </c>
      <c r="BY1962" s="9">
        <f t="shared" si="323"/>
        <v>-0.88</v>
      </c>
      <c r="BZ1962" s="9">
        <f t="shared" si="324"/>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315"/>
        <v>0</v>
      </c>
      <c r="BD1963" s="55" t="str">
        <f t="shared" si="325"/>
        <v/>
      </c>
      <c r="BE1963" s="55" t="str">
        <f t="shared" si="325"/>
        <v/>
      </c>
      <c r="BF1963" s="55" t="str">
        <f t="shared" si="325"/>
        <v/>
      </c>
      <c r="BG1963" s="55" t="str">
        <f t="shared" si="325"/>
        <v/>
      </c>
      <c r="BH1963" s="55" t="str">
        <f t="shared" si="325"/>
        <v/>
      </c>
      <c r="BI1963" s="55" t="str">
        <f t="shared" ref="BD1963:BQ1981" si="326">IF(ISERROR(SEARCHB(" "&amp;BI$1&amp;" "," "&amp;$L1963&amp;" "))=TRUE,"",BI$1)</f>
        <v/>
      </c>
      <c r="BJ1963" s="55" t="str">
        <f t="shared" si="326"/>
        <v/>
      </c>
      <c r="BK1963" s="55" t="str">
        <f t="shared" si="326"/>
        <v/>
      </c>
      <c r="BL1963" s="55" t="str">
        <f t="shared" si="326"/>
        <v/>
      </c>
      <c r="BM1963" s="55" t="str">
        <f t="shared" si="326"/>
        <v/>
      </c>
      <c r="BN1963" s="55" t="str">
        <f t="shared" si="326"/>
        <v/>
      </c>
      <c r="BO1963" s="55" t="str">
        <f t="shared" si="326"/>
        <v/>
      </c>
      <c r="BP1963" s="55" t="str">
        <f t="shared" si="326"/>
        <v/>
      </c>
      <c r="BQ1963" s="55" t="str">
        <f t="shared" si="326"/>
        <v/>
      </c>
      <c r="BR1963" s="1" t="str">
        <f t="shared" si="316"/>
        <v>Base</v>
      </c>
      <c r="BS1963" s="1" t="str">
        <f t="shared" si="317"/>
        <v/>
      </c>
      <c r="BT1963" s="3">
        <f t="shared" si="318"/>
        <v>1</v>
      </c>
      <c r="BU1963" s="11">
        <f t="shared" si="319"/>
        <v>-0.94</v>
      </c>
      <c r="BV1963" s="11">
        <f t="shared" si="320"/>
        <v>-0.88</v>
      </c>
      <c r="BW1963" s="11">
        <f t="shared" si="321"/>
        <v>0</v>
      </c>
      <c r="BX1963" s="9">
        <f t="shared" si="322"/>
        <v>-0.94</v>
      </c>
      <c r="BY1963" s="9">
        <f t="shared" si="323"/>
        <v>-0.88</v>
      </c>
      <c r="BZ1963" s="9">
        <f t="shared" si="324"/>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315"/>
        <v>0</v>
      </c>
      <c r="BD1964" s="55" t="str">
        <f t="shared" si="326"/>
        <v/>
      </c>
      <c r="BE1964" s="55" t="str">
        <f t="shared" si="326"/>
        <v/>
      </c>
      <c r="BF1964" s="55" t="str">
        <f t="shared" si="326"/>
        <v/>
      </c>
      <c r="BG1964" s="55" t="str">
        <f t="shared" si="326"/>
        <v/>
      </c>
      <c r="BH1964" s="55" t="str">
        <f t="shared" si="326"/>
        <v/>
      </c>
      <c r="BI1964" s="55" t="str">
        <f t="shared" si="326"/>
        <v/>
      </c>
      <c r="BJ1964" s="55" t="str">
        <f t="shared" si="326"/>
        <v/>
      </c>
      <c r="BK1964" s="55" t="str">
        <f t="shared" si="326"/>
        <v/>
      </c>
      <c r="BL1964" s="55" t="str">
        <f t="shared" si="326"/>
        <v/>
      </c>
      <c r="BM1964" s="55" t="str">
        <f t="shared" si="326"/>
        <v/>
      </c>
      <c r="BN1964" s="55" t="str">
        <f t="shared" si="326"/>
        <v/>
      </c>
      <c r="BO1964" s="55" t="str">
        <f t="shared" si="326"/>
        <v/>
      </c>
      <c r="BP1964" s="55" t="str">
        <f t="shared" si="326"/>
        <v/>
      </c>
      <c r="BQ1964" s="55" t="str">
        <f t="shared" si="326"/>
        <v/>
      </c>
      <c r="BR1964" s="1" t="str">
        <f t="shared" si="316"/>
        <v>Base</v>
      </c>
      <c r="BS1964" s="1" t="str">
        <f t="shared" si="317"/>
        <v/>
      </c>
      <c r="BT1964" s="3">
        <f t="shared" si="318"/>
        <v>1</v>
      </c>
      <c r="BU1964" s="11">
        <f t="shared" si="319"/>
        <v>-0.94</v>
      </c>
      <c r="BV1964" s="11">
        <f t="shared" si="320"/>
        <v>-0.88</v>
      </c>
      <c r="BW1964" s="11">
        <f t="shared" si="321"/>
        <v>0</v>
      </c>
      <c r="BX1964" s="9">
        <f t="shared" si="322"/>
        <v>-0.94</v>
      </c>
      <c r="BY1964" s="9">
        <f t="shared" si="323"/>
        <v>-0.88</v>
      </c>
      <c r="BZ1964" s="9">
        <f t="shared" si="324"/>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315"/>
        <v>0</v>
      </c>
      <c r="BD1965" s="55" t="str">
        <f t="shared" si="326"/>
        <v/>
      </c>
      <c r="BE1965" s="55" t="str">
        <f t="shared" si="326"/>
        <v/>
      </c>
      <c r="BF1965" s="55" t="str">
        <f t="shared" si="326"/>
        <v/>
      </c>
      <c r="BG1965" s="55" t="str">
        <f t="shared" si="326"/>
        <v/>
      </c>
      <c r="BH1965" s="55" t="str">
        <f t="shared" si="326"/>
        <v/>
      </c>
      <c r="BI1965" s="55" t="str">
        <f t="shared" si="326"/>
        <v/>
      </c>
      <c r="BJ1965" s="55" t="str">
        <f t="shared" si="326"/>
        <v/>
      </c>
      <c r="BK1965" s="55" t="str">
        <f t="shared" si="326"/>
        <v/>
      </c>
      <c r="BL1965" s="55" t="str">
        <f t="shared" si="326"/>
        <v/>
      </c>
      <c r="BM1965" s="55" t="str">
        <f t="shared" si="326"/>
        <v/>
      </c>
      <c r="BN1965" s="55" t="str">
        <f t="shared" si="326"/>
        <v/>
      </c>
      <c r="BO1965" s="55" t="str">
        <f t="shared" si="326"/>
        <v/>
      </c>
      <c r="BP1965" s="55" t="str">
        <f t="shared" si="326"/>
        <v/>
      </c>
      <c r="BQ1965" s="55" t="str">
        <f t="shared" si="326"/>
        <v/>
      </c>
      <c r="BR1965" s="1" t="str">
        <f t="shared" si="316"/>
        <v>Base</v>
      </c>
      <c r="BS1965" s="1" t="str">
        <f t="shared" si="317"/>
        <v/>
      </c>
      <c r="BT1965" s="3">
        <f t="shared" si="318"/>
        <v>1</v>
      </c>
      <c r="BU1965" s="11">
        <f t="shared" si="319"/>
        <v>-0.94</v>
      </c>
      <c r="BV1965" s="11">
        <f t="shared" si="320"/>
        <v>-0.88</v>
      </c>
      <c r="BW1965" s="11">
        <f t="shared" si="321"/>
        <v>0</v>
      </c>
      <c r="BX1965" s="9">
        <f t="shared" si="322"/>
        <v>-0.94</v>
      </c>
      <c r="BY1965" s="9">
        <f t="shared" si="323"/>
        <v>-0.88</v>
      </c>
      <c r="BZ1965" s="9">
        <f t="shared" si="324"/>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315"/>
        <v>0</v>
      </c>
      <c r="BD1966" s="55" t="str">
        <f t="shared" si="326"/>
        <v/>
      </c>
      <c r="BE1966" s="55" t="str">
        <f t="shared" si="326"/>
        <v/>
      </c>
      <c r="BF1966" s="55" t="str">
        <f t="shared" si="326"/>
        <v/>
      </c>
      <c r="BG1966" s="55" t="str">
        <f t="shared" si="326"/>
        <v/>
      </c>
      <c r="BH1966" s="55" t="str">
        <f t="shared" si="326"/>
        <v/>
      </c>
      <c r="BI1966" s="55" t="str">
        <f t="shared" si="326"/>
        <v/>
      </c>
      <c r="BJ1966" s="55" t="str">
        <f t="shared" si="326"/>
        <v/>
      </c>
      <c r="BK1966" s="55" t="str">
        <f t="shared" si="326"/>
        <v/>
      </c>
      <c r="BL1966" s="55" t="str">
        <f t="shared" si="326"/>
        <v/>
      </c>
      <c r="BM1966" s="55" t="str">
        <f t="shared" si="326"/>
        <v/>
      </c>
      <c r="BN1966" s="55" t="str">
        <f t="shared" si="326"/>
        <v/>
      </c>
      <c r="BO1966" s="55" t="str">
        <f t="shared" si="326"/>
        <v/>
      </c>
      <c r="BP1966" s="55" t="str">
        <f t="shared" si="326"/>
        <v/>
      </c>
      <c r="BQ1966" s="55" t="str">
        <f t="shared" si="326"/>
        <v/>
      </c>
      <c r="BR1966" s="1" t="str">
        <f t="shared" si="316"/>
        <v>Base</v>
      </c>
      <c r="BS1966" s="1" t="str">
        <f t="shared" si="317"/>
        <v/>
      </c>
      <c r="BT1966" s="3">
        <f t="shared" si="318"/>
        <v>1</v>
      </c>
      <c r="BU1966" s="11">
        <f t="shared" si="319"/>
        <v>-0.94</v>
      </c>
      <c r="BV1966" s="11">
        <f t="shared" si="320"/>
        <v>-0.88</v>
      </c>
      <c r="BW1966" s="11">
        <f t="shared" si="321"/>
        <v>0</v>
      </c>
      <c r="BX1966" s="9">
        <f t="shared" si="322"/>
        <v>-0.94</v>
      </c>
      <c r="BY1966" s="9">
        <f t="shared" si="323"/>
        <v>-0.88</v>
      </c>
      <c r="BZ1966" s="9">
        <f t="shared" si="324"/>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315"/>
        <v>0</v>
      </c>
      <c r="BD1967" s="55" t="str">
        <f t="shared" si="326"/>
        <v/>
      </c>
      <c r="BE1967" s="55" t="str">
        <f t="shared" si="326"/>
        <v/>
      </c>
      <c r="BF1967" s="55" t="str">
        <f t="shared" si="326"/>
        <v/>
      </c>
      <c r="BG1967" s="55" t="str">
        <f t="shared" si="326"/>
        <v/>
      </c>
      <c r="BH1967" s="55" t="str">
        <f t="shared" si="326"/>
        <v/>
      </c>
      <c r="BI1967" s="55" t="str">
        <f t="shared" si="326"/>
        <v/>
      </c>
      <c r="BJ1967" s="55" t="str">
        <f t="shared" si="326"/>
        <v/>
      </c>
      <c r="BK1967" s="55" t="str">
        <f t="shared" si="326"/>
        <v/>
      </c>
      <c r="BL1967" s="55" t="str">
        <f t="shared" si="326"/>
        <v/>
      </c>
      <c r="BM1967" s="55" t="str">
        <f t="shared" si="326"/>
        <v/>
      </c>
      <c r="BN1967" s="55" t="str">
        <f t="shared" si="326"/>
        <v/>
      </c>
      <c r="BO1967" s="55" t="str">
        <f t="shared" si="326"/>
        <v/>
      </c>
      <c r="BP1967" s="55" t="str">
        <f t="shared" si="326"/>
        <v/>
      </c>
      <c r="BQ1967" s="55" t="str">
        <f t="shared" si="326"/>
        <v/>
      </c>
      <c r="BR1967" s="1" t="str">
        <f t="shared" si="316"/>
        <v>Base</v>
      </c>
      <c r="BS1967" s="1" t="str">
        <f t="shared" si="317"/>
        <v/>
      </c>
      <c r="BT1967" s="3">
        <f t="shared" si="318"/>
        <v>1</v>
      </c>
      <c r="BU1967" s="11">
        <f t="shared" si="319"/>
        <v>-0.94</v>
      </c>
      <c r="BV1967" s="11">
        <f t="shared" si="320"/>
        <v>-0.88</v>
      </c>
      <c r="BW1967" s="11">
        <f t="shared" si="321"/>
        <v>0</v>
      </c>
      <c r="BX1967" s="9">
        <f t="shared" si="322"/>
        <v>-0.94</v>
      </c>
      <c r="BY1967" s="9">
        <f t="shared" si="323"/>
        <v>-0.88</v>
      </c>
      <c r="BZ1967" s="9">
        <f t="shared" si="324"/>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315"/>
        <v>0</v>
      </c>
      <c r="BD1968" s="55" t="str">
        <f t="shared" si="326"/>
        <v/>
      </c>
      <c r="BE1968" s="55" t="str">
        <f t="shared" si="326"/>
        <v/>
      </c>
      <c r="BF1968" s="55" t="str">
        <f t="shared" si="326"/>
        <v/>
      </c>
      <c r="BG1968" s="55" t="str">
        <f t="shared" si="326"/>
        <v/>
      </c>
      <c r="BH1968" s="55" t="str">
        <f t="shared" si="326"/>
        <v/>
      </c>
      <c r="BI1968" s="55" t="str">
        <f t="shared" si="326"/>
        <v/>
      </c>
      <c r="BJ1968" s="55" t="str">
        <f t="shared" si="326"/>
        <v/>
      </c>
      <c r="BK1968" s="55" t="str">
        <f t="shared" si="326"/>
        <v/>
      </c>
      <c r="BL1968" s="55" t="str">
        <f t="shared" si="326"/>
        <v/>
      </c>
      <c r="BM1968" s="55" t="str">
        <f t="shared" si="326"/>
        <v/>
      </c>
      <c r="BN1968" s="55" t="str">
        <f t="shared" si="326"/>
        <v/>
      </c>
      <c r="BO1968" s="55" t="str">
        <f t="shared" si="326"/>
        <v/>
      </c>
      <c r="BP1968" s="55" t="str">
        <f t="shared" si="326"/>
        <v/>
      </c>
      <c r="BQ1968" s="55" t="str">
        <f t="shared" si="326"/>
        <v/>
      </c>
      <c r="BR1968" s="1" t="str">
        <f t="shared" si="316"/>
        <v>Base</v>
      </c>
      <c r="BS1968" s="1" t="str">
        <f t="shared" si="317"/>
        <v/>
      </c>
      <c r="BT1968" s="3">
        <f t="shared" si="318"/>
        <v>1</v>
      </c>
      <c r="BU1968" s="11">
        <f t="shared" si="319"/>
        <v>-0.94</v>
      </c>
      <c r="BV1968" s="11">
        <f t="shared" si="320"/>
        <v>-0.88</v>
      </c>
      <c r="BW1968" s="11">
        <f t="shared" si="321"/>
        <v>0</v>
      </c>
      <c r="BX1968" s="9">
        <f t="shared" si="322"/>
        <v>-0.94</v>
      </c>
      <c r="BY1968" s="9">
        <f t="shared" si="323"/>
        <v>-0.88</v>
      </c>
      <c r="BZ1968" s="9">
        <f t="shared" si="324"/>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315"/>
        <v>0</v>
      </c>
      <c r="BD1969" s="55" t="str">
        <f t="shared" si="326"/>
        <v/>
      </c>
      <c r="BE1969" s="55" t="str">
        <f t="shared" si="326"/>
        <v/>
      </c>
      <c r="BF1969" s="55" t="str">
        <f t="shared" si="326"/>
        <v/>
      </c>
      <c r="BG1969" s="55" t="str">
        <f t="shared" si="326"/>
        <v/>
      </c>
      <c r="BH1969" s="55" t="str">
        <f t="shared" si="326"/>
        <v/>
      </c>
      <c r="BI1969" s="55" t="str">
        <f t="shared" si="326"/>
        <v/>
      </c>
      <c r="BJ1969" s="55" t="str">
        <f t="shared" si="326"/>
        <v/>
      </c>
      <c r="BK1969" s="55" t="str">
        <f t="shared" si="326"/>
        <v/>
      </c>
      <c r="BL1969" s="55" t="str">
        <f t="shared" si="326"/>
        <v/>
      </c>
      <c r="BM1969" s="55" t="str">
        <f t="shared" si="326"/>
        <v/>
      </c>
      <c r="BN1969" s="55" t="str">
        <f t="shared" si="326"/>
        <v/>
      </c>
      <c r="BO1969" s="55" t="str">
        <f t="shared" si="326"/>
        <v/>
      </c>
      <c r="BP1969" s="55" t="str">
        <f t="shared" si="326"/>
        <v/>
      </c>
      <c r="BQ1969" s="55" t="str">
        <f t="shared" si="326"/>
        <v/>
      </c>
      <c r="BR1969" s="1" t="str">
        <f t="shared" si="316"/>
        <v>Base</v>
      </c>
      <c r="BS1969" s="1" t="str">
        <f t="shared" si="317"/>
        <v/>
      </c>
      <c r="BT1969" s="3">
        <f t="shared" si="318"/>
        <v>1</v>
      </c>
      <c r="BU1969" s="11">
        <f t="shared" si="319"/>
        <v>-0.94</v>
      </c>
      <c r="BV1969" s="11">
        <f t="shared" si="320"/>
        <v>-0.88</v>
      </c>
      <c r="BW1969" s="11">
        <f t="shared" si="321"/>
        <v>0</v>
      </c>
      <c r="BX1969" s="9">
        <f t="shared" si="322"/>
        <v>-0.94</v>
      </c>
      <c r="BY1969" s="9">
        <f t="shared" si="323"/>
        <v>-0.88</v>
      </c>
      <c r="BZ1969" s="9">
        <f t="shared" si="324"/>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315"/>
        <v>0</v>
      </c>
      <c r="BD1970" s="55" t="str">
        <f t="shared" si="326"/>
        <v/>
      </c>
      <c r="BE1970" s="55" t="str">
        <f t="shared" si="326"/>
        <v/>
      </c>
      <c r="BF1970" s="55" t="str">
        <f t="shared" si="326"/>
        <v/>
      </c>
      <c r="BG1970" s="55" t="str">
        <f t="shared" si="326"/>
        <v/>
      </c>
      <c r="BH1970" s="55" t="str">
        <f t="shared" si="326"/>
        <v/>
      </c>
      <c r="BI1970" s="55" t="str">
        <f t="shared" si="326"/>
        <v/>
      </c>
      <c r="BJ1970" s="55" t="str">
        <f t="shared" si="326"/>
        <v/>
      </c>
      <c r="BK1970" s="55" t="str">
        <f t="shared" si="326"/>
        <v/>
      </c>
      <c r="BL1970" s="55" t="str">
        <f t="shared" si="326"/>
        <v/>
      </c>
      <c r="BM1970" s="55" t="str">
        <f t="shared" si="326"/>
        <v/>
      </c>
      <c r="BN1970" s="55" t="str">
        <f t="shared" si="326"/>
        <v/>
      </c>
      <c r="BO1970" s="55" t="str">
        <f t="shared" si="326"/>
        <v/>
      </c>
      <c r="BP1970" s="55" t="str">
        <f t="shared" si="326"/>
        <v/>
      </c>
      <c r="BQ1970" s="55" t="str">
        <f t="shared" si="326"/>
        <v/>
      </c>
      <c r="BR1970" s="1" t="str">
        <f t="shared" si="316"/>
        <v>Base</v>
      </c>
      <c r="BS1970" s="1" t="str">
        <f t="shared" si="317"/>
        <v/>
      </c>
      <c r="BT1970" s="3">
        <f t="shared" si="318"/>
        <v>1</v>
      </c>
      <c r="BU1970" s="11">
        <f t="shared" si="319"/>
        <v>-0.94</v>
      </c>
      <c r="BV1970" s="11">
        <f t="shared" si="320"/>
        <v>-0.88</v>
      </c>
      <c r="BW1970" s="11">
        <f t="shared" si="321"/>
        <v>0</v>
      </c>
      <c r="BX1970" s="9">
        <f t="shared" si="322"/>
        <v>-0.94</v>
      </c>
      <c r="BY1970" s="9">
        <f t="shared" si="323"/>
        <v>-0.88</v>
      </c>
      <c r="BZ1970" s="9">
        <f t="shared" si="324"/>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315"/>
        <v>0</v>
      </c>
      <c r="BD1971" s="55" t="str">
        <f t="shared" si="326"/>
        <v/>
      </c>
      <c r="BE1971" s="55" t="str">
        <f t="shared" si="326"/>
        <v/>
      </c>
      <c r="BF1971" s="55" t="str">
        <f t="shared" si="326"/>
        <v/>
      </c>
      <c r="BG1971" s="55" t="str">
        <f t="shared" si="326"/>
        <v/>
      </c>
      <c r="BH1971" s="55" t="str">
        <f t="shared" si="326"/>
        <v/>
      </c>
      <c r="BI1971" s="55" t="str">
        <f t="shared" si="326"/>
        <v/>
      </c>
      <c r="BJ1971" s="55" t="str">
        <f t="shared" si="326"/>
        <v/>
      </c>
      <c r="BK1971" s="55" t="str">
        <f t="shared" si="326"/>
        <v/>
      </c>
      <c r="BL1971" s="55" t="str">
        <f t="shared" si="326"/>
        <v/>
      </c>
      <c r="BM1971" s="55" t="str">
        <f t="shared" si="326"/>
        <v/>
      </c>
      <c r="BN1971" s="55" t="str">
        <f t="shared" si="326"/>
        <v/>
      </c>
      <c r="BO1971" s="55" t="str">
        <f t="shared" si="326"/>
        <v/>
      </c>
      <c r="BP1971" s="55" t="str">
        <f t="shared" si="326"/>
        <v/>
      </c>
      <c r="BQ1971" s="55" t="str">
        <f t="shared" si="326"/>
        <v/>
      </c>
      <c r="BR1971" s="1" t="str">
        <f t="shared" si="316"/>
        <v>Base</v>
      </c>
      <c r="BS1971" s="1" t="str">
        <f t="shared" si="317"/>
        <v/>
      </c>
      <c r="BT1971" s="3">
        <f t="shared" si="318"/>
        <v>1</v>
      </c>
      <c r="BU1971" s="11">
        <f t="shared" si="319"/>
        <v>-0.94</v>
      </c>
      <c r="BV1971" s="11">
        <f t="shared" si="320"/>
        <v>-0.88</v>
      </c>
      <c r="BW1971" s="11">
        <f t="shared" si="321"/>
        <v>0</v>
      </c>
      <c r="BX1971" s="9">
        <f t="shared" si="322"/>
        <v>-0.94</v>
      </c>
      <c r="BY1971" s="9">
        <f t="shared" si="323"/>
        <v>-0.88</v>
      </c>
      <c r="BZ1971" s="9">
        <f t="shared" si="324"/>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315"/>
        <v>0</v>
      </c>
      <c r="BD1972" s="55" t="str">
        <f t="shared" si="326"/>
        <v/>
      </c>
      <c r="BE1972" s="55" t="str">
        <f t="shared" si="326"/>
        <v/>
      </c>
      <c r="BF1972" s="55" t="str">
        <f t="shared" si="326"/>
        <v/>
      </c>
      <c r="BG1972" s="55" t="str">
        <f t="shared" si="326"/>
        <v/>
      </c>
      <c r="BH1972" s="55" t="str">
        <f t="shared" si="326"/>
        <v/>
      </c>
      <c r="BI1972" s="55" t="str">
        <f t="shared" si="326"/>
        <v/>
      </c>
      <c r="BJ1972" s="55" t="str">
        <f t="shared" si="326"/>
        <v/>
      </c>
      <c r="BK1972" s="55" t="str">
        <f t="shared" si="326"/>
        <v/>
      </c>
      <c r="BL1972" s="55" t="str">
        <f t="shared" si="326"/>
        <v/>
      </c>
      <c r="BM1972" s="55" t="str">
        <f t="shared" si="326"/>
        <v/>
      </c>
      <c r="BN1972" s="55" t="str">
        <f t="shared" si="326"/>
        <v/>
      </c>
      <c r="BO1972" s="55" t="str">
        <f t="shared" si="326"/>
        <v/>
      </c>
      <c r="BP1972" s="55" t="str">
        <f t="shared" si="326"/>
        <v/>
      </c>
      <c r="BQ1972" s="55" t="str">
        <f t="shared" si="326"/>
        <v/>
      </c>
      <c r="BR1972" s="1" t="str">
        <f t="shared" si="316"/>
        <v>Base</v>
      </c>
      <c r="BS1972" s="1" t="str">
        <f t="shared" si="317"/>
        <v/>
      </c>
      <c r="BT1972" s="3">
        <f t="shared" si="318"/>
        <v>1</v>
      </c>
      <c r="BU1972" s="11">
        <f t="shared" si="319"/>
        <v>-0.94</v>
      </c>
      <c r="BV1972" s="11">
        <f t="shared" si="320"/>
        <v>-0.88</v>
      </c>
      <c r="BW1972" s="11">
        <f t="shared" si="321"/>
        <v>0</v>
      </c>
      <c r="BX1972" s="9">
        <f t="shared" si="322"/>
        <v>-0.94</v>
      </c>
      <c r="BY1972" s="9">
        <f t="shared" si="323"/>
        <v>-0.88</v>
      </c>
      <c r="BZ1972" s="9">
        <f t="shared" si="324"/>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315"/>
        <v>0</v>
      </c>
      <c r="BD1973" s="55" t="str">
        <f t="shared" si="326"/>
        <v/>
      </c>
      <c r="BE1973" s="55" t="str">
        <f t="shared" si="326"/>
        <v/>
      </c>
      <c r="BF1973" s="55" t="str">
        <f t="shared" si="326"/>
        <v/>
      </c>
      <c r="BG1973" s="55" t="str">
        <f t="shared" si="326"/>
        <v/>
      </c>
      <c r="BH1973" s="55" t="str">
        <f t="shared" si="326"/>
        <v/>
      </c>
      <c r="BI1973" s="55" t="str">
        <f t="shared" si="326"/>
        <v/>
      </c>
      <c r="BJ1973" s="55" t="str">
        <f t="shared" si="326"/>
        <v/>
      </c>
      <c r="BK1973" s="55" t="str">
        <f t="shared" si="326"/>
        <v/>
      </c>
      <c r="BL1973" s="55" t="str">
        <f t="shared" si="326"/>
        <v/>
      </c>
      <c r="BM1973" s="55" t="str">
        <f t="shared" si="326"/>
        <v/>
      </c>
      <c r="BN1973" s="55" t="str">
        <f t="shared" si="326"/>
        <v/>
      </c>
      <c r="BO1973" s="55" t="str">
        <f t="shared" si="326"/>
        <v/>
      </c>
      <c r="BP1973" s="55" t="str">
        <f t="shared" si="326"/>
        <v/>
      </c>
      <c r="BQ1973" s="55" t="str">
        <f t="shared" si="326"/>
        <v/>
      </c>
      <c r="BR1973" s="1" t="str">
        <f t="shared" si="316"/>
        <v>Base</v>
      </c>
      <c r="BS1973" s="1" t="str">
        <f t="shared" si="317"/>
        <v/>
      </c>
      <c r="BT1973" s="3">
        <f t="shared" si="318"/>
        <v>1</v>
      </c>
      <c r="BU1973" s="11">
        <f t="shared" si="319"/>
        <v>-0.94</v>
      </c>
      <c r="BV1973" s="11">
        <f t="shared" si="320"/>
        <v>-0.88</v>
      </c>
      <c r="BW1973" s="11">
        <f t="shared" si="321"/>
        <v>0</v>
      </c>
      <c r="BX1973" s="9">
        <f t="shared" si="322"/>
        <v>-0.94</v>
      </c>
      <c r="BY1973" s="9">
        <f t="shared" si="323"/>
        <v>-0.88</v>
      </c>
      <c r="BZ1973" s="9">
        <f t="shared" si="324"/>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315"/>
        <v>0</v>
      </c>
      <c r="BD1974" s="55" t="str">
        <f t="shared" si="326"/>
        <v/>
      </c>
      <c r="BE1974" s="55" t="str">
        <f t="shared" si="326"/>
        <v/>
      </c>
      <c r="BF1974" s="55" t="str">
        <f t="shared" si="326"/>
        <v/>
      </c>
      <c r="BG1974" s="55" t="str">
        <f t="shared" si="326"/>
        <v/>
      </c>
      <c r="BH1974" s="55" t="str">
        <f t="shared" si="326"/>
        <v/>
      </c>
      <c r="BI1974" s="55" t="str">
        <f t="shared" si="326"/>
        <v/>
      </c>
      <c r="BJ1974" s="55" t="str">
        <f t="shared" si="326"/>
        <v/>
      </c>
      <c r="BK1974" s="55" t="str">
        <f t="shared" si="326"/>
        <v/>
      </c>
      <c r="BL1974" s="55" t="str">
        <f t="shared" si="326"/>
        <v/>
      </c>
      <c r="BM1974" s="55" t="str">
        <f t="shared" si="326"/>
        <v/>
      </c>
      <c r="BN1974" s="55" t="str">
        <f t="shared" si="326"/>
        <v/>
      </c>
      <c r="BO1974" s="55" t="str">
        <f t="shared" si="326"/>
        <v/>
      </c>
      <c r="BP1974" s="55" t="str">
        <f t="shared" si="326"/>
        <v/>
      </c>
      <c r="BQ1974" s="55" t="str">
        <f t="shared" si="326"/>
        <v/>
      </c>
      <c r="BR1974" s="1" t="str">
        <f t="shared" si="316"/>
        <v>Base</v>
      </c>
      <c r="BS1974" s="1" t="str">
        <f t="shared" si="317"/>
        <v/>
      </c>
      <c r="BT1974" s="3">
        <f t="shared" si="318"/>
        <v>1</v>
      </c>
      <c r="BU1974" s="11">
        <f t="shared" si="319"/>
        <v>-0.94</v>
      </c>
      <c r="BV1974" s="11">
        <f t="shared" si="320"/>
        <v>-0.88</v>
      </c>
      <c r="BW1974" s="11">
        <f t="shared" si="321"/>
        <v>0</v>
      </c>
      <c r="BX1974" s="9">
        <f t="shared" si="322"/>
        <v>-0.94</v>
      </c>
      <c r="BY1974" s="9">
        <f t="shared" si="323"/>
        <v>-0.88</v>
      </c>
      <c r="BZ1974" s="9">
        <f t="shared" si="324"/>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315"/>
        <v>0</v>
      </c>
      <c r="BD1975" s="55" t="str">
        <f t="shared" si="326"/>
        <v/>
      </c>
      <c r="BE1975" s="55" t="str">
        <f t="shared" si="326"/>
        <v/>
      </c>
      <c r="BF1975" s="55" t="str">
        <f t="shared" si="326"/>
        <v/>
      </c>
      <c r="BG1975" s="55" t="str">
        <f t="shared" si="326"/>
        <v/>
      </c>
      <c r="BH1975" s="55" t="str">
        <f t="shared" si="326"/>
        <v/>
      </c>
      <c r="BI1975" s="55" t="str">
        <f t="shared" si="326"/>
        <v/>
      </c>
      <c r="BJ1975" s="55" t="str">
        <f t="shared" si="326"/>
        <v/>
      </c>
      <c r="BK1975" s="55" t="str">
        <f t="shared" si="326"/>
        <v/>
      </c>
      <c r="BL1975" s="55" t="str">
        <f t="shared" si="326"/>
        <v/>
      </c>
      <c r="BM1975" s="55" t="str">
        <f t="shared" si="326"/>
        <v/>
      </c>
      <c r="BN1975" s="55" t="str">
        <f t="shared" si="326"/>
        <v/>
      </c>
      <c r="BO1975" s="55" t="str">
        <f t="shared" si="326"/>
        <v/>
      </c>
      <c r="BP1975" s="55" t="str">
        <f t="shared" si="326"/>
        <v/>
      </c>
      <c r="BQ1975" s="55" t="str">
        <f t="shared" si="326"/>
        <v/>
      </c>
      <c r="BR1975" s="1" t="str">
        <f t="shared" si="316"/>
        <v>Base</v>
      </c>
      <c r="BS1975" s="1" t="str">
        <f t="shared" si="317"/>
        <v/>
      </c>
      <c r="BT1975" s="3">
        <f t="shared" si="318"/>
        <v>1</v>
      </c>
      <c r="BU1975" s="11">
        <f t="shared" si="319"/>
        <v>-0.94</v>
      </c>
      <c r="BV1975" s="11">
        <f t="shared" si="320"/>
        <v>-0.88</v>
      </c>
      <c r="BW1975" s="11">
        <f t="shared" si="321"/>
        <v>0</v>
      </c>
      <c r="BX1975" s="9">
        <f t="shared" si="322"/>
        <v>-0.94</v>
      </c>
      <c r="BY1975" s="9">
        <f t="shared" si="323"/>
        <v>-0.88</v>
      </c>
      <c r="BZ1975" s="9">
        <f t="shared" si="324"/>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315"/>
        <v>0</v>
      </c>
      <c r="BD1976" s="55" t="str">
        <f t="shared" si="326"/>
        <v/>
      </c>
      <c r="BE1976" s="55" t="str">
        <f t="shared" si="326"/>
        <v/>
      </c>
      <c r="BF1976" s="55" t="str">
        <f t="shared" si="326"/>
        <v/>
      </c>
      <c r="BG1976" s="55" t="str">
        <f t="shared" si="326"/>
        <v/>
      </c>
      <c r="BH1976" s="55" t="str">
        <f t="shared" si="326"/>
        <v/>
      </c>
      <c r="BI1976" s="55" t="str">
        <f t="shared" si="326"/>
        <v/>
      </c>
      <c r="BJ1976" s="55" t="str">
        <f t="shared" si="326"/>
        <v/>
      </c>
      <c r="BK1976" s="55" t="str">
        <f t="shared" si="326"/>
        <v/>
      </c>
      <c r="BL1976" s="55" t="str">
        <f t="shared" si="326"/>
        <v/>
      </c>
      <c r="BM1976" s="55" t="str">
        <f t="shared" si="326"/>
        <v/>
      </c>
      <c r="BN1976" s="55" t="str">
        <f t="shared" si="326"/>
        <v/>
      </c>
      <c r="BO1976" s="55" t="str">
        <f t="shared" si="326"/>
        <v/>
      </c>
      <c r="BP1976" s="55" t="str">
        <f t="shared" si="326"/>
        <v/>
      </c>
      <c r="BQ1976" s="55" t="str">
        <f t="shared" si="326"/>
        <v/>
      </c>
      <c r="BR1976" s="1" t="str">
        <f t="shared" si="316"/>
        <v>Base</v>
      </c>
      <c r="BS1976" s="1" t="str">
        <f t="shared" si="317"/>
        <v/>
      </c>
      <c r="BT1976" s="3">
        <f t="shared" si="318"/>
        <v>1</v>
      </c>
      <c r="BU1976" s="11">
        <f t="shared" si="319"/>
        <v>-0.94</v>
      </c>
      <c r="BV1976" s="11">
        <f t="shared" si="320"/>
        <v>-0.88</v>
      </c>
      <c r="BW1976" s="11">
        <f t="shared" si="321"/>
        <v>0</v>
      </c>
      <c r="BX1976" s="9">
        <f t="shared" si="322"/>
        <v>-0.94</v>
      </c>
      <c r="BY1976" s="9">
        <f t="shared" si="323"/>
        <v>-0.88</v>
      </c>
      <c r="BZ1976" s="9">
        <f t="shared" si="324"/>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315"/>
        <v>0</v>
      </c>
      <c r="BD1977" s="55" t="str">
        <f t="shared" si="326"/>
        <v/>
      </c>
      <c r="BE1977" s="55" t="str">
        <f t="shared" si="326"/>
        <v/>
      </c>
      <c r="BF1977" s="55" t="str">
        <f t="shared" si="326"/>
        <v/>
      </c>
      <c r="BG1977" s="55" t="str">
        <f t="shared" si="326"/>
        <v/>
      </c>
      <c r="BH1977" s="55" t="str">
        <f t="shared" si="326"/>
        <v/>
      </c>
      <c r="BI1977" s="55" t="str">
        <f t="shared" si="326"/>
        <v/>
      </c>
      <c r="BJ1977" s="55" t="str">
        <f t="shared" si="326"/>
        <v/>
      </c>
      <c r="BK1977" s="55" t="str">
        <f t="shared" si="326"/>
        <v/>
      </c>
      <c r="BL1977" s="55" t="str">
        <f t="shared" si="326"/>
        <v/>
      </c>
      <c r="BM1977" s="55" t="str">
        <f t="shared" si="326"/>
        <v/>
      </c>
      <c r="BN1977" s="55" t="str">
        <f t="shared" si="326"/>
        <v/>
      </c>
      <c r="BO1977" s="55" t="str">
        <f t="shared" si="326"/>
        <v/>
      </c>
      <c r="BP1977" s="55" t="str">
        <f t="shared" si="326"/>
        <v/>
      </c>
      <c r="BQ1977" s="55" t="str">
        <f t="shared" si="326"/>
        <v/>
      </c>
      <c r="BR1977" s="1" t="str">
        <f t="shared" si="316"/>
        <v>Base</v>
      </c>
      <c r="BS1977" s="1" t="str">
        <f t="shared" si="317"/>
        <v/>
      </c>
      <c r="BT1977" s="3">
        <f t="shared" si="318"/>
        <v>1</v>
      </c>
      <c r="BU1977" s="11">
        <f t="shared" si="319"/>
        <v>-0.94</v>
      </c>
      <c r="BV1977" s="11">
        <f t="shared" si="320"/>
        <v>-0.88</v>
      </c>
      <c r="BW1977" s="11">
        <f t="shared" si="321"/>
        <v>0</v>
      </c>
      <c r="BX1977" s="9">
        <f t="shared" si="322"/>
        <v>-0.94</v>
      </c>
      <c r="BY1977" s="9">
        <f t="shared" si="323"/>
        <v>-0.88</v>
      </c>
      <c r="BZ1977" s="9">
        <f t="shared" si="324"/>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315"/>
        <v>0</v>
      </c>
      <c r="BD1978" s="55" t="str">
        <f t="shared" si="326"/>
        <v/>
      </c>
      <c r="BE1978" s="55" t="str">
        <f t="shared" si="326"/>
        <v/>
      </c>
      <c r="BF1978" s="55" t="str">
        <f t="shared" si="326"/>
        <v/>
      </c>
      <c r="BG1978" s="55" t="str">
        <f t="shared" si="326"/>
        <v/>
      </c>
      <c r="BH1978" s="55" t="str">
        <f t="shared" si="326"/>
        <v/>
      </c>
      <c r="BI1978" s="55" t="str">
        <f t="shared" si="326"/>
        <v/>
      </c>
      <c r="BJ1978" s="55" t="str">
        <f t="shared" si="326"/>
        <v/>
      </c>
      <c r="BK1978" s="55" t="str">
        <f t="shared" si="326"/>
        <v/>
      </c>
      <c r="BL1978" s="55" t="str">
        <f t="shared" si="326"/>
        <v/>
      </c>
      <c r="BM1978" s="55" t="str">
        <f t="shared" si="326"/>
        <v/>
      </c>
      <c r="BN1978" s="55" t="str">
        <f t="shared" si="326"/>
        <v/>
      </c>
      <c r="BO1978" s="55" t="str">
        <f t="shared" si="326"/>
        <v/>
      </c>
      <c r="BP1978" s="55" t="str">
        <f t="shared" si="326"/>
        <v/>
      </c>
      <c r="BQ1978" s="55" t="str">
        <f t="shared" si="326"/>
        <v/>
      </c>
      <c r="BR1978" s="1" t="str">
        <f t="shared" si="316"/>
        <v>Base</v>
      </c>
      <c r="BS1978" s="1" t="str">
        <f t="shared" si="317"/>
        <v/>
      </c>
      <c r="BT1978" s="3">
        <f t="shared" si="318"/>
        <v>1</v>
      </c>
      <c r="BU1978" s="11">
        <f t="shared" si="319"/>
        <v>-0.94</v>
      </c>
      <c r="BV1978" s="11">
        <f t="shared" si="320"/>
        <v>-0.88</v>
      </c>
      <c r="BW1978" s="11">
        <f t="shared" si="321"/>
        <v>0</v>
      </c>
      <c r="BX1978" s="9">
        <f t="shared" si="322"/>
        <v>-0.94</v>
      </c>
      <c r="BY1978" s="9">
        <f t="shared" si="323"/>
        <v>-0.88</v>
      </c>
      <c r="BZ1978" s="9">
        <f t="shared" si="324"/>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315"/>
        <v>0</v>
      </c>
      <c r="BD1979" s="55" t="str">
        <f t="shared" si="326"/>
        <v/>
      </c>
      <c r="BE1979" s="55" t="str">
        <f t="shared" si="326"/>
        <v/>
      </c>
      <c r="BF1979" s="55" t="str">
        <f t="shared" si="326"/>
        <v/>
      </c>
      <c r="BG1979" s="55" t="str">
        <f t="shared" si="326"/>
        <v/>
      </c>
      <c r="BH1979" s="55" t="str">
        <f t="shared" si="326"/>
        <v/>
      </c>
      <c r="BI1979" s="55" t="str">
        <f t="shared" si="326"/>
        <v/>
      </c>
      <c r="BJ1979" s="55" t="str">
        <f t="shared" si="326"/>
        <v/>
      </c>
      <c r="BK1979" s="55" t="str">
        <f t="shared" si="326"/>
        <v/>
      </c>
      <c r="BL1979" s="55" t="str">
        <f t="shared" si="326"/>
        <v/>
      </c>
      <c r="BM1979" s="55" t="str">
        <f t="shared" si="326"/>
        <v/>
      </c>
      <c r="BN1979" s="55" t="str">
        <f t="shared" si="326"/>
        <v/>
      </c>
      <c r="BO1979" s="55" t="str">
        <f t="shared" si="326"/>
        <v/>
      </c>
      <c r="BP1979" s="55" t="str">
        <f t="shared" si="326"/>
        <v/>
      </c>
      <c r="BQ1979" s="55" t="str">
        <f t="shared" si="326"/>
        <v/>
      </c>
      <c r="BR1979" s="1" t="str">
        <f t="shared" si="316"/>
        <v>Base</v>
      </c>
      <c r="BS1979" s="1" t="str">
        <f t="shared" si="317"/>
        <v/>
      </c>
      <c r="BT1979" s="3">
        <f t="shared" si="318"/>
        <v>1</v>
      </c>
      <c r="BU1979" s="11">
        <f t="shared" si="319"/>
        <v>-0.94</v>
      </c>
      <c r="BV1979" s="11">
        <f t="shared" si="320"/>
        <v>-0.88</v>
      </c>
      <c r="BW1979" s="11">
        <f t="shared" si="321"/>
        <v>0</v>
      </c>
      <c r="BX1979" s="9">
        <f t="shared" si="322"/>
        <v>-0.94</v>
      </c>
      <c r="BY1979" s="9">
        <f t="shared" si="323"/>
        <v>-0.88</v>
      </c>
      <c r="BZ1979" s="9">
        <f t="shared" si="324"/>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315"/>
        <v>0</v>
      </c>
      <c r="BD1980" s="55" t="str">
        <f t="shared" si="326"/>
        <v/>
      </c>
      <c r="BE1980" s="55" t="str">
        <f t="shared" si="326"/>
        <v/>
      </c>
      <c r="BF1980" s="55" t="str">
        <f t="shared" si="326"/>
        <v/>
      </c>
      <c r="BG1980" s="55" t="str">
        <f t="shared" si="326"/>
        <v/>
      </c>
      <c r="BH1980" s="55" t="str">
        <f t="shared" si="326"/>
        <v/>
      </c>
      <c r="BI1980" s="55" t="str">
        <f t="shared" si="326"/>
        <v/>
      </c>
      <c r="BJ1980" s="55" t="str">
        <f t="shared" si="326"/>
        <v/>
      </c>
      <c r="BK1980" s="55" t="str">
        <f t="shared" si="326"/>
        <v/>
      </c>
      <c r="BL1980" s="55" t="str">
        <f t="shared" si="326"/>
        <v/>
      </c>
      <c r="BM1980" s="55" t="str">
        <f t="shared" si="326"/>
        <v/>
      </c>
      <c r="BN1980" s="55" t="str">
        <f t="shared" si="326"/>
        <v/>
      </c>
      <c r="BO1980" s="55" t="str">
        <f t="shared" si="326"/>
        <v/>
      </c>
      <c r="BP1980" s="55" t="str">
        <f t="shared" si="326"/>
        <v/>
      </c>
      <c r="BQ1980" s="55" t="str">
        <f t="shared" si="326"/>
        <v/>
      </c>
      <c r="BR1980" s="1" t="str">
        <f t="shared" si="316"/>
        <v>Base</v>
      </c>
      <c r="BS1980" s="1" t="str">
        <f t="shared" si="317"/>
        <v/>
      </c>
      <c r="BT1980" s="3">
        <f t="shared" si="318"/>
        <v>1</v>
      </c>
      <c r="BU1980" s="11">
        <f t="shared" si="319"/>
        <v>-0.94</v>
      </c>
      <c r="BV1980" s="11">
        <f t="shared" si="320"/>
        <v>-0.88</v>
      </c>
      <c r="BW1980" s="11">
        <f t="shared" si="321"/>
        <v>0</v>
      </c>
      <c r="BX1980" s="9">
        <f t="shared" si="322"/>
        <v>-0.94</v>
      </c>
      <c r="BY1980" s="9">
        <f t="shared" si="323"/>
        <v>-0.88</v>
      </c>
      <c r="BZ1980" s="9">
        <f t="shared" si="324"/>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315"/>
        <v>0</v>
      </c>
      <c r="BD1981" s="55" t="str">
        <f t="shared" si="326"/>
        <v/>
      </c>
      <c r="BE1981" s="55" t="str">
        <f t="shared" si="326"/>
        <v/>
      </c>
      <c r="BF1981" s="55" t="str">
        <f t="shared" si="326"/>
        <v/>
      </c>
      <c r="BG1981" s="55" t="str">
        <f t="shared" si="326"/>
        <v/>
      </c>
      <c r="BH1981" s="55" t="str">
        <f t="shared" si="326"/>
        <v/>
      </c>
      <c r="BI1981" s="55" t="str">
        <f t="shared" si="326"/>
        <v/>
      </c>
      <c r="BJ1981" s="55" t="str">
        <f t="shared" si="326"/>
        <v/>
      </c>
      <c r="BK1981" s="55" t="str">
        <f t="shared" si="326"/>
        <v/>
      </c>
      <c r="BL1981" s="55" t="str">
        <f t="shared" ref="BD1981:BQ1999" si="327">IF(ISERROR(SEARCHB(" "&amp;BL$1&amp;" "," "&amp;$L1981&amp;" "))=TRUE,"",BL$1)</f>
        <v/>
      </c>
      <c r="BM1981" s="55" t="str">
        <f t="shared" si="327"/>
        <v/>
      </c>
      <c r="BN1981" s="55" t="str">
        <f t="shared" si="327"/>
        <v/>
      </c>
      <c r="BO1981" s="55" t="str">
        <f t="shared" si="327"/>
        <v/>
      </c>
      <c r="BP1981" s="55" t="str">
        <f t="shared" si="327"/>
        <v/>
      </c>
      <c r="BQ1981" s="55" t="str">
        <f t="shared" si="327"/>
        <v/>
      </c>
      <c r="BR1981" s="1" t="str">
        <f t="shared" si="316"/>
        <v>Base</v>
      </c>
      <c r="BS1981" s="1" t="str">
        <f t="shared" si="317"/>
        <v/>
      </c>
      <c r="BT1981" s="3">
        <f t="shared" si="318"/>
        <v>1</v>
      </c>
      <c r="BU1981" s="11">
        <f t="shared" si="319"/>
        <v>-0.94</v>
      </c>
      <c r="BV1981" s="11">
        <f t="shared" si="320"/>
        <v>-0.88</v>
      </c>
      <c r="BW1981" s="11">
        <f t="shared" si="321"/>
        <v>0</v>
      </c>
      <c r="BX1981" s="9">
        <f t="shared" si="322"/>
        <v>-0.94</v>
      </c>
      <c r="BY1981" s="9">
        <f t="shared" si="323"/>
        <v>-0.88</v>
      </c>
      <c r="BZ1981" s="9">
        <f t="shared" si="324"/>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315"/>
        <v>0</v>
      </c>
      <c r="BD1982" s="55" t="str">
        <f t="shared" si="327"/>
        <v/>
      </c>
      <c r="BE1982" s="55" t="str">
        <f t="shared" si="327"/>
        <v/>
      </c>
      <c r="BF1982" s="55" t="str">
        <f t="shared" si="327"/>
        <v/>
      </c>
      <c r="BG1982" s="55" t="str">
        <f t="shared" si="327"/>
        <v/>
      </c>
      <c r="BH1982" s="55" t="str">
        <f t="shared" si="327"/>
        <v/>
      </c>
      <c r="BI1982" s="55" t="str">
        <f t="shared" si="327"/>
        <v/>
      </c>
      <c r="BJ1982" s="55" t="str">
        <f t="shared" si="327"/>
        <v/>
      </c>
      <c r="BK1982" s="55" t="str">
        <f t="shared" si="327"/>
        <v/>
      </c>
      <c r="BL1982" s="55" t="str">
        <f t="shared" si="327"/>
        <v/>
      </c>
      <c r="BM1982" s="55" t="str">
        <f t="shared" si="327"/>
        <v/>
      </c>
      <c r="BN1982" s="55" t="str">
        <f t="shared" si="327"/>
        <v/>
      </c>
      <c r="BO1982" s="55" t="str">
        <f t="shared" si="327"/>
        <v/>
      </c>
      <c r="BP1982" s="55" t="str">
        <f t="shared" si="327"/>
        <v/>
      </c>
      <c r="BQ1982" s="55" t="str">
        <f t="shared" si="327"/>
        <v/>
      </c>
      <c r="BR1982" s="1" t="str">
        <f t="shared" si="316"/>
        <v>Base</v>
      </c>
      <c r="BS1982" s="1" t="str">
        <f t="shared" si="317"/>
        <v/>
      </c>
      <c r="BT1982" s="3">
        <f t="shared" si="318"/>
        <v>1</v>
      </c>
      <c r="BU1982" s="11">
        <f t="shared" si="319"/>
        <v>-0.94</v>
      </c>
      <c r="BV1982" s="11">
        <f t="shared" si="320"/>
        <v>-0.88</v>
      </c>
      <c r="BW1982" s="11">
        <f t="shared" si="321"/>
        <v>0</v>
      </c>
      <c r="BX1982" s="9">
        <f t="shared" si="322"/>
        <v>-0.94</v>
      </c>
      <c r="BY1982" s="9">
        <f t="shared" si="323"/>
        <v>-0.88</v>
      </c>
      <c r="BZ1982" s="9">
        <f t="shared" si="324"/>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315"/>
        <v>0</v>
      </c>
      <c r="BD1983" s="55" t="str">
        <f t="shared" si="327"/>
        <v/>
      </c>
      <c r="BE1983" s="55" t="str">
        <f t="shared" si="327"/>
        <v/>
      </c>
      <c r="BF1983" s="55" t="str">
        <f t="shared" si="327"/>
        <v/>
      </c>
      <c r="BG1983" s="55" t="str">
        <f t="shared" si="327"/>
        <v/>
      </c>
      <c r="BH1983" s="55" t="str">
        <f t="shared" si="327"/>
        <v/>
      </c>
      <c r="BI1983" s="55" t="str">
        <f t="shared" si="327"/>
        <v/>
      </c>
      <c r="BJ1983" s="55" t="str">
        <f t="shared" si="327"/>
        <v/>
      </c>
      <c r="BK1983" s="55" t="str">
        <f t="shared" si="327"/>
        <v/>
      </c>
      <c r="BL1983" s="55" t="str">
        <f t="shared" si="327"/>
        <v/>
      </c>
      <c r="BM1983" s="55" t="str">
        <f t="shared" si="327"/>
        <v/>
      </c>
      <c r="BN1983" s="55" t="str">
        <f t="shared" si="327"/>
        <v/>
      </c>
      <c r="BO1983" s="55" t="str">
        <f t="shared" si="327"/>
        <v/>
      </c>
      <c r="BP1983" s="55" t="str">
        <f t="shared" si="327"/>
        <v/>
      </c>
      <c r="BQ1983" s="55" t="str">
        <f t="shared" si="327"/>
        <v/>
      </c>
      <c r="BR1983" s="1" t="str">
        <f t="shared" si="316"/>
        <v>Base</v>
      </c>
      <c r="BS1983" s="1" t="str">
        <f t="shared" si="317"/>
        <v/>
      </c>
      <c r="BT1983" s="3">
        <f t="shared" si="318"/>
        <v>1</v>
      </c>
      <c r="BU1983" s="11">
        <f t="shared" si="319"/>
        <v>-0.94</v>
      </c>
      <c r="BV1983" s="11">
        <f t="shared" si="320"/>
        <v>-0.88</v>
      </c>
      <c r="BW1983" s="11">
        <f t="shared" si="321"/>
        <v>0</v>
      </c>
      <c r="BX1983" s="9">
        <f t="shared" si="322"/>
        <v>-0.94</v>
      </c>
      <c r="BY1983" s="9">
        <f t="shared" si="323"/>
        <v>-0.88</v>
      </c>
      <c r="BZ1983" s="9">
        <f t="shared" si="324"/>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315"/>
        <v>0</v>
      </c>
      <c r="BD1984" s="55" t="str">
        <f t="shared" si="327"/>
        <v/>
      </c>
      <c r="BE1984" s="55" t="str">
        <f t="shared" si="327"/>
        <v/>
      </c>
      <c r="BF1984" s="55" t="str">
        <f t="shared" si="327"/>
        <v/>
      </c>
      <c r="BG1984" s="55" t="str">
        <f t="shared" si="327"/>
        <v/>
      </c>
      <c r="BH1984" s="55" t="str">
        <f t="shared" si="327"/>
        <v/>
      </c>
      <c r="BI1984" s="55" t="str">
        <f t="shared" si="327"/>
        <v/>
      </c>
      <c r="BJ1984" s="55" t="str">
        <f t="shared" si="327"/>
        <v/>
      </c>
      <c r="BK1984" s="55" t="str">
        <f t="shared" si="327"/>
        <v/>
      </c>
      <c r="BL1984" s="55" t="str">
        <f t="shared" si="327"/>
        <v/>
      </c>
      <c r="BM1984" s="55" t="str">
        <f t="shared" si="327"/>
        <v/>
      </c>
      <c r="BN1984" s="55" t="str">
        <f t="shared" si="327"/>
        <v/>
      </c>
      <c r="BO1984" s="55" t="str">
        <f t="shared" si="327"/>
        <v/>
      </c>
      <c r="BP1984" s="55" t="str">
        <f t="shared" si="327"/>
        <v/>
      </c>
      <c r="BQ1984" s="55" t="str">
        <f t="shared" si="327"/>
        <v/>
      </c>
      <c r="BR1984" s="1" t="str">
        <f t="shared" si="316"/>
        <v>Base</v>
      </c>
      <c r="BS1984" s="1" t="str">
        <f t="shared" si="317"/>
        <v/>
      </c>
      <c r="BT1984" s="3">
        <f t="shared" si="318"/>
        <v>1</v>
      </c>
      <c r="BU1984" s="11">
        <f t="shared" si="319"/>
        <v>-0.94</v>
      </c>
      <c r="BV1984" s="11">
        <f t="shared" si="320"/>
        <v>-0.88</v>
      </c>
      <c r="BW1984" s="11">
        <f t="shared" si="321"/>
        <v>0</v>
      </c>
      <c r="BX1984" s="9">
        <f t="shared" si="322"/>
        <v>-0.94</v>
      </c>
      <c r="BY1984" s="9">
        <f t="shared" si="323"/>
        <v>-0.88</v>
      </c>
      <c r="BZ1984" s="9">
        <f t="shared" si="324"/>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315"/>
        <v>0</v>
      </c>
      <c r="BD1985" s="55" t="str">
        <f t="shared" si="327"/>
        <v/>
      </c>
      <c r="BE1985" s="55" t="str">
        <f t="shared" si="327"/>
        <v/>
      </c>
      <c r="BF1985" s="55" t="str">
        <f t="shared" si="327"/>
        <v/>
      </c>
      <c r="BG1985" s="55" t="str">
        <f t="shared" si="327"/>
        <v/>
      </c>
      <c r="BH1985" s="55" t="str">
        <f t="shared" si="327"/>
        <v/>
      </c>
      <c r="BI1985" s="55" t="str">
        <f t="shared" si="327"/>
        <v/>
      </c>
      <c r="BJ1985" s="55" t="str">
        <f t="shared" si="327"/>
        <v/>
      </c>
      <c r="BK1985" s="55" t="str">
        <f t="shared" si="327"/>
        <v/>
      </c>
      <c r="BL1985" s="55" t="str">
        <f t="shared" si="327"/>
        <v/>
      </c>
      <c r="BM1985" s="55" t="str">
        <f t="shared" si="327"/>
        <v/>
      </c>
      <c r="BN1985" s="55" t="str">
        <f t="shared" si="327"/>
        <v/>
      </c>
      <c r="BO1985" s="55" t="str">
        <f t="shared" si="327"/>
        <v/>
      </c>
      <c r="BP1985" s="55" t="str">
        <f t="shared" si="327"/>
        <v/>
      </c>
      <c r="BQ1985" s="55" t="str">
        <f t="shared" si="327"/>
        <v/>
      </c>
      <c r="BR1985" s="1" t="str">
        <f t="shared" si="316"/>
        <v>Base</v>
      </c>
      <c r="BS1985" s="1" t="str">
        <f t="shared" si="317"/>
        <v/>
      </c>
      <c r="BT1985" s="3">
        <f t="shared" si="318"/>
        <v>1</v>
      </c>
      <c r="BU1985" s="11">
        <f t="shared" si="319"/>
        <v>-0.94</v>
      </c>
      <c r="BV1985" s="11">
        <f t="shared" si="320"/>
        <v>-0.88</v>
      </c>
      <c r="BW1985" s="11">
        <f t="shared" si="321"/>
        <v>0</v>
      </c>
      <c r="BX1985" s="9">
        <f t="shared" si="322"/>
        <v>-0.94</v>
      </c>
      <c r="BY1985" s="9">
        <f t="shared" si="323"/>
        <v>-0.88</v>
      </c>
      <c r="BZ1985" s="9">
        <f t="shared" si="324"/>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315"/>
        <v>0</v>
      </c>
      <c r="BD1986" s="55" t="str">
        <f t="shared" si="327"/>
        <v/>
      </c>
      <c r="BE1986" s="55" t="str">
        <f t="shared" si="327"/>
        <v/>
      </c>
      <c r="BF1986" s="55" t="str">
        <f t="shared" si="327"/>
        <v/>
      </c>
      <c r="BG1986" s="55" t="str">
        <f t="shared" si="327"/>
        <v/>
      </c>
      <c r="BH1986" s="55" t="str">
        <f t="shared" si="327"/>
        <v/>
      </c>
      <c r="BI1986" s="55" t="str">
        <f t="shared" si="327"/>
        <v/>
      </c>
      <c r="BJ1986" s="55" t="str">
        <f t="shared" si="327"/>
        <v/>
      </c>
      <c r="BK1986" s="55" t="str">
        <f t="shared" si="327"/>
        <v/>
      </c>
      <c r="BL1986" s="55" t="str">
        <f t="shared" si="327"/>
        <v/>
      </c>
      <c r="BM1986" s="55" t="str">
        <f t="shared" si="327"/>
        <v/>
      </c>
      <c r="BN1986" s="55" t="str">
        <f t="shared" si="327"/>
        <v/>
      </c>
      <c r="BO1986" s="55" t="str">
        <f t="shared" si="327"/>
        <v/>
      </c>
      <c r="BP1986" s="55" t="str">
        <f t="shared" si="327"/>
        <v/>
      </c>
      <c r="BQ1986" s="55" t="str">
        <f t="shared" si="327"/>
        <v/>
      </c>
      <c r="BR1986" s="1" t="str">
        <f t="shared" si="316"/>
        <v>Base</v>
      </c>
      <c r="BS1986" s="1" t="str">
        <f t="shared" si="317"/>
        <v/>
      </c>
      <c r="BT1986" s="3">
        <f t="shared" si="318"/>
        <v>1</v>
      </c>
      <c r="BU1986" s="11">
        <f t="shared" si="319"/>
        <v>-0.94</v>
      </c>
      <c r="BV1986" s="11">
        <f t="shared" si="320"/>
        <v>-0.88</v>
      </c>
      <c r="BW1986" s="11">
        <f t="shared" si="321"/>
        <v>0</v>
      </c>
      <c r="BX1986" s="9">
        <f t="shared" si="322"/>
        <v>-0.94</v>
      </c>
      <c r="BY1986" s="9">
        <f t="shared" si="323"/>
        <v>-0.88</v>
      </c>
      <c r="BZ1986" s="9">
        <f t="shared" si="324"/>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315"/>
        <v>0</v>
      </c>
      <c r="BD1987" s="55" t="str">
        <f t="shared" si="327"/>
        <v/>
      </c>
      <c r="BE1987" s="55" t="str">
        <f t="shared" si="327"/>
        <v/>
      </c>
      <c r="BF1987" s="55" t="str">
        <f t="shared" si="327"/>
        <v/>
      </c>
      <c r="BG1987" s="55" t="str">
        <f t="shared" si="327"/>
        <v/>
      </c>
      <c r="BH1987" s="55" t="str">
        <f t="shared" si="327"/>
        <v/>
      </c>
      <c r="BI1987" s="55" t="str">
        <f t="shared" si="327"/>
        <v/>
      </c>
      <c r="BJ1987" s="55" t="str">
        <f t="shared" si="327"/>
        <v/>
      </c>
      <c r="BK1987" s="55" t="str">
        <f t="shared" si="327"/>
        <v/>
      </c>
      <c r="BL1987" s="55" t="str">
        <f t="shared" si="327"/>
        <v/>
      </c>
      <c r="BM1987" s="55" t="str">
        <f t="shared" si="327"/>
        <v/>
      </c>
      <c r="BN1987" s="55" t="str">
        <f t="shared" si="327"/>
        <v/>
      </c>
      <c r="BO1987" s="55" t="str">
        <f t="shared" si="327"/>
        <v/>
      </c>
      <c r="BP1987" s="55" t="str">
        <f t="shared" si="327"/>
        <v/>
      </c>
      <c r="BQ1987" s="55" t="str">
        <f t="shared" si="327"/>
        <v/>
      </c>
      <c r="BR1987" s="1" t="str">
        <f t="shared" si="316"/>
        <v>Base</v>
      </c>
      <c r="BS1987" s="1" t="str">
        <f t="shared" si="317"/>
        <v/>
      </c>
      <c r="BT1987" s="3">
        <f t="shared" si="318"/>
        <v>1</v>
      </c>
      <c r="BU1987" s="11">
        <f t="shared" si="319"/>
        <v>-0.94</v>
      </c>
      <c r="BV1987" s="11">
        <f t="shared" si="320"/>
        <v>-0.88</v>
      </c>
      <c r="BW1987" s="11">
        <f t="shared" si="321"/>
        <v>0</v>
      </c>
      <c r="BX1987" s="9">
        <f t="shared" si="322"/>
        <v>-0.94</v>
      </c>
      <c r="BY1987" s="9">
        <f t="shared" si="323"/>
        <v>-0.88</v>
      </c>
      <c r="BZ1987" s="9">
        <f t="shared" si="324"/>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315"/>
        <v>0</v>
      </c>
      <c r="BD1988" s="55" t="str">
        <f t="shared" si="327"/>
        <v/>
      </c>
      <c r="BE1988" s="55" t="str">
        <f t="shared" si="327"/>
        <v/>
      </c>
      <c r="BF1988" s="55" t="str">
        <f t="shared" si="327"/>
        <v/>
      </c>
      <c r="BG1988" s="55" t="str">
        <f t="shared" si="327"/>
        <v/>
      </c>
      <c r="BH1988" s="55" t="str">
        <f t="shared" si="327"/>
        <v/>
      </c>
      <c r="BI1988" s="55" t="str">
        <f t="shared" si="327"/>
        <v/>
      </c>
      <c r="BJ1988" s="55" t="str">
        <f t="shared" si="327"/>
        <v/>
      </c>
      <c r="BK1988" s="55" t="str">
        <f t="shared" si="327"/>
        <v/>
      </c>
      <c r="BL1988" s="55" t="str">
        <f t="shared" si="327"/>
        <v/>
      </c>
      <c r="BM1988" s="55" t="str">
        <f t="shared" si="327"/>
        <v/>
      </c>
      <c r="BN1988" s="55" t="str">
        <f t="shared" si="327"/>
        <v/>
      </c>
      <c r="BO1988" s="55" t="str">
        <f t="shared" si="327"/>
        <v/>
      </c>
      <c r="BP1988" s="55" t="str">
        <f t="shared" si="327"/>
        <v/>
      </c>
      <c r="BQ1988" s="55" t="str">
        <f t="shared" si="327"/>
        <v/>
      </c>
      <c r="BR1988" s="1" t="str">
        <f t="shared" si="316"/>
        <v>Base</v>
      </c>
      <c r="BS1988" s="1" t="str">
        <f t="shared" si="317"/>
        <v/>
      </c>
      <c r="BT1988" s="3">
        <f t="shared" si="318"/>
        <v>1</v>
      </c>
      <c r="BU1988" s="11">
        <f t="shared" si="319"/>
        <v>-0.94</v>
      </c>
      <c r="BV1988" s="11">
        <f t="shared" si="320"/>
        <v>-0.88</v>
      </c>
      <c r="BW1988" s="11">
        <f t="shared" si="321"/>
        <v>0</v>
      </c>
      <c r="BX1988" s="9">
        <f t="shared" si="322"/>
        <v>-0.94</v>
      </c>
      <c r="BY1988" s="9">
        <f t="shared" si="323"/>
        <v>-0.88</v>
      </c>
      <c r="BZ1988" s="9">
        <f t="shared" si="324"/>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315"/>
        <v>0</v>
      </c>
      <c r="BD1989" s="55" t="str">
        <f t="shared" si="327"/>
        <v/>
      </c>
      <c r="BE1989" s="55" t="str">
        <f t="shared" si="327"/>
        <v/>
      </c>
      <c r="BF1989" s="55" t="str">
        <f t="shared" si="327"/>
        <v/>
      </c>
      <c r="BG1989" s="55" t="str">
        <f t="shared" si="327"/>
        <v/>
      </c>
      <c r="BH1989" s="55" t="str">
        <f t="shared" si="327"/>
        <v/>
      </c>
      <c r="BI1989" s="55" t="str">
        <f t="shared" si="327"/>
        <v/>
      </c>
      <c r="BJ1989" s="55" t="str">
        <f t="shared" si="327"/>
        <v/>
      </c>
      <c r="BK1989" s="55" t="str">
        <f t="shared" si="327"/>
        <v/>
      </c>
      <c r="BL1989" s="55" t="str">
        <f t="shared" si="327"/>
        <v/>
      </c>
      <c r="BM1989" s="55" t="str">
        <f t="shared" si="327"/>
        <v/>
      </c>
      <c r="BN1989" s="55" t="str">
        <f t="shared" si="327"/>
        <v/>
      </c>
      <c r="BO1989" s="55" t="str">
        <f t="shared" si="327"/>
        <v/>
      </c>
      <c r="BP1989" s="55" t="str">
        <f t="shared" si="327"/>
        <v/>
      </c>
      <c r="BQ1989" s="55" t="str">
        <f t="shared" si="327"/>
        <v/>
      </c>
      <c r="BR1989" s="1" t="str">
        <f t="shared" si="316"/>
        <v>Base</v>
      </c>
      <c r="BS1989" s="1" t="str">
        <f t="shared" si="317"/>
        <v/>
      </c>
      <c r="BT1989" s="3">
        <f t="shared" si="318"/>
        <v>1</v>
      </c>
      <c r="BU1989" s="11">
        <f t="shared" si="319"/>
        <v>-0.94</v>
      </c>
      <c r="BV1989" s="11">
        <f t="shared" si="320"/>
        <v>-0.88</v>
      </c>
      <c r="BW1989" s="11">
        <f t="shared" si="321"/>
        <v>0</v>
      </c>
      <c r="BX1989" s="9">
        <f t="shared" si="322"/>
        <v>-0.94</v>
      </c>
      <c r="BY1989" s="9">
        <f t="shared" si="323"/>
        <v>-0.88</v>
      </c>
      <c r="BZ1989" s="9">
        <f t="shared" si="324"/>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315"/>
        <v>0</v>
      </c>
      <c r="BD1990" s="55" t="str">
        <f t="shared" si="327"/>
        <v/>
      </c>
      <c r="BE1990" s="55" t="str">
        <f t="shared" si="327"/>
        <v/>
      </c>
      <c r="BF1990" s="55" t="str">
        <f t="shared" si="327"/>
        <v/>
      </c>
      <c r="BG1990" s="55" t="str">
        <f t="shared" si="327"/>
        <v/>
      </c>
      <c r="BH1990" s="55" t="str">
        <f t="shared" si="327"/>
        <v/>
      </c>
      <c r="BI1990" s="55" t="str">
        <f t="shared" si="327"/>
        <v/>
      </c>
      <c r="BJ1990" s="55" t="str">
        <f t="shared" si="327"/>
        <v/>
      </c>
      <c r="BK1990" s="55" t="str">
        <f t="shared" si="327"/>
        <v/>
      </c>
      <c r="BL1990" s="55" t="str">
        <f t="shared" si="327"/>
        <v/>
      </c>
      <c r="BM1990" s="55" t="str">
        <f t="shared" si="327"/>
        <v/>
      </c>
      <c r="BN1990" s="55" t="str">
        <f t="shared" si="327"/>
        <v/>
      </c>
      <c r="BO1990" s="55" t="str">
        <f t="shared" si="327"/>
        <v/>
      </c>
      <c r="BP1990" s="55" t="str">
        <f t="shared" si="327"/>
        <v/>
      </c>
      <c r="BQ1990" s="55" t="str">
        <f t="shared" si="327"/>
        <v/>
      </c>
      <c r="BR1990" s="1" t="str">
        <f t="shared" si="316"/>
        <v>Base</v>
      </c>
      <c r="BS1990" s="1" t="str">
        <f t="shared" si="317"/>
        <v/>
      </c>
      <c r="BT1990" s="3">
        <f t="shared" si="318"/>
        <v>1</v>
      </c>
      <c r="BU1990" s="11">
        <f t="shared" si="319"/>
        <v>-0.94</v>
      </c>
      <c r="BV1990" s="11">
        <f t="shared" si="320"/>
        <v>-0.88</v>
      </c>
      <c r="BW1990" s="11">
        <f t="shared" si="321"/>
        <v>0</v>
      </c>
      <c r="BX1990" s="9">
        <f t="shared" si="322"/>
        <v>-0.94</v>
      </c>
      <c r="BY1990" s="9">
        <f t="shared" si="323"/>
        <v>-0.88</v>
      </c>
      <c r="BZ1990" s="9">
        <f t="shared" si="324"/>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315"/>
        <v>0</v>
      </c>
      <c r="BD1991" s="55" t="str">
        <f t="shared" si="327"/>
        <v/>
      </c>
      <c r="BE1991" s="55" t="str">
        <f t="shared" si="327"/>
        <v/>
      </c>
      <c r="BF1991" s="55" t="str">
        <f t="shared" si="327"/>
        <v/>
      </c>
      <c r="BG1991" s="55" t="str">
        <f t="shared" si="327"/>
        <v/>
      </c>
      <c r="BH1991" s="55" t="str">
        <f t="shared" si="327"/>
        <v/>
      </c>
      <c r="BI1991" s="55" t="str">
        <f t="shared" si="327"/>
        <v/>
      </c>
      <c r="BJ1991" s="55" t="str">
        <f t="shared" si="327"/>
        <v/>
      </c>
      <c r="BK1991" s="55" t="str">
        <f t="shared" si="327"/>
        <v/>
      </c>
      <c r="BL1991" s="55" t="str">
        <f t="shared" si="327"/>
        <v/>
      </c>
      <c r="BM1991" s="55" t="str">
        <f t="shared" si="327"/>
        <v/>
      </c>
      <c r="BN1991" s="55" t="str">
        <f t="shared" si="327"/>
        <v/>
      </c>
      <c r="BO1991" s="55" t="str">
        <f t="shared" si="327"/>
        <v/>
      </c>
      <c r="BP1991" s="55" t="str">
        <f t="shared" si="327"/>
        <v/>
      </c>
      <c r="BQ1991" s="55" t="str">
        <f t="shared" si="327"/>
        <v/>
      </c>
      <c r="BR1991" s="1" t="str">
        <f t="shared" si="316"/>
        <v>Base</v>
      </c>
      <c r="BS1991" s="1" t="str">
        <f t="shared" si="317"/>
        <v/>
      </c>
      <c r="BT1991" s="3">
        <f t="shared" si="318"/>
        <v>1</v>
      </c>
      <c r="BU1991" s="11">
        <f t="shared" si="319"/>
        <v>-0.94</v>
      </c>
      <c r="BV1991" s="11">
        <f t="shared" si="320"/>
        <v>-0.88</v>
      </c>
      <c r="BW1991" s="11">
        <f t="shared" si="321"/>
        <v>0</v>
      </c>
      <c r="BX1991" s="9">
        <f t="shared" si="322"/>
        <v>-0.94</v>
      </c>
      <c r="BY1991" s="9">
        <f t="shared" si="323"/>
        <v>-0.88</v>
      </c>
      <c r="BZ1991" s="9">
        <f t="shared" si="324"/>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315"/>
        <v>0</v>
      </c>
      <c r="BD1992" s="55" t="str">
        <f t="shared" si="327"/>
        <v/>
      </c>
      <c r="BE1992" s="55" t="str">
        <f t="shared" si="327"/>
        <v/>
      </c>
      <c r="BF1992" s="55" t="str">
        <f t="shared" si="327"/>
        <v/>
      </c>
      <c r="BG1992" s="55" t="str">
        <f t="shared" si="327"/>
        <v/>
      </c>
      <c r="BH1992" s="55" t="str">
        <f t="shared" si="327"/>
        <v/>
      </c>
      <c r="BI1992" s="55" t="str">
        <f t="shared" si="327"/>
        <v/>
      </c>
      <c r="BJ1992" s="55" t="str">
        <f t="shared" si="327"/>
        <v/>
      </c>
      <c r="BK1992" s="55" t="str">
        <f t="shared" si="327"/>
        <v/>
      </c>
      <c r="BL1992" s="55" t="str">
        <f t="shared" si="327"/>
        <v/>
      </c>
      <c r="BM1992" s="55" t="str">
        <f t="shared" si="327"/>
        <v/>
      </c>
      <c r="BN1992" s="55" t="str">
        <f t="shared" si="327"/>
        <v/>
      </c>
      <c r="BO1992" s="55" t="str">
        <f t="shared" si="327"/>
        <v/>
      </c>
      <c r="BP1992" s="55" t="str">
        <f t="shared" si="327"/>
        <v/>
      </c>
      <c r="BQ1992" s="55" t="str">
        <f t="shared" si="327"/>
        <v/>
      </c>
      <c r="BR1992" s="1" t="str">
        <f t="shared" si="316"/>
        <v>Base</v>
      </c>
      <c r="BS1992" s="1" t="str">
        <f t="shared" si="317"/>
        <v/>
      </c>
      <c r="BT1992" s="3">
        <f t="shared" si="318"/>
        <v>1</v>
      </c>
      <c r="BU1992" s="11">
        <f t="shared" si="319"/>
        <v>-0.94</v>
      </c>
      <c r="BV1992" s="11">
        <f t="shared" si="320"/>
        <v>-0.88</v>
      </c>
      <c r="BW1992" s="11">
        <f t="shared" si="321"/>
        <v>0</v>
      </c>
      <c r="BX1992" s="9">
        <f t="shared" si="322"/>
        <v>-0.94</v>
      </c>
      <c r="BY1992" s="9">
        <f t="shared" si="323"/>
        <v>-0.88</v>
      </c>
      <c r="BZ1992" s="9">
        <f t="shared" si="324"/>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315"/>
        <v>0</v>
      </c>
      <c r="BD1993" s="55" t="str">
        <f t="shared" si="327"/>
        <v/>
      </c>
      <c r="BE1993" s="55" t="str">
        <f t="shared" si="327"/>
        <v/>
      </c>
      <c r="BF1993" s="55" t="str">
        <f t="shared" si="327"/>
        <v/>
      </c>
      <c r="BG1993" s="55" t="str">
        <f t="shared" si="327"/>
        <v/>
      </c>
      <c r="BH1993" s="55" t="str">
        <f t="shared" si="327"/>
        <v/>
      </c>
      <c r="BI1993" s="55" t="str">
        <f t="shared" si="327"/>
        <v/>
      </c>
      <c r="BJ1993" s="55" t="str">
        <f t="shared" si="327"/>
        <v/>
      </c>
      <c r="BK1993" s="55" t="str">
        <f t="shared" si="327"/>
        <v/>
      </c>
      <c r="BL1993" s="55" t="str">
        <f t="shared" si="327"/>
        <v/>
      </c>
      <c r="BM1993" s="55" t="str">
        <f t="shared" si="327"/>
        <v/>
      </c>
      <c r="BN1993" s="55" t="str">
        <f t="shared" si="327"/>
        <v/>
      </c>
      <c r="BO1993" s="55" t="str">
        <f t="shared" si="327"/>
        <v/>
      </c>
      <c r="BP1993" s="55" t="str">
        <f t="shared" si="327"/>
        <v/>
      </c>
      <c r="BQ1993" s="55" t="str">
        <f t="shared" si="327"/>
        <v/>
      </c>
      <c r="BR1993" s="1" t="str">
        <f t="shared" si="316"/>
        <v>Base</v>
      </c>
      <c r="BS1993" s="1" t="str">
        <f t="shared" si="317"/>
        <v/>
      </c>
      <c r="BT1993" s="3">
        <f t="shared" si="318"/>
        <v>1</v>
      </c>
      <c r="BU1993" s="11">
        <f t="shared" si="319"/>
        <v>-0.94</v>
      </c>
      <c r="BV1993" s="11">
        <f t="shared" si="320"/>
        <v>-0.88</v>
      </c>
      <c r="BW1993" s="11">
        <f t="shared" si="321"/>
        <v>0</v>
      </c>
      <c r="BX1993" s="9">
        <f t="shared" si="322"/>
        <v>-0.94</v>
      </c>
      <c r="BY1993" s="9">
        <f t="shared" si="323"/>
        <v>-0.88</v>
      </c>
      <c r="BZ1993" s="9">
        <f t="shared" si="324"/>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315"/>
        <v>0</v>
      </c>
      <c r="BD1994" s="55" t="str">
        <f t="shared" si="327"/>
        <v/>
      </c>
      <c r="BE1994" s="55" t="str">
        <f t="shared" si="327"/>
        <v/>
      </c>
      <c r="BF1994" s="55" t="str">
        <f t="shared" si="327"/>
        <v/>
      </c>
      <c r="BG1994" s="55" t="str">
        <f t="shared" si="327"/>
        <v/>
      </c>
      <c r="BH1994" s="55" t="str">
        <f t="shared" si="327"/>
        <v/>
      </c>
      <c r="BI1994" s="55" t="str">
        <f t="shared" si="327"/>
        <v/>
      </c>
      <c r="BJ1994" s="55" t="str">
        <f t="shared" si="327"/>
        <v/>
      </c>
      <c r="BK1994" s="55" t="str">
        <f t="shared" si="327"/>
        <v/>
      </c>
      <c r="BL1994" s="55" t="str">
        <f t="shared" si="327"/>
        <v/>
      </c>
      <c r="BM1994" s="55" t="str">
        <f t="shared" si="327"/>
        <v/>
      </c>
      <c r="BN1994" s="55" t="str">
        <f t="shared" si="327"/>
        <v/>
      </c>
      <c r="BO1994" s="55" t="str">
        <f t="shared" si="327"/>
        <v/>
      </c>
      <c r="BP1994" s="55" t="str">
        <f t="shared" si="327"/>
        <v/>
      </c>
      <c r="BQ1994" s="55" t="str">
        <f t="shared" si="327"/>
        <v/>
      </c>
      <c r="BR1994" s="1" t="str">
        <f t="shared" si="316"/>
        <v>Base</v>
      </c>
      <c r="BS1994" s="1" t="str">
        <f t="shared" si="317"/>
        <v/>
      </c>
      <c r="BT1994" s="3">
        <f t="shared" si="318"/>
        <v>1</v>
      </c>
      <c r="BU1994" s="11">
        <f t="shared" si="319"/>
        <v>-0.94</v>
      </c>
      <c r="BV1994" s="11">
        <f t="shared" si="320"/>
        <v>-0.88</v>
      </c>
      <c r="BW1994" s="11">
        <f t="shared" si="321"/>
        <v>0</v>
      </c>
      <c r="BX1994" s="9">
        <f t="shared" si="322"/>
        <v>-0.94</v>
      </c>
      <c r="BY1994" s="9">
        <f t="shared" si="323"/>
        <v>-0.88</v>
      </c>
      <c r="BZ1994" s="9">
        <f t="shared" si="324"/>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315"/>
        <v>0</v>
      </c>
      <c r="BD1995" s="55" t="str">
        <f t="shared" si="327"/>
        <v/>
      </c>
      <c r="BE1995" s="55" t="str">
        <f t="shared" si="327"/>
        <v/>
      </c>
      <c r="BF1995" s="55" t="str">
        <f t="shared" si="327"/>
        <v/>
      </c>
      <c r="BG1995" s="55" t="str">
        <f t="shared" si="327"/>
        <v/>
      </c>
      <c r="BH1995" s="55" t="str">
        <f t="shared" si="327"/>
        <v/>
      </c>
      <c r="BI1995" s="55" t="str">
        <f t="shared" si="327"/>
        <v/>
      </c>
      <c r="BJ1995" s="55" t="str">
        <f t="shared" si="327"/>
        <v/>
      </c>
      <c r="BK1995" s="55" t="str">
        <f t="shared" si="327"/>
        <v/>
      </c>
      <c r="BL1995" s="55" t="str">
        <f t="shared" si="327"/>
        <v/>
      </c>
      <c r="BM1995" s="55" t="str">
        <f t="shared" si="327"/>
        <v/>
      </c>
      <c r="BN1995" s="55" t="str">
        <f t="shared" si="327"/>
        <v/>
      </c>
      <c r="BO1995" s="55" t="str">
        <f t="shared" si="327"/>
        <v/>
      </c>
      <c r="BP1995" s="55" t="str">
        <f t="shared" si="327"/>
        <v/>
      </c>
      <c r="BQ1995" s="55" t="str">
        <f t="shared" si="327"/>
        <v/>
      </c>
      <c r="BR1995" s="1" t="str">
        <f t="shared" si="316"/>
        <v>Base</v>
      </c>
      <c r="BS1995" s="1" t="str">
        <f t="shared" si="317"/>
        <v/>
      </c>
      <c r="BT1995" s="3">
        <f t="shared" si="318"/>
        <v>1</v>
      </c>
      <c r="BU1995" s="11">
        <f t="shared" si="319"/>
        <v>-0.94</v>
      </c>
      <c r="BV1995" s="11">
        <f t="shared" si="320"/>
        <v>-0.88</v>
      </c>
      <c r="BW1995" s="11">
        <f t="shared" si="321"/>
        <v>0</v>
      </c>
      <c r="BX1995" s="9">
        <f t="shared" si="322"/>
        <v>-0.94</v>
      </c>
      <c r="BY1995" s="9">
        <f t="shared" si="323"/>
        <v>-0.88</v>
      </c>
      <c r="BZ1995" s="9">
        <f t="shared" si="324"/>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315"/>
        <v>0</v>
      </c>
      <c r="BD1996" s="55" t="str">
        <f t="shared" si="327"/>
        <v/>
      </c>
      <c r="BE1996" s="55" t="str">
        <f t="shared" si="327"/>
        <v/>
      </c>
      <c r="BF1996" s="55" t="str">
        <f t="shared" si="327"/>
        <v/>
      </c>
      <c r="BG1996" s="55" t="str">
        <f t="shared" si="327"/>
        <v/>
      </c>
      <c r="BH1996" s="55" t="str">
        <f t="shared" si="327"/>
        <v/>
      </c>
      <c r="BI1996" s="55" t="str">
        <f t="shared" si="327"/>
        <v/>
      </c>
      <c r="BJ1996" s="55" t="str">
        <f t="shared" si="327"/>
        <v/>
      </c>
      <c r="BK1996" s="55" t="str">
        <f t="shared" si="327"/>
        <v/>
      </c>
      <c r="BL1996" s="55" t="str">
        <f t="shared" si="327"/>
        <v/>
      </c>
      <c r="BM1996" s="55" t="str">
        <f t="shared" si="327"/>
        <v/>
      </c>
      <c r="BN1996" s="55" t="str">
        <f t="shared" si="327"/>
        <v/>
      </c>
      <c r="BO1996" s="55" t="str">
        <f t="shared" si="327"/>
        <v/>
      </c>
      <c r="BP1996" s="55" t="str">
        <f t="shared" si="327"/>
        <v/>
      </c>
      <c r="BQ1996" s="55" t="str">
        <f t="shared" si="327"/>
        <v/>
      </c>
      <c r="BR1996" s="1" t="str">
        <f t="shared" si="316"/>
        <v>Base</v>
      </c>
      <c r="BS1996" s="1" t="str">
        <f t="shared" si="317"/>
        <v/>
      </c>
      <c r="BT1996" s="3">
        <f t="shared" si="318"/>
        <v>1</v>
      </c>
      <c r="BU1996" s="11">
        <f t="shared" si="319"/>
        <v>-0.94</v>
      </c>
      <c r="BV1996" s="11">
        <f t="shared" si="320"/>
        <v>-0.88</v>
      </c>
      <c r="BW1996" s="11">
        <f t="shared" si="321"/>
        <v>0</v>
      </c>
      <c r="BX1996" s="9">
        <f t="shared" si="322"/>
        <v>-0.94</v>
      </c>
      <c r="BY1996" s="9">
        <f t="shared" si="323"/>
        <v>-0.88</v>
      </c>
      <c r="BZ1996" s="9">
        <f t="shared" si="324"/>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315"/>
        <v>0</v>
      </c>
      <c r="BD1997" s="55" t="str">
        <f t="shared" si="327"/>
        <v/>
      </c>
      <c r="BE1997" s="55" t="str">
        <f t="shared" si="327"/>
        <v/>
      </c>
      <c r="BF1997" s="55" t="str">
        <f t="shared" si="327"/>
        <v/>
      </c>
      <c r="BG1997" s="55" t="str">
        <f t="shared" si="327"/>
        <v/>
      </c>
      <c r="BH1997" s="55" t="str">
        <f t="shared" si="327"/>
        <v/>
      </c>
      <c r="BI1997" s="55" t="str">
        <f t="shared" si="327"/>
        <v/>
      </c>
      <c r="BJ1997" s="55" t="str">
        <f t="shared" si="327"/>
        <v/>
      </c>
      <c r="BK1997" s="55" t="str">
        <f t="shared" si="327"/>
        <v/>
      </c>
      <c r="BL1997" s="55" t="str">
        <f t="shared" si="327"/>
        <v/>
      </c>
      <c r="BM1997" s="55" t="str">
        <f t="shared" si="327"/>
        <v/>
      </c>
      <c r="BN1997" s="55" t="str">
        <f t="shared" si="327"/>
        <v/>
      </c>
      <c r="BO1997" s="55" t="str">
        <f t="shared" si="327"/>
        <v/>
      </c>
      <c r="BP1997" s="55" t="str">
        <f t="shared" si="327"/>
        <v/>
      </c>
      <c r="BQ1997" s="55" t="str">
        <f t="shared" si="327"/>
        <v/>
      </c>
      <c r="BR1997" s="1" t="str">
        <f t="shared" si="316"/>
        <v>Base</v>
      </c>
      <c r="BS1997" s="1" t="str">
        <f t="shared" si="317"/>
        <v/>
      </c>
      <c r="BT1997" s="3">
        <f t="shared" si="318"/>
        <v>1</v>
      </c>
      <c r="BU1997" s="11">
        <f t="shared" si="319"/>
        <v>-0.94</v>
      </c>
      <c r="BV1997" s="11">
        <f t="shared" si="320"/>
        <v>-0.88</v>
      </c>
      <c r="BW1997" s="11">
        <f t="shared" si="321"/>
        <v>0</v>
      </c>
      <c r="BX1997" s="9">
        <f t="shared" si="322"/>
        <v>-0.94</v>
      </c>
      <c r="BY1997" s="9">
        <f t="shared" si="323"/>
        <v>-0.88</v>
      </c>
      <c r="BZ1997" s="9">
        <f t="shared" si="324"/>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315"/>
        <v>0</v>
      </c>
      <c r="BD1998" s="55" t="str">
        <f t="shared" si="327"/>
        <v/>
      </c>
      <c r="BE1998" s="55" t="str">
        <f t="shared" si="327"/>
        <v/>
      </c>
      <c r="BF1998" s="55" t="str">
        <f t="shared" si="327"/>
        <v/>
      </c>
      <c r="BG1998" s="55" t="str">
        <f t="shared" si="327"/>
        <v/>
      </c>
      <c r="BH1998" s="55" t="str">
        <f t="shared" si="327"/>
        <v/>
      </c>
      <c r="BI1998" s="55" t="str">
        <f t="shared" si="327"/>
        <v/>
      </c>
      <c r="BJ1998" s="55" t="str">
        <f t="shared" si="327"/>
        <v/>
      </c>
      <c r="BK1998" s="55" t="str">
        <f t="shared" si="327"/>
        <v/>
      </c>
      <c r="BL1998" s="55" t="str">
        <f t="shared" si="327"/>
        <v/>
      </c>
      <c r="BM1998" s="55" t="str">
        <f t="shared" si="327"/>
        <v/>
      </c>
      <c r="BN1998" s="55" t="str">
        <f t="shared" si="327"/>
        <v/>
      </c>
      <c r="BO1998" s="55" t="str">
        <f t="shared" si="327"/>
        <v/>
      </c>
      <c r="BP1998" s="55" t="str">
        <f t="shared" si="327"/>
        <v/>
      </c>
      <c r="BQ1998" s="55" t="str">
        <f t="shared" si="327"/>
        <v/>
      </c>
      <c r="BR1998" s="1" t="str">
        <f t="shared" si="316"/>
        <v>Base</v>
      </c>
      <c r="BS1998" s="1" t="str">
        <f t="shared" si="317"/>
        <v/>
      </c>
      <c r="BT1998" s="3">
        <f t="shared" si="318"/>
        <v>1</v>
      </c>
      <c r="BU1998" s="11">
        <f t="shared" si="319"/>
        <v>-0.94</v>
      </c>
      <c r="BV1998" s="11">
        <f t="shared" si="320"/>
        <v>-0.88</v>
      </c>
      <c r="BW1998" s="11">
        <f t="shared" si="321"/>
        <v>0</v>
      </c>
      <c r="BX1998" s="9">
        <f t="shared" si="322"/>
        <v>-0.94</v>
      </c>
      <c r="BY1998" s="9">
        <f t="shared" si="323"/>
        <v>-0.88</v>
      </c>
      <c r="BZ1998" s="9">
        <f t="shared" si="324"/>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315"/>
        <v>0</v>
      </c>
      <c r="BD1999" s="55" t="str">
        <f t="shared" si="327"/>
        <v/>
      </c>
      <c r="BE1999" s="55" t="str">
        <f t="shared" si="327"/>
        <v/>
      </c>
      <c r="BF1999" s="55" t="str">
        <f t="shared" si="327"/>
        <v/>
      </c>
      <c r="BG1999" s="55" t="str">
        <f t="shared" si="327"/>
        <v/>
      </c>
      <c r="BH1999" s="55" t="str">
        <f t="shared" si="327"/>
        <v/>
      </c>
      <c r="BI1999" s="55" t="str">
        <f t="shared" si="327"/>
        <v/>
      </c>
      <c r="BJ1999" s="55" t="str">
        <f t="shared" si="327"/>
        <v/>
      </c>
      <c r="BK1999" s="55" t="str">
        <f t="shared" si="327"/>
        <v/>
      </c>
      <c r="BL1999" s="55" t="str">
        <f t="shared" si="327"/>
        <v/>
      </c>
      <c r="BM1999" s="55" t="str">
        <f t="shared" si="327"/>
        <v/>
      </c>
      <c r="BN1999" s="55" t="str">
        <f t="shared" si="327"/>
        <v/>
      </c>
      <c r="BO1999" s="55" t="str">
        <f t="shared" ref="BD1999:BQ2017" si="328">IF(ISERROR(SEARCHB(" "&amp;BO$1&amp;" "," "&amp;$L1999&amp;" "))=TRUE,"",BO$1)</f>
        <v/>
      </c>
      <c r="BP1999" s="55" t="str">
        <f t="shared" si="328"/>
        <v/>
      </c>
      <c r="BQ1999" s="55" t="str">
        <f t="shared" si="328"/>
        <v/>
      </c>
      <c r="BR1999" s="1" t="str">
        <f t="shared" si="316"/>
        <v>Base</v>
      </c>
      <c r="BS1999" s="1" t="str">
        <f t="shared" si="317"/>
        <v/>
      </c>
      <c r="BT1999" s="3">
        <f t="shared" si="318"/>
        <v>1</v>
      </c>
      <c r="BU1999" s="11">
        <f t="shared" si="319"/>
        <v>-0.94</v>
      </c>
      <c r="BV1999" s="11">
        <f t="shared" si="320"/>
        <v>-0.88</v>
      </c>
      <c r="BW1999" s="11">
        <f t="shared" si="321"/>
        <v>0</v>
      </c>
      <c r="BX1999" s="9">
        <f t="shared" si="322"/>
        <v>-0.94</v>
      </c>
      <c r="BY1999" s="9">
        <f t="shared" si="323"/>
        <v>-0.88</v>
      </c>
      <c r="BZ1999" s="9">
        <f t="shared" si="324"/>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315"/>
        <v>0</v>
      </c>
      <c r="BD2000" s="55" t="str">
        <f t="shared" si="328"/>
        <v/>
      </c>
      <c r="BE2000" s="55" t="str">
        <f t="shared" si="328"/>
        <v/>
      </c>
      <c r="BF2000" s="55" t="str">
        <f t="shared" si="328"/>
        <v/>
      </c>
      <c r="BG2000" s="55" t="str">
        <f t="shared" si="328"/>
        <v/>
      </c>
      <c r="BH2000" s="55" t="str">
        <f t="shared" si="328"/>
        <v/>
      </c>
      <c r="BI2000" s="55" t="str">
        <f t="shared" si="328"/>
        <v/>
      </c>
      <c r="BJ2000" s="55" t="str">
        <f t="shared" si="328"/>
        <v/>
      </c>
      <c r="BK2000" s="55" t="str">
        <f t="shared" si="328"/>
        <v/>
      </c>
      <c r="BL2000" s="55" t="str">
        <f t="shared" si="328"/>
        <v/>
      </c>
      <c r="BM2000" s="55" t="str">
        <f t="shared" si="328"/>
        <v/>
      </c>
      <c r="BN2000" s="55" t="str">
        <f t="shared" si="328"/>
        <v/>
      </c>
      <c r="BO2000" s="55" t="str">
        <f t="shared" si="328"/>
        <v/>
      </c>
      <c r="BP2000" s="55" t="str">
        <f t="shared" si="328"/>
        <v/>
      </c>
      <c r="BQ2000" s="55" t="str">
        <f t="shared" si="328"/>
        <v/>
      </c>
      <c r="BR2000" s="1" t="str">
        <f t="shared" si="316"/>
        <v>Base</v>
      </c>
      <c r="BS2000" s="1" t="str">
        <f t="shared" si="317"/>
        <v/>
      </c>
      <c r="BT2000" s="3">
        <f t="shared" si="318"/>
        <v>1</v>
      </c>
      <c r="BU2000" s="11">
        <f t="shared" si="319"/>
        <v>-0.94</v>
      </c>
      <c r="BV2000" s="11">
        <f t="shared" si="320"/>
        <v>-0.88</v>
      </c>
      <c r="BW2000" s="11">
        <f t="shared" si="321"/>
        <v>0</v>
      </c>
      <c r="BX2000" s="9">
        <f t="shared" si="322"/>
        <v>-0.94</v>
      </c>
      <c r="BY2000" s="9">
        <f t="shared" si="323"/>
        <v>-0.88</v>
      </c>
      <c r="BZ2000" s="9">
        <f t="shared" si="324"/>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315"/>
        <v>0</v>
      </c>
      <c r="BD2001" s="55" t="str">
        <f t="shared" si="328"/>
        <v/>
      </c>
      <c r="BE2001" s="55" t="str">
        <f t="shared" si="328"/>
        <v/>
      </c>
      <c r="BF2001" s="55" t="str">
        <f t="shared" si="328"/>
        <v/>
      </c>
      <c r="BG2001" s="55" t="str">
        <f t="shared" si="328"/>
        <v/>
      </c>
      <c r="BH2001" s="55" t="str">
        <f t="shared" si="328"/>
        <v/>
      </c>
      <c r="BI2001" s="55" t="str">
        <f t="shared" si="328"/>
        <v/>
      </c>
      <c r="BJ2001" s="55" t="str">
        <f t="shared" si="328"/>
        <v/>
      </c>
      <c r="BK2001" s="55" t="str">
        <f t="shared" si="328"/>
        <v/>
      </c>
      <c r="BL2001" s="55" t="str">
        <f t="shared" si="328"/>
        <v/>
      </c>
      <c r="BM2001" s="55" t="str">
        <f t="shared" si="328"/>
        <v/>
      </c>
      <c r="BN2001" s="55" t="str">
        <f t="shared" si="328"/>
        <v/>
      </c>
      <c r="BO2001" s="55" t="str">
        <f t="shared" si="328"/>
        <v/>
      </c>
      <c r="BP2001" s="55" t="str">
        <f t="shared" si="328"/>
        <v/>
      </c>
      <c r="BQ2001" s="55" t="str">
        <f t="shared" si="328"/>
        <v/>
      </c>
      <c r="BR2001" s="1" t="str">
        <f t="shared" si="316"/>
        <v>Base</v>
      </c>
      <c r="BS2001" s="1" t="str">
        <f t="shared" si="317"/>
        <v/>
      </c>
      <c r="BT2001" s="3">
        <f t="shared" si="318"/>
        <v>1</v>
      </c>
      <c r="BU2001" s="11">
        <f t="shared" si="319"/>
        <v>-0.94</v>
      </c>
      <c r="BV2001" s="11">
        <f t="shared" si="320"/>
        <v>-0.88</v>
      </c>
      <c r="BW2001" s="11">
        <f t="shared" si="321"/>
        <v>0</v>
      </c>
      <c r="BX2001" s="9">
        <f t="shared" si="322"/>
        <v>-0.94</v>
      </c>
      <c r="BY2001" s="9">
        <f t="shared" si="323"/>
        <v>-0.88</v>
      </c>
      <c r="BZ2001" s="9">
        <f t="shared" si="324"/>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315"/>
        <v>0</v>
      </c>
      <c r="BD2002" s="55" t="str">
        <f t="shared" si="328"/>
        <v/>
      </c>
      <c r="BE2002" s="55" t="str">
        <f t="shared" si="328"/>
        <v/>
      </c>
      <c r="BF2002" s="55" t="str">
        <f t="shared" si="328"/>
        <v/>
      </c>
      <c r="BG2002" s="55" t="str">
        <f t="shared" si="328"/>
        <v/>
      </c>
      <c r="BH2002" s="55" t="str">
        <f t="shared" si="328"/>
        <v/>
      </c>
      <c r="BI2002" s="55" t="str">
        <f t="shared" si="328"/>
        <v/>
      </c>
      <c r="BJ2002" s="55" t="str">
        <f t="shared" si="328"/>
        <v/>
      </c>
      <c r="BK2002" s="55" t="str">
        <f t="shared" si="328"/>
        <v/>
      </c>
      <c r="BL2002" s="55" t="str">
        <f t="shared" si="328"/>
        <v/>
      </c>
      <c r="BM2002" s="55" t="str">
        <f t="shared" si="328"/>
        <v/>
      </c>
      <c r="BN2002" s="55" t="str">
        <f t="shared" si="328"/>
        <v/>
      </c>
      <c r="BO2002" s="55" t="str">
        <f t="shared" si="328"/>
        <v/>
      </c>
      <c r="BP2002" s="55" t="str">
        <f t="shared" si="328"/>
        <v/>
      </c>
      <c r="BQ2002" s="55" t="str">
        <f t="shared" si="328"/>
        <v/>
      </c>
      <c r="BR2002" s="1" t="str">
        <f t="shared" si="316"/>
        <v>Base</v>
      </c>
      <c r="BS2002" s="1" t="str">
        <f t="shared" si="317"/>
        <v/>
      </c>
      <c r="BT2002" s="3">
        <f t="shared" si="318"/>
        <v>1</v>
      </c>
      <c r="BU2002" s="11">
        <f t="shared" si="319"/>
        <v>-0.94</v>
      </c>
      <c r="BV2002" s="11">
        <f t="shared" si="320"/>
        <v>-0.88</v>
      </c>
      <c r="BW2002" s="11">
        <f t="shared" si="321"/>
        <v>0</v>
      </c>
      <c r="BX2002" s="9">
        <f t="shared" si="322"/>
        <v>-0.94</v>
      </c>
      <c r="BY2002" s="9">
        <f t="shared" si="323"/>
        <v>-0.88</v>
      </c>
      <c r="BZ2002" s="9">
        <f t="shared" si="324"/>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315"/>
        <v>0</v>
      </c>
      <c r="BD2003" s="55" t="str">
        <f t="shared" si="328"/>
        <v/>
      </c>
      <c r="BE2003" s="55" t="str">
        <f t="shared" si="328"/>
        <v/>
      </c>
      <c r="BF2003" s="55" t="str">
        <f t="shared" si="328"/>
        <v/>
      </c>
      <c r="BG2003" s="55" t="str">
        <f t="shared" si="328"/>
        <v/>
      </c>
      <c r="BH2003" s="55" t="str">
        <f t="shared" si="328"/>
        <v/>
      </c>
      <c r="BI2003" s="55" t="str">
        <f t="shared" si="328"/>
        <v/>
      </c>
      <c r="BJ2003" s="55" t="str">
        <f t="shared" si="328"/>
        <v/>
      </c>
      <c r="BK2003" s="55" t="str">
        <f t="shared" si="328"/>
        <v/>
      </c>
      <c r="BL2003" s="55" t="str">
        <f t="shared" si="328"/>
        <v/>
      </c>
      <c r="BM2003" s="55" t="str">
        <f t="shared" si="328"/>
        <v/>
      </c>
      <c r="BN2003" s="55" t="str">
        <f t="shared" si="328"/>
        <v/>
      </c>
      <c r="BO2003" s="55" t="str">
        <f t="shared" si="328"/>
        <v/>
      </c>
      <c r="BP2003" s="55" t="str">
        <f t="shared" si="328"/>
        <v/>
      </c>
      <c r="BQ2003" s="55" t="str">
        <f t="shared" si="328"/>
        <v/>
      </c>
      <c r="BR2003" s="1" t="str">
        <f t="shared" si="316"/>
        <v>Base</v>
      </c>
      <c r="BS2003" s="1" t="str">
        <f t="shared" si="317"/>
        <v/>
      </c>
      <c r="BT2003" s="3">
        <f t="shared" si="318"/>
        <v>1</v>
      </c>
      <c r="BU2003" s="11">
        <f t="shared" si="319"/>
        <v>-0.94</v>
      </c>
      <c r="BV2003" s="11">
        <f t="shared" si="320"/>
        <v>-0.88</v>
      </c>
      <c r="BW2003" s="11">
        <f t="shared" si="321"/>
        <v>0</v>
      </c>
      <c r="BX2003" s="9">
        <f t="shared" si="322"/>
        <v>-0.94</v>
      </c>
      <c r="BY2003" s="9">
        <f t="shared" si="323"/>
        <v>-0.88</v>
      </c>
      <c r="BZ2003" s="9">
        <f t="shared" si="324"/>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315"/>
        <v>0</v>
      </c>
      <c r="BD2004" s="55" t="str">
        <f t="shared" si="328"/>
        <v/>
      </c>
      <c r="BE2004" s="55" t="str">
        <f t="shared" si="328"/>
        <v/>
      </c>
      <c r="BF2004" s="55" t="str">
        <f t="shared" si="328"/>
        <v/>
      </c>
      <c r="BG2004" s="55" t="str">
        <f t="shared" si="328"/>
        <v/>
      </c>
      <c r="BH2004" s="55" t="str">
        <f t="shared" si="328"/>
        <v/>
      </c>
      <c r="BI2004" s="55" t="str">
        <f t="shared" si="328"/>
        <v/>
      </c>
      <c r="BJ2004" s="55" t="str">
        <f t="shared" si="328"/>
        <v/>
      </c>
      <c r="BK2004" s="55" t="str">
        <f t="shared" si="328"/>
        <v/>
      </c>
      <c r="BL2004" s="55" t="str">
        <f t="shared" si="328"/>
        <v/>
      </c>
      <c r="BM2004" s="55" t="str">
        <f t="shared" si="328"/>
        <v/>
      </c>
      <c r="BN2004" s="55" t="str">
        <f t="shared" si="328"/>
        <v/>
      </c>
      <c r="BO2004" s="55" t="str">
        <f t="shared" si="328"/>
        <v/>
      </c>
      <c r="BP2004" s="55" t="str">
        <f t="shared" si="328"/>
        <v/>
      </c>
      <c r="BQ2004" s="55" t="str">
        <f t="shared" si="328"/>
        <v/>
      </c>
      <c r="BR2004" s="1" t="str">
        <f t="shared" si="316"/>
        <v>Base</v>
      </c>
      <c r="BS2004" s="1" t="str">
        <f t="shared" si="317"/>
        <v/>
      </c>
      <c r="BT2004" s="3">
        <f t="shared" si="318"/>
        <v>1</v>
      </c>
      <c r="BU2004" s="11">
        <f t="shared" si="319"/>
        <v>-0.94</v>
      </c>
      <c r="BV2004" s="11">
        <f t="shared" si="320"/>
        <v>-0.88</v>
      </c>
      <c r="BW2004" s="11">
        <f t="shared" si="321"/>
        <v>0</v>
      </c>
      <c r="BX2004" s="9">
        <f t="shared" si="322"/>
        <v>-0.94</v>
      </c>
      <c r="BY2004" s="9">
        <f t="shared" si="323"/>
        <v>-0.88</v>
      </c>
      <c r="BZ2004" s="9">
        <f t="shared" si="324"/>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315"/>
        <v>0</v>
      </c>
      <c r="BD2005" s="55" t="str">
        <f t="shared" si="328"/>
        <v/>
      </c>
      <c r="BE2005" s="55" t="str">
        <f t="shared" si="328"/>
        <v/>
      </c>
      <c r="BF2005" s="55" t="str">
        <f t="shared" si="328"/>
        <v/>
      </c>
      <c r="BG2005" s="55" t="str">
        <f t="shared" si="328"/>
        <v/>
      </c>
      <c r="BH2005" s="55" t="str">
        <f t="shared" si="328"/>
        <v/>
      </c>
      <c r="BI2005" s="55" t="str">
        <f t="shared" si="328"/>
        <v/>
      </c>
      <c r="BJ2005" s="55" t="str">
        <f t="shared" si="328"/>
        <v/>
      </c>
      <c r="BK2005" s="55" t="str">
        <f t="shared" si="328"/>
        <v/>
      </c>
      <c r="BL2005" s="55" t="str">
        <f t="shared" si="328"/>
        <v/>
      </c>
      <c r="BM2005" s="55" t="str">
        <f t="shared" si="328"/>
        <v/>
      </c>
      <c r="BN2005" s="55" t="str">
        <f t="shared" si="328"/>
        <v/>
      </c>
      <c r="BO2005" s="55" t="str">
        <f t="shared" si="328"/>
        <v/>
      </c>
      <c r="BP2005" s="55" t="str">
        <f t="shared" si="328"/>
        <v/>
      </c>
      <c r="BQ2005" s="55" t="str">
        <f t="shared" si="328"/>
        <v/>
      </c>
      <c r="BR2005" s="1" t="str">
        <f t="shared" si="316"/>
        <v>Base</v>
      </c>
      <c r="BS2005" s="1" t="str">
        <f t="shared" si="317"/>
        <v/>
      </c>
      <c r="BT2005" s="3">
        <f t="shared" si="318"/>
        <v>1</v>
      </c>
      <c r="BU2005" s="11">
        <f t="shared" si="319"/>
        <v>-0.94</v>
      </c>
      <c r="BV2005" s="11">
        <f t="shared" si="320"/>
        <v>-0.88</v>
      </c>
      <c r="BW2005" s="11">
        <f t="shared" si="321"/>
        <v>0</v>
      </c>
      <c r="BX2005" s="9">
        <f t="shared" si="322"/>
        <v>-0.94</v>
      </c>
      <c r="BY2005" s="9">
        <f t="shared" si="323"/>
        <v>-0.88</v>
      </c>
      <c r="BZ2005" s="9">
        <f t="shared" si="324"/>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329">SUM(AT2006:BB2006)</f>
        <v>0</v>
      </c>
      <c r="BD2006" s="55" t="str">
        <f t="shared" si="328"/>
        <v/>
      </c>
      <c r="BE2006" s="55" t="str">
        <f t="shared" si="328"/>
        <v/>
      </c>
      <c r="BF2006" s="55" t="str">
        <f t="shared" si="328"/>
        <v/>
      </c>
      <c r="BG2006" s="55" t="str">
        <f t="shared" si="328"/>
        <v/>
      </c>
      <c r="BH2006" s="55" t="str">
        <f t="shared" si="328"/>
        <v/>
      </c>
      <c r="BI2006" s="55" t="str">
        <f t="shared" si="328"/>
        <v/>
      </c>
      <c r="BJ2006" s="55" t="str">
        <f t="shared" si="328"/>
        <v/>
      </c>
      <c r="BK2006" s="55" t="str">
        <f t="shared" si="328"/>
        <v/>
      </c>
      <c r="BL2006" s="55" t="str">
        <f t="shared" si="328"/>
        <v/>
      </c>
      <c r="BM2006" s="55" t="str">
        <f t="shared" si="328"/>
        <v/>
      </c>
      <c r="BN2006" s="55" t="str">
        <f t="shared" si="328"/>
        <v/>
      </c>
      <c r="BO2006" s="55" t="str">
        <f t="shared" si="328"/>
        <v/>
      </c>
      <c r="BP2006" s="55" t="str">
        <f t="shared" si="328"/>
        <v/>
      </c>
      <c r="BQ2006" s="55" t="str">
        <f t="shared" si="328"/>
        <v/>
      </c>
      <c r="BR2006" s="1" t="str">
        <f t="shared" ref="BR2006:BR2069" si="330">IF(BD2006&amp;BE2006&amp;BF2006&amp;BG2006&amp;BH2006&amp;BI2006&amp;BJ2006&amp;BK2006&amp;BP2006&amp;BQ2006="","Base",BD2006&amp;BE2006&amp;BF2006&amp;BG2006&amp;BH2006&amp;BI2006&amp;BJ2006&amp;BK2006&amp;BP2006&amp;BQ2006)</f>
        <v>Base</v>
      </c>
      <c r="BS2006" s="1" t="str">
        <f t="shared" ref="BS2006:BS2069" si="331">IF(BL2006&amp;BM2006&amp;BN2006&amp;BO2006="","",BL2006&amp;BM2006&amp;BN2006&amp;BO2006)</f>
        <v/>
      </c>
      <c r="BT2006" s="3">
        <f t="shared" ref="BT2006:BT2069" si="332">J2006-I2006+1</f>
        <v>1</v>
      </c>
      <c r="BU2006" s="11">
        <f t="shared" ref="BU2006:BU2069" si="333">BT2006*0.06-1</f>
        <v>-0.94</v>
      </c>
      <c r="BV2006" s="11">
        <f t="shared" ref="BV2006:BV2069" si="334">BT2006*0.12-1</f>
        <v>-0.88</v>
      </c>
      <c r="BW2006" s="11">
        <f t="shared" ref="BW2006:BW2069" si="335">(BT2006-1)*0.84</f>
        <v>0</v>
      </c>
      <c r="BX2006" s="9">
        <f t="shared" ref="BX2006:BX2069" si="336">BU2006+I2006</f>
        <v>-0.94</v>
      </c>
      <c r="BY2006" s="9">
        <f t="shared" ref="BY2006:BY2069" si="337">BV2006+I2006</f>
        <v>-0.88</v>
      </c>
      <c r="BZ2006" s="9">
        <f t="shared" ref="BZ2006:BZ2069" si="338">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329"/>
        <v>0</v>
      </c>
      <c r="BD2007" s="55" t="str">
        <f t="shared" si="328"/>
        <v/>
      </c>
      <c r="BE2007" s="55" t="str">
        <f t="shared" si="328"/>
        <v/>
      </c>
      <c r="BF2007" s="55" t="str">
        <f t="shared" si="328"/>
        <v/>
      </c>
      <c r="BG2007" s="55" t="str">
        <f t="shared" si="328"/>
        <v/>
      </c>
      <c r="BH2007" s="55" t="str">
        <f t="shared" si="328"/>
        <v/>
      </c>
      <c r="BI2007" s="55" t="str">
        <f t="shared" si="328"/>
        <v/>
      </c>
      <c r="BJ2007" s="55" t="str">
        <f t="shared" si="328"/>
        <v/>
      </c>
      <c r="BK2007" s="55" t="str">
        <f t="shared" si="328"/>
        <v/>
      </c>
      <c r="BL2007" s="55" t="str">
        <f t="shared" si="328"/>
        <v/>
      </c>
      <c r="BM2007" s="55" t="str">
        <f t="shared" si="328"/>
        <v/>
      </c>
      <c r="BN2007" s="55" t="str">
        <f t="shared" si="328"/>
        <v/>
      </c>
      <c r="BO2007" s="55" t="str">
        <f t="shared" si="328"/>
        <v/>
      </c>
      <c r="BP2007" s="55" t="str">
        <f t="shared" si="328"/>
        <v/>
      </c>
      <c r="BQ2007" s="55" t="str">
        <f t="shared" si="328"/>
        <v/>
      </c>
      <c r="BR2007" s="1" t="str">
        <f t="shared" si="330"/>
        <v>Base</v>
      </c>
      <c r="BS2007" s="1" t="str">
        <f t="shared" si="331"/>
        <v/>
      </c>
      <c r="BT2007" s="3">
        <f t="shared" si="332"/>
        <v>1</v>
      </c>
      <c r="BU2007" s="11">
        <f t="shared" si="333"/>
        <v>-0.94</v>
      </c>
      <c r="BV2007" s="11">
        <f t="shared" si="334"/>
        <v>-0.88</v>
      </c>
      <c r="BW2007" s="11">
        <f t="shared" si="335"/>
        <v>0</v>
      </c>
      <c r="BX2007" s="9">
        <f t="shared" si="336"/>
        <v>-0.94</v>
      </c>
      <c r="BY2007" s="9">
        <f t="shared" si="337"/>
        <v>-0.88</v>
      </c>
      <c r="BZ2007" s="9">
        <f t="shared" si="338"/>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329"/>
        <v>0</v>
      </c>
      <c r="BD2008" s="55" t="str">
        <f t="shared" si="328"/>
        <v/>
      </c>
      <c r="BE2008" s="55" t="str">
        <f t="shared" si="328"/>
        <v/>
      </c>
      <c r="BF2008" s="55" t="str">
        <f t="shared" si="328"/>
        <v/>
      </c>
      <c r="BG2008" s="55" t="str">
        <f t="shared" si="328"/>
        <v/>
      </c>
      <c r="BH2008" s="55" t="str">
        <f t="shared" si="328"/>
        <v/>
      </c>
      <c r="BI2008" s="55" t="str">
        <f t="shared" si="328"/>
        <v/>
      </c>
      <c r="BJ2008" s="55" t="str">
        <f t="shared" si="328"/>
        <v/>
      </c>
      <c r="BK2008" s="55" t="str">
        <f t="shared" si="328"/>
        <v/>
      </c>
      <c r="BL2008" s="55" t="str">
        <f t="shared" si="328"/>
        <v/>
      </c>
      <c r="BM2008" s="55" t="str">
        <f t="shared" si="328"/>
        <v/>
      </c>
      <c r="BN2008" s="55" t="str">
        <f t="shared" si="328"/>
        <v/>
      </c>
      <c r="BO2008" s="55" t="str">
        <f t="shared" si="328"/>
        <v/>
      </c>
      <c r="BP2008" s="55" t="str">
        <f t="shared" si="328"/>
        <v/>
      </c>
      <c r="BQ2008" s="55" t="str">
        <f t="shared" si="328"/>
        <v/>
      </c>
      <c r="BR2008" s="1" t="str">
        <f t="shared" si="330"/>
        <v>Base</v>
      </c>
      <c r="BS2008" s="1" t="str">
        <f t="shared" si="331"/>
        <v/>
      </c>
      <c r="BT2008" s="3">
        <f t="shared" si="332"/>
        <v>1</v>
      </c>
      <c r="BU2008" s="11">
        <f t="shared" si="333"/>
        <v>-0.94</v>
      </c>
      <c r="BV2008" s="11">
        <f t="shared" si="334"/>
        <v>-0.88</v>
      </c>
      <c r="BW2008" s="11">
        <f t="shared" si="335"/>
        <v>0</v>
      </c>
      <c r="BX2008" s="9">
        <f t="shared" si="336"/>
        <v>-0.94</v>
      </c>
      <c r="BY2008" s="9">
        <f t="shared" si="337"/>
        <v>-0.88</v>
      </c>
      <c r="BZ2008" s="9">
        <f t="shared" si="338"/>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329"/>
        <v>0</v>
      </c>
      <c r="BD2009" s="55" t="str">
        <f t="shared" si="328"/>
        <v/>
      </c>
      <c r="BE2009" s="55" t="str">
        <f t="shared" si="328"/>
        <v/>
      </c>
      <c r="BF2009" s="55" t="str">
        <f t="shared" si="328"/>
        <v/>
      </c>
      <c r="BG2009" s="55" t="str">
        <f t="shared" si="328"/>
        <v/>
      </c>
      <c r="BH2009" s="55" t="str">
        <f t="shared" si="328"/>
        <v/>
      </c>
      <c r="BI2009" s="55" t="str">
        <f t="shared" si="328"/>
        <v/>
      </c>
      <c r="BJ2009" s="55" t="str">
        <f t="shared" si="328"/>
        <v/>
      </c>
      <c r="BK2009" s="55" t="str">
        <f t="shared" si="328"/>
        <v/>
      </c>
      <c r="BL2009" s="55" t="str">
        <f t="shared" si="328"/>
        <v/>
      </c>
      <c r="BM2009" s="55" t="str">
        <f t="shared" si="328"/>
        <v/>
      </c>
      <c r="BN2009" s="55" t="str">
        <f t="shared" si="328"/>
        <v/>
      </c>
      <c r="BO2009" s="55" t="str">
        <f t="shared" si="328"/>
        <v/>
      </c>
      <c r="BP2009" s="55" t="str">
        <f t="shared" si="328"/>
        <v/>
      </c>
      <c r="BQ2009" s="55" t="str">
        <f t="shared" si="328"/>
        <v/>
      </c>
      <c r="BR2009" s="1" t="str">
        <f t="shared" si="330"/>
        <v>Base</v>
      </c>
      <c r="BS2009" s="1" t="str">
        <f t="shared" si="331"/>
        <v/>
      </c>
      <c r="BT2009" s="3">
        <f t="shared" si="332"/>
        <v>1</v>
      </c>
      <c r="BU2009" s="11">
        <f t="shared" si="333"/>
        <v>-0.94</v>
      </c>
      <c r="BV2009" s="11">
        <f t="shared" si="334"/>
        <v>-0.88</v>
      </c>
      <c r="BW2009" s="11">
        <f t="shared" si="335"/>
        <v>0</v>
      </c>
      <c r="BX2009" s="9">
        <f t="shared" si="336"/>
        <v>-0.94</v>
      </c>
      <c r="BY2009" s="9">
        <f t="shared" si="337"/>
        <v>-0.88</v>
      </c>
      <c r="BZ2009" s="9">
        <f t="shared" si="338"/>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329"/>
        <v>0</v>
      </c>
      <c r="BD2010" s="55" t="str">
        <f t="shared" si="328"/>
        <v/>
      </c>
      <c r="BE2010" s="55" t="str">
        <f t="shared" si="328"/>
        <v/>
      </c>
      <c r="BF2010" s="55" t="str">
        <f t="shared" si="328"/>
        <v/>
      </c>
      <c r="BG2010" s="55" t="str">
        <f t="shared" si="328"/>
        <v/>
      </c>
      <c r="BH2010" s="55" t="str">
        <f t="shared" si="328"/>
        <v/>
      </c>
      <c r="BI2010" s="55" t="str">
        <f t="shared" si="328"/>
        <v/>
      </c>
      <c r="BJ2010" s="55" t="str">
        <f t="shared" si="328"/>
        <v/>
      </c>
      <c r="BK2010" s="55" t="str">
        <f t="shared" si="328"/>
        <v/>
      </c>
      <c r="BL2010" s="55" t="str">
        <f t="shared" si="328"/>
        <v/>
      </c>
      <c r="BM2010" s="55" t="str">
        <f t="shared" si="328"/>
        <v/>
      </c>
      <c r="BN2010" s="55" t="str">
        <f t="shared" si="328"/>
        <v/>
      </c>
      <c r="BO2010" s="55" t="str">
        <f t="shared" si="328"/>
        <v/>
      </c>
      <c r="BP2010" s="55" t="str">
        <f t="shared" si="328"/>
        <v/>
      </c>
      <c r="BQ2010" s="55" t="str">
        <f t="shared" si="328"/>
        <v/>
      </c>
      <c r="BR2010" s="1" t="str">
        <f t="shared" si="330"/>
        <v>Base</v>
      </c>
      <c r="BS2010" s="1" t="str">
        <f t="shared" si="331"/>
        <v/>
      </c>
      <c r="BT2010" s="3">
        <f t="shared" si="332"/>
        <v>1</v>
      </c>
      <c r="BU2010" s="11">
        <f t="shared" si="333"/>
        <v>-0.94</v>
      </c>
      <c r="BV2010" s="11">
        <f t="shared" si="334"/>
        <v>-0.88</v>
      </c>
      <c r="BW2010" s="11">
        <f t="shared" si="335"/>
        <v>0</v>
      </c>
      <c r="BX2010" s="9">
        <f t="shared" si="336"/>
        <v>-0.94</v>
      </c>
      <c r="BY2010" s="9">
        <f t="shared" si="337"/>
        <v>-0.88</v>
      </c>
      <c r="BZ2010" s="9">
        <f t="shared" si="338"/>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329"/>
        <v>0</v>
      </c>
      <c r="BD2011" s="55" t="str">
        <f t="shared" si="328"/>
        <v/>
      </c>
      <c r="BE2011" s="55" t="str">
        <f t="shared" si="328"/>
        <v/>
      </c>
      <c r="BF2011" s="55" t="str">
        <f t="shared" si="328"/>
        <v/>
      </c>
      <c r="BG2011" s="55" t="str">
        <f t="shared" si="328"/>
        <v/>
      </c>
      <c r="BH2011" s="55" t="str">
        <f t="shared" si="328"/>
        <v/>
      </c>
      <c r="BI2011" s="55" t="str">
        <f t="shared" si="328"/>
        <v/>
      </c>
      <c r="BJ2011" s="55" t="str">
        <f t="shared" si="328"/>
        <v/>
      </c>
      <c r="BK2011" s="55" t="str">
        <f t="shared" si="328"/>
        <v/>
      </c>
      <c r="BL2011" s="55" t="str">
        <f t="shared" si="328"/>
        <v/>
      </c>
      <c r="BM2011" s="55" t="str">
        <f t="shared" si="328"/>
        <v/>
      </c>
      <c r="BN2011" s="55" t="str">
        <f t="shared" si="328"/>
        <v/>
      </c>
      <c r="BO2011" s="55" t="str">
        <f t="shared" si="328"/>
        <v/>
      </c>
      <c r="BP2011" s="55" t="str">
        <f t="shared" si="328"/>
        <v/>
      </c>
      <c r="BQ2011" s="55" t="str">
        <f t="shared" si="328"/>
        <v/>
      </c>
      <c r="BR2011" s="1" t="str">
        <f t="shared" si="330"/>
        <v>Base</v>
      </c>
      <c r="BS2011" s="1" t="str">
        <f t="shared" si="331"/>
        <v/>
      </c>
      <c r="BT2011" s="3">
        <f t="shared" si="332"/>
        <v>1</v>
      </c>
      <c r="BU2011" s="11">
        <f t="shared" si="333"/>
        <v>-0.94</v>
      </c>
      <c r="BV2011" s="11">
        <f t="shared" si="334"/>
        <v>-0.88</v>
      </c>
      <c r="BW2011" s="11">
        <f t="shared" si="335"/>
        <v>0</v>
      </c>
      <c r="BX2011" s="9">
        <f t="shared" si="336"/>
        <v>-0.94</v>
      </c>
      <c r="BY2011" s="9">
        <f t="shared" si="337"/>
        <v>-0.88</v>
      </c>
      <c r="BZ2011" s="9">
        <f t="shared" si="338"/>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329"/>
        <v>0</v>
      </c>
      <c r="BD2012" s="55" t="str">
        <f t="shared" si="328"/>
        <v/>
      </c>
      <c r="BE2012" s="55" t="str">
        <f t="shared" si="328"/>
        <v/>
      </c>
      <c r="BF2012" s="55" t="str">
        <f t="shared" si="328"/>
        <v/>
      </c>
      <c r="BG2012" s="55" t="str">
        <f t="shared" si="328"/>
        <v/>
      </c>
      <c r="BH2012" s="55" t="str">
        <f t="shared" si="328"/>
        <v/>
      </c>
      <c r="BI2012" s="55" t="str">
        <f t="shared" si="328"/>
        <v/>
      </c>
      <c r="BJ2012" s="55" t="str">
        <f t="shared" si="328"/>
        <v/>
      </c>
      <c r="BK2012" s="55" t="str">
        <f t="shared" si="328"/>
        <v/>
      </c>
      <c r="BL2012" s="55" t="str">
        <f t="shared" si="328"/>
        <v/>
      </c>
      <c r="BM2012" s="55" t="str">
        <f t="shared" si="328"/>
        <v/>
      </c>
      <c r="BN2012" s="55" t="str">
        <f t="shared" si="328"/>
        <v/>
      </c>
      <c r="BO2012" s="55" t="str">
        <f t="shared" si="328"/>
        <v/>
      </c>
      <c r="BP2012" s="55" t="str">
        <f t="shared" si="328"/>
        <v/>
      </c>
      <c r="BQ2012" s="55" t="str">
        <f t="shared" si="328"/>
        <v/>
      </c>
      <c r="BR2012" s="1" t="str">
        <f t="shared" si="330"/>
        <v>Base</v>
      </c>
      <c r="BS2012" s="1" t="str">
        <f t="shared" si="331"/>
        <v/>
      </c>
      <c r="BT2012" s="3">
        <f t="shared" si="332"/>
        <v>1</v>
      </c>
      <c r="BU2012" s="11">
        <f t="shared" si="333"/>
        <v>-0.94</v>
      </c>
      <c r="BV2012" s="11">
        <f t="shared" si="334"/>
        <v>-0.88</v>
      </c>
      <c r="BW2012" s="11">
        <f t="shared" si="335"/>
        <v>0</v>
      </c>
      <c r="BX2012" s="9">
        <f t="shared" si="336"/>
        <v>-0.94</v>
      </c>
      <c r="BY2012" s="9">
        <f t="shared" si="337"/>
        <v>-0.88</v>
      </c>
      <c r="BZ2012" s="9">
        <f t="shared" si="338"/>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329"/>
        <v>0</v>
      </c>
      <c r="BD2013" s="55" t="str">
        <f t="shared" si="328"/>
        <v/>
      </c>
      <c r="BE2013" s="55" t="str">
        <f t="shared" si="328"/>
        <v/>
      </c>
      <c r="BF2013" s="55" t="str">
        <f t="shared" si="328"/>
        <v/>
      </c>
      <c r="BG2013" s="55" t="str">
        <f t="shared" si="328"/>
        <v/>
      </c>
      <c r="BH2013" s="55" t="str">
        <f t="shared" si="328"/>
        <v/>
      </c>
      <c r="BI2013" s="55" t="str">
        <f t="shared" si="328"/>
        <v/>
      </c>
      <c r="BJ2013" s="55" t="str">
        <f t="shared" si="328"/>
        <v/>
      </c>
      <c r="BK2013" s="55" t="str">
        <f t="shared" si="328"/>
        <v/>
      </c>
      <c r="BL2013" s="55" t="str">
        <f t="shared" si="328"/>
        <v/>
      </c>
      <c r="BM2013" s="55" t="str">
        <f t="shared" si="328"/>
        <v/>
      </c>
      <c r="BN2013" s="55" t="str">
        <f t="shared" si="328"/>
        <v/>
      </c>
      <c r="BO2013" s="55" t="str">
        <f t="shared" si="328"/>
        <v/>
      </c>
      <c r="BP2013" s="55" t="str">
        <f t="shared" si="328"/>
        <v/>
      </c>
      <c r="BQ2013" s="55" t="str">
        <f t="shared" si="328"/>
        <v/>
      </c>
      <c r="BR2013" s="1" t="str">
        <f t="shared" si="330"/>
        <v>Base</v>
      </c>
      <c r="BS2013" s="1" t="str">
        <f t="shared" si="331"/>
        <v/>
      </c>
      <c r="BT2013" s="3">
        <f t="shared" si="332"/>
        <v>1</v>
      </c>
      <c r="BU2013" s="11">
        <f t="shared" si="333"/>
        <v>-0.94</v>
      </c>
      <c r="BV2013" s="11">
        <f t="shared" si="334"/>
        <v>-0.88</v>
      </c>
      <c r="BW2013" s="11">
        <f t="shared" si="335"/>
        <v>0</v>
      </c>
      <c r="BX2013" s="9">
        <f t="shared" si="336"/>
        <v>-0.94</v>
      </c>
      <c r="BY2013" s="9">
        <f t="shared" si="337"/>
        <v>-0.88</v>
      </c>
      <c r="BZ2013" s="9">
        <f t="shared" si="338"/>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329"/>
        <v>0</v>
      </c>
      <c r="BD2014" s="55" t="str">
        <f t="shared" si="328"/>
        <v/>
      </c>
      <c r="BE2014" s="55" t="str">
        <f t="shared" si="328"/>
        <v/>
      </c>
      <c r="BF2014" s="55" t="str">
        <f t="shared" si="328"/>
        <v/>
      </c>
      <c r="BG2014" s="55" t="str">
        <f t="shared" si="328"/>
        <v/>
      </c>
      <c r="BH2014" s="55" t="str">
        <f t="shared" si="328"/>
        <v/>
      </c>
      <c r="BI2014" s="55" t="str">
        <f t="shared" si="328"/>
        <v/>
      </c>
      <c r="BJ2014" s="55" t="str">
        <f t="shared" si="328"/>
        <v/>
      </c>
      <c r="BK2014" s="55" t="str">
        <f t="shared" si="328"/>
        <v/>
      </c>
      <c r="BL2014" s="55" t="str">
        <f t="shared" si="328"/>
        <v/>
      </c>
      <c r="BM2014" s="55" t="str">
        <f t="shared" si="328"/>
        <v/>
      </c>
      <c r="BN2014" s="55" t="str">
        <f t="shared" si="328"/>
        <v/>
      </c>
      <c r="BO2014" s="55" t="str">
        <f t="shared" si="328"/>
        <v/>
      </c>
      <c r="BP2014" s="55" t="str">
        <f t="shared" si="328"/>
        <v/>
      </c>
      <c r="BQ2014" s="55" t="str">
        <f t="shared" si="328"/>
        <v/>
      </c>
      <c r="BR2014" s="1" t="str">
        <f t="shared" si="330"/>
        <v>Base</v>
      </c>
      <c r="BS2014" s="1" t="str">
        <f t="shared" si="331"/>
        <v/>
      </c>
      <c r="BT2014" s="3">
        <f t="shared" si="332"/>
        <v>1</v>
      </c>
      <c r="BU2014" s="11">
        <f t="shared" si="333"/>
        <v>-0.94</v>
      </c>
      <c r="BV2014" s="11">
        <f t="shared" si="334"/>
        <v>-0.88</v>
      </c>
      <c r="BW2014" s="11">
        <f t="shared" si="335"/>
        <v>0</v>
      </c>
      <c r="BX2014" s="9">
        <f t="shared" si="336"/>
        <v>-0.94</v>
      </c>
      <c r="BY2014" s="9">
        <f t="shared" si="337"/>
        <v>-0.88</v>
      </c>
      <c r="BZ2014" s="9">
        <f t="shared" si="338"/>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329"/>
        <v>0</v>
      </c>
      <c r="BD2015" s="55" t="str">
        <f t="shared" si="328"/>
        <v/>
      </c>
      <c r="BE2015" s="55" t="str">
        <f t="shared" si="328"/>
        <v/>
      </c>
      <c r="BF2015" s="55" t="str">
        <f t="shared" si="328"/>
        <v/>
      </c>
      <c r="BG2015" s="55" t="str">
        <f t="shared" si="328"/>
        <v/>
      </c>
      <c r="BH2015" s="55" t="str">
        <f t="shared" si="328"/>
        <v/>
      </c>
      <c r="BI2015" s="55" t="str">
        <f t="shared" si="328"/>
        <v/>
      </c>
      <c r="BJ2015" s="55" t="str">
        <f t="shared" si="328"/>
        <v/>
      </c>
      <c r="BK2015" s="55" t="str">
        <f t="shared" si="328"/>
        <v/>
      </c>
      <c r="BL2015" s="55" t="str">
        <f t="shared" si="328"/>
        <v/>
      </c>
      <c r="BM2015" s="55" t="str">
        <f t="shared" si="328"/>
        <v/>
      </c>
      <c r="BN2015" s="55" t="str">
        <f t="shared" si="328"/>
        <v/>
      </c>
      <c r="BO2015" s="55" t="str">
        <f t="shared" si="328"/>
        <v/>
      </c>
      <c r="BP2015" s="55" t="str">
        <f t="shared" si="328"/>
        <v/>
      </c>
      <c r="BQ2015" s="55" t="str">
        <f t="shared" si="328"/>
        <v/>
      </c>
      <c r="BR2015" s="1" t="str">
        <f t="shared" si="330"/>
        <v>Base</v>
      </c>
      <c r="BS2015" s="1" t="str">
        <f t="shared" si="331"/>
        <v/>
      </c>
      <c r="BT2015" s="3">
        <f t="shared" si="332"/>
        <v>1</v>
      </c>
      <c r="BU2015" s="11">
        <f t="shared" si="333"/>
        <v>-0.94</v>
      </c>
      <c r="BV2015" s="11">
        <f t="shared" si="334"/>
        <v>-0.88</v>
      </c>
      <c r="BW2015" s="11">
        <f t="shared" si="335"/>
        <v>0</v>
      </c>
      <c r="BX2015" s="9">
        <f t="shared" si="336"/>
        <v>-0.94</v>
      </c>
      <c r="BY2015" s="9">
        <f t="shared" si="337"/>
        <v>-0.88</v>
      </c>
      <c r="BZ2015" s="9">
        <f t="shared" si="338"/>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329"/>
        <v>0</v>
      </c>
      <c r="BD2016" s="55" t="str">
        <f t="shared" si="328"/>
        <v/>
      </c>
      <c r="BE2016" s="55" t="str">
        <f t="shared" si="328"/>
        <v/>
      </c>
      <c r="BF2016" s="55" t="str">
        <f t="shared" si="328"/>
        <v/>
      </c>
      <c r="BG2016" s="55" t="str">
        <f t="shared" si="328"/>
        <v/>
      </c>
      <c r="BH2016" s="55" t="str">
        <f t="shared" si="328"/>
        <v/>
      </c>
      <c r="BI2016" s="55" t="str">
        <f t="shared" si="328"/>
        <v/>
      </c>
      <c r="BJ2016" s="55" t="str">
        <f t="shared" si="328"/>
        <v/>
      </c>
      <c r="BK2016" s="55" t="str">
        <f t="shared" si="328"/>
        <v/>
      </c>
      <c r="BL2016" s="55" t="str">
        <f t="shared" si="328"/>
        <v/>
      </c>
      <c r="BM2016" s="55" t="str">
        <f t="shared" si="328"/>
        <v/>
      </c>
      <c r="BN2016" s="55" t="str">
        <f t="shared" si="328"/>
        <v/>
      </c>
      <c r="BO2016" s="55" t="str">
        <f t="shared" si="328"/>
        <v/>
      </c>
      <c r="BP2016" s="55" t="str">
        <f t="shared" si="328"/>
        <v/>
      </c>
      <c r="BQ2016" s="55" t="str">
        <f t="shared" si="328"/>
        <v/>
      </c>
      <c r="BR2016" s="1" t="str">
        <f t="shared" si="330"/>
        <v>Base</v>
      </c>
      <c r="BS2016" s="1" t="str">
        <f t="shared" si="331"/>
        <v/>
      </c>
      <c r="BT2016" s="3">
        <f t="shared" si="332"/>
        <v>1</v>
      </c>
      <c r="BU2016" s="11">
        <f t="shared" si="333"/>
        <v>-0.94</v>
      </c>
      <c r="BV2016" s="11">
        <f t="shared" si="334"/>
        <v>-0.88</v>
      </c>
      <c r="BW2016" s="11">
        <f t="shared" si="335"/>
        <v>0</v>
      </c>
      <c r="BX2016" s="9">
        <f t="shared" si="336"/>
        <v>-0.94</v>
      </c>
      <c r="BY2016" s="9">
        <f t="shared" si="337"/>
        <v>-0.88</v>
      </c>
      <c r="BZ2016" s="9">
        <f t="shared" si="338"/>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329"/>
        <v>0</v>
      </c>
      <c r="BD2017" s="55" t="str">
        <f t="shared" si="328"/>
        <v/>
      </c>
      <c r="BE2017" s="55" t="str">
        <f t="shared" si="328"/>
        <v/>
      </c>
      <c r="BF2017" s="55" t="str">
        <f t="shared" si="328"/>
        <v/>
      </c>
      <c r="BG2017" s="55" t="str">
        <f t="shared" si="328"/>
        <v/>
      </c>
      <c r="BH2017" s="55" t="str">
        <f t="shared" si="328"/>
        <v/>
      </c>
      <c r="BI2017" s="55" t="str">
        <f t="shared" si="328"/>
        <v/>
      </c>
      <c r="BJ2017" s="55" t="str">
        <f t="shared" si="328"/>
        <v/>
      </c>
      <c r="BK2017" s="55" t="str">
        <f t="shared" si="328"/>
        <v/>
      </c>
      <c r="BL2017" s="55" t="str">
        <f t="shared" si="328"/>
        <v/>
      </c>
      <c r="BM2017" s="55" t="str">
        <f t="shared" si="328"/>
        <v/>
      </c>
      <c r="BN2017" s="55" t="str">
        <f t="shared" si="328"/>
        <v/>
      </c>
      <c r="BO2017" s="55" t="str">
        <f t="shared" si="328"/>
        <v/>
      </c>
      <c r="BP2017" s="55" t="str">
        <f t="shared" si="328"/>
        <v/>
      </c>
      <c r="BQ2017" s="55" t="str">
        <f t="shared" si="328"/>
        <v/>
      </c>
      <c r="BR2017" s="1" t="str">
        <f t="shared" si="330"/>
        <v>Base</v>
      </c>
      <c r="BS2017" s="1" t="str">
        <f t="shared" si="331"/>
        <v/>
      </c>
      <c r="BT2017" s="3">
        <f t="shared" si="332"/>
        <v>1</v>
      </c>
      <c r="BU2017" s="11">
        <f t="shared" si="333"/>
        <v>-0.94</v>
      </c>
      <c r="BV2017" s="11">
        <f t="shared" si="334"/>
        <v>-0.88</v>
      </c>
      <c r="BW2017" s="11">
        <f t="shared" si="335"/>
        <v>0</v>
      </c>
      <c r="BX2017" s="9">
        <f t="shared" si="336"/>
        <v>-0.94</v>
      </c>
      <c r="BY2017" s="9">
        <f t="shared" si="337"/>
        <v>-0.88</v>
      </c>
      <c r="BZ2017" s="9">
        <f t="shared" si="338"/>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329"/>
        <v>0</v>
      </c>
      <c r="BD2018" s="55" t="str">
        <f t="shared" ref="BD2018:BQ2036" si="339">IF(ISERROR(SEARCHB(" "&amp;BD$1&amp;" "," "&amp;$L2018&amp;" "))=TRUE,"",BD$1)</f>
        <v/>
      </c>
      <c r="BE2018" s="55" t="str">
        <f t="shared" si="339"/>
        <v/>
      </c>
      <c r="BF2018" s="55" t="str">
        <f t="shared" si="339"/>
        <v/>
      </c>
      <c r="BG2018" s="55" t="str">
        <f t="shared" si="339"/>
        <v/>
      </c>
      <c r="BH2018" s="55" t="str">
        <f t="shared" si="339"/>
        <v/>
      </c>
      <c r="BI2018" s="55" t="str">
        <f t="shared" si="339"/>
        <v/>
      </c>
      <c r="BJ2018" s="55" t="str">
        <f t="shared" si="339"/>
        <v/>
      </c>
      <c r="BK2018" s="55" t="str">
        <f t="shared" si="339"/>
        <v/>
      </c>
      <c r="BL2018" s="55" t="str">
        <f t="shared" si="339"/>
        <v/>
      </c>
      <c r="BM2018" s="55" t="str">
        <f t="shared" si="339"/>
        <v/>
      </c>
      <c r="BN2018" s="55" t="str">
        <f t="shared" si="339"/>
        <v/>
      </c>
      <c r="BO2018" s="55" t="str">
        <f t="shared" si="339"/>
        <v/>
      </c>
      <c r="BP2018" s="55" t="str">
        <f t="shared" si="339"/>
        <v/>
      </c>
      <c r="BQ2018" s="55" t="str">
        <f t="shared" si="339"/>
        <v/>
      </c>
      <c r="BR2018" s="1" t="str">
        <f t="shared" si="330"/>
        <v>Base</v>
      </c>
      <c r="BS2018" s="1" t="str">
        <f t="shared" si="331"/>
        <v/>
      </c>
      <c r="BT2018" s="3">
        <f t="shared" si="332"/>
        <v>1</v>
      </c>
      <c r="BU2018" s="11">
        <f t="shared" si="333"/>
        <v>-0.94</v>
      </c>
      <c r="BV2018" s="11">
        <f t="shared" si="334"/>
        <v>-0.88</v>
      </c>
      <c r="BW2018" s="11">
        <f t="shared" si="335"/>
        <v>0</v>
      </c>
      <c r="BX2018" s="9">
        <f t="shared" si="336"/>
        <v>-0.94</v>
      </c>
      <c r="BY2018" s="9">
        <f t="shared" si="337"/>
        <v>-0.88</v>
      </c>
      <c r="BZ2018" s="9">
        <f t="shared" si="338"/>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329"/>
        <v>0</v>
      </c>
      <c r="BD2019" s="55" t="str">
        <f t="shared" si="339"/>
        <v/>
      </c>
      <c r="BE2019" s="55" t="str">
        <f t="shared" si="339"/>
        <v/>
      </c>
      <c r="BF2019" s="55" t="str">
        <f t="shared" si="339"/>
        <v/>
      </c>
      <c r="BG2019" s="55" t="str">
        <f t="shared" si="339"/>
        <v/>
      </c>
      <c r="BH2019" s="55" t="str">
        <f t="shared" si="339"/>
        <v/>
      </c>
      <c r="BI2019" s="55" t="str">
        <f t="shared" si="339"/>
        <v/>
      </c>
      <c r="BJ2019" s="55" t="str">
        <f t="shared" si="339"/>
        <v/>
      </c>
      <c r="BK2019" s="55" t="str">
        <f t="shared" si="339"/>
        <v/>
      </c>
      <c r="BL2019" s="55" t="str">
        <f t="shared" si="339"/>
        <v/>
      </c>
      <c r="BM2019" s="55" t="str">
        <f t="shared" si="339"/>
        <v/>
      </c>
      <c r="BN2019" s="55" t="str">
        <f t="shared" si="339"/>
        <v/>
      </c>
      <c r="BO2019" s="55" t="str">
        <f t="shared" si="339"/>
        <v/>
      </c>
      <c r="BP2019" s="55" t="str">
        <f t="shared" si="339"/>
        <v/>
      </c>
      <c r="BQ2019" s="55" t="str">
        <f t="shared" si="339"/>
        <v/>
      </c>
      <c r="BR2019" s="1" t="str">
        <f t="shared" si="330"/>
        <v>Base</v>
      </c>
      <c r="BS2019" s="1" t="str">
        <f t="shared" si="331"/>
        <v/>
      </c>
      <c r="BT2019" s="3">
        <f t="shared" si="332"/>
        <v>1</v>
      </c>
      <c r="BU2019" s="11">
        <f t="shared" si="333"/>
        <v>-0.94</v>
      </c>
      <c r="BV2019" s="11">
        <f t="shared" si="334"/>
        <v>-0.88</v>
      </c>
      <c r="BW2019" s="11">
        <f t="shared" si="335"/>
        <v>0</v>
      </c>
      <c r="BX2019" s="9">
        <f t="shared" si="336"/>
        <v>-0.94</v>
      </c>
      <c r="BY2019" s="9">
        <f t="shared" si="337"/>
        <v>-0.88</v>
      </c>
      <c r="BZ2019" s="9">
        <f t="shared" si="338"/>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329"/>
        <v>0</v>
      </c>
      <c r="BD2020" s="55" t="str">
        <f t="shared" si="339"/>
        <v/>
      </c>
      <c r="BE2020" s="55" t="str">
        <f t="shared" si="339"/>
        <v/>
      </c>
      <c r="BF2020" s="55" t="str">
        <f t="shared" si="339"/>
        <v/>
      </c>
      <c r="BG2020" s="55" t="str">
        <f t="shared" si="339"/>
        <v/>
      </c>
      <c r="BH2020" s="55" t="str">
        <f t="shared" si="339"/>
        <v/>
      </c>
      <c r="BI2020" s="55" t="str">
        <f t="shared" si="339"/>
        <v/>
      </c>
      <c r="BJ2020" s="55" t="str">
        <f t="shared" si="339"/>
        <v/>
      </c>
      <c r="BK2020" s="55" t="str">
        <f t="shared" si="339"/>
        <v/>
      </c>
      <c r="BL2020" s="55" t="str">
        <f t="shared" si="339"/>
        <v/>
      </c>
      <c r="BM2020" s="55" t="str">
        <f t="shared" si="339"/>
        <v/>
      </c>
      <c r="BN2020" s="55" t="str">
        <f t="shared" si="339"/>
        <v/>
      </c>
      <c r="BO2020" s="55" t="str">
        <f t="shared" si="339"/>
        <v/>
      </c>
      <c r="BP2020" s="55" t="str">
        <f t="shared" si="339"/>
        <v/>
      </c>
      <c r="BQ2020" s="55" t="str">
        <f t="shared" si="339"/>
        <v/>
      </c>
      <c r="BR2020" s="1" t="str">
        <f t="shared" si="330"/>
        <v>Base</v>
      </c>
      <c r="BS2020" s="1" t="str">
        <f t="shared" si="331"/>
        <v/>
      </c>
      <c r="BT2020" s="3">
        <f t="shared" si="332"/>
        <v>1</v>
      </c>
      <c r="BU2020" s="11">
        <f t="shared" si="333"/>
        <v>-0.94</v>
      </c>
      <c r="BV2020" s="11">
        <f t="shared" si="334"/>
        <v>-0.88</v>
      </c>
      <c r="BW2020" s="11">
        <f t="shared" si="335"/>
        <v>0</v>
      </c>
      <c r="BX2020" s="9">
        <f t="shared" si="336"/>
        <v>-0.94</v>
      </c>
      <c r="BY2020" s="9">
        <f t="shared" si="337"/>
        <v>-0.88</v>
      </c>
      <c r="BZ2020" s="9">
        <f t="shared" si="338"/>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329"/>
        <v>0</v>
      </c>
      <c r="BD2021" s="55" t="str">
        <f t="shared" si="339"/>
        <v/>
      </c>
      <c r="BE2021" s="55" t="str">
        <f t="shared" si="339"/>
        <v/>
      </c>
      <c r="BF2021" s="55" t="str">
        <f t="shared" si="339"/>
        <v/>
      </c>
      <c r="BG2021" s="55" t="str">
        <f t="shared" si="339"/>
        <v/>
      </c>
      <c r="BH2021" s="55" t="str">
        <f t="shared" si="339"/>
        <v/>
      </c>
      <c r="BI2021" s="55" t="str">
        <f t="shared" si="339"/>
        <v/>
      </c>
      <c r="BJ2021" s="55" t="str">
        <f t="shared" si="339"/>
        <v/>
      </c>
      <c r="BK2021" s="55" t="str">
        <f t="shared" si="339"/>
        <v/>
      </c>
      <c r="BL2021" s="55" t="str">
        <f t="shared" si="339"/>
        <v/>
      </c>
      <c r="BM2021" s="55" t="str">
        <f t="shared" si="339"/>
        <v/>
      </c>
      <c r="BN2021" s="55" t="str">
        <f t="shared" si="339"/>
        <v/>
      </c>
      <c r="BO2021" s="55" t="str">
        <f t="shared" si="339"/>
        <v/>
      </c>
      <c r="BP2021" s="55" t="str">
        <f t="shared" si="339"/>
        <v/>
      </c>
      <c r="BQ2021" s="55" t="str">
        <f t="shared" si="339"/>
        <v/>
      </c>
      <c r="BR2021" s="1" t="str">
        <f t="shared" si="330"/>
        <v>Base</v>
      </c>
      <c r="BS2021" s="1" t="str">
        <f t="shared" si="331"/>
        <v/>
      </c>
      <c r="BT2021" s="3">
        <f t="shared" si="332"/>
        <v>1</v>
      </c>
      <c r="BU2021" s="11">
        <f t="shared" si="333"/>
        <v>-0.94</v>
      </c>
      <c r="BV2021" s="11">
        <f t="shared" si="334"/>
        <v>-0.88</v>
      </c>
      <c r="BW2021" s="11">
        <f t="shared" si="335"/>
        <v>0</v>
      </c>
      <c r="BX2021" s="9">
        <f t="shared" si="336"/>
        <v>-0.94</v>
      </c>
      <c r="BY2021" s="9">
        <f t="shared" si="337"/>
        <v>-0.88</v>
      </c>
      <c r="BZ2021" s="9">
        <f t="shared" si="338"/>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329"/>
        <v>0</v>
      </c>
      <c r="BD2022" s="55" t="str">
        <f t="shared" si="339"/>
        <v/>
      </c>
      <c r="BE2022" s="55" t="str">
        <f t="shared" si="339"/>
        <v/>
      </c>
      <c r="BF2022" s="55" t="str">
        <f t="shared" si="339"/>
        <v/>
      </c>
      <c r="BG2022" s="55" t="str">
        <f t="shared" si="339"/>
        <v/>
      </c>
      <c r="BH2022" s="55" t="str">
        <f t="shared" si="339"/>
        <v/>
      </c>
      <c r="BI2022" s="55" t="str">
        <f t="shared" si="339"/>
        <v/>
      </c>
      <c r="BJ2022" s="55" t="str">
        <f t="shared" si="339"/>
        <v/>
      </c>
      <c r="BK2022" s="55" t="str">
        <f t="shared" si="339"/>
        <v/>
      </c>
      <c r="BL2022" s="55" t="str">
        <f t="shared" si="339"/>
        <v/>
      </c>
      <c r="BM2022" s="55" t="str">
        <f t="shared" si="339"/>
        <v/>
      </c>
      <c r="BN2022" s="55" t="str">
        <f t="shared" si="339"/>
        <v/>
      </c>
      <c r="BO2022" s="55" t="str">
        <f t="shared" si="339"/>
        <v/>
      </c>
      <c r="BP2022" s="55" t="str">
        <f t="shared" si="339"/>
        <v/>
      </c>
      <c r="BQ2022" s="55" t="str">
        <f t="shared" si="339"/>
        <v/>
      </c>
      <c r="BR2022" s="1" t="str">
        <f t="shared" si="330"/>
        <v>Base</v>
      </c>
      <c r="BS2022" s="1" t="str">
        <f t="shared" si="331"/>
        <v/>
      </c>
      <c r="BT2022" s="3">
        <f t="shared" si="332"/>
        <v>1</v>
      </c>
      <c r="BU2022" s="11">
        <f t="shared" si="333"/>
        <v>-0.94</v>
      </c>
      <c r="BV2022" s="11">
        <f t="shared" si="334"/>
        <v>-0.88</v>
      </c>
      <c r="BW2022" s="11">
        <f t="shared" si="335"/>
        <v>0</v>
      </c>
      <c r="BX2022" s="9">
        <f t="shared" si="336"/>
        <v>-0.94</v>
      </c>
      <c r="BY2022" s="9">
        <f t="shared" si="337"/>
        <v>-0.88</v>
      </c>
      <c r="BZ2022" s="9">
        <f t="shared" si="338"/>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329"/>
        <v>0</v>
      </c>
      <c r="BD2023" s="55" t="str">
        <f t="shared" si="339"/>
        <v/>
      </c>
      <c r="BE2023" s="55" t="str">
        <f t="shared" si="339"/>
        <v/>
      </c>
      <c r="BF2023" s="55" t="str">
        <f t="shared" si="339"/>
        <v/>
      </c>
      <c r="BG2023" s="55" t="str">
        <f t="shared" si="339"/>
        <v/>
      </c>
      <c r="BH2023" s="55" t="str">
        <f t="shared" si="339"/>
        <v/>
      </c>
      <c r="BI2023" s="55" t="str">
        <f t="shared" si="339"/>
        <v/>
      </c>
      <c r="BJ2023" s="55" t="str">
        <f t="shared" si="339"/>
        <v/>
      </c>
      <c r="BK2023" s="55" t="str">
        <f t="shared" si="339"/>
        <v/>
      </c>
      <c r="BL2023" s="55" t="str">
        <f t="shared" si="339"/>
        <v/>
      </c>
      <c r="BM2023" s="55" t="str">
        <f t="shared" si="339"/>
        <v/>
      </c>
      <c r="BN2023" s="55" t="str">
        <f t="shared" si="339"/>
        <v/>
      </c>
      <c r="BO2023" s="55" t="str">
        <f t="shared" si="339"/>
        <v/>
      </c>
      <c r="BP2023" s="55" t="str">
        <f t="shared" si="339"/>
        <v/>
      </c>
      <c r="BQ2023" s="55" t="str">
        <f t="shared" si="339"/>
        <v/>
      </c>
      <c r="BR2023" s="1" t="str">
        <f t="shared" si="330"/>
        <v>Base</v>
      </c>
      <c r="BS2023" s="1" t="str">
        <f t="shared" si="331"/>
        <v/>
      </c>
      <c r="BT2023" s="3">
        <f t="shared" si="332"/>
        <v>1</v>
      </c>
      <c r="BU2023" s="11">
        <f t="shared" si="333"/>
        <v>-0.94</v>
      </c>
      <c r="BV2023" s="11">
        <f t="shared" si="334"/>
        <v>-0.88</v>
      </c>
      <c r="BW2023" s="11">
        <f t="shared" si="335"/>
        <v>0</v>
      </c>
      <c r="BX2023" s="9">
        <f t="shared" si="336"/>
        <v>-0.94</v>
      </c>
      <c r="BY2023" s="9">
        <f t="shared" si="337"/>
        <v>-0.88</v>
      </c>
      <c r="BZ2023" s="9">
        <f t="shared" si="338"/>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329"/>
        <v>0</v>
      </c>
      <c r="BD2024" s="55" t="str">
        <f t="shared" si="339"/>
        <v/>
      </c>
      <c r="BE2024" s="55" t="str">
        <f t="shared" si="339"/>
        <v/>
      </c>
      <c r="BF2024" s="55" t="str">
        <f t="shared" si="339"/>
        <v/>
      </c>
      <c r="BG2024" s="55" t="str">
        <f t="shared" si="339"/>
        <v/>
      </c>
      <c r="BH2024" s="55" t="str">
        <f t="shared" si="339"/>
        <v/>
      </c>
      <c r="BI2024" s="55" t="str">
        <f t="shared" si="339"/>
        <v/>
      </c>
      <c r="BJ2024" s="55" t="str">
        <f t="shared" si="339"/>
        <v/>
      </c>
      <c r="BK2024" s="55" t="str">
        <f t="shared" si="339"/>
        <v/>
      </c>
      <c r="BL2024" s="55" t="str">
        <f t="shared" si="339"/>
        <v/>
      </c>
      <c r="BM2024" s="55" t="str">
        <f t="shared" si="339"/>
        <v/>
      </c>
      <c r="BN2024" s="55" t="str">
        <f t="shared" si="339"/>
        <v/>
      </c>
      <c r="BO2024" s="55" t="str">
        <f t="shared" si="339"/>
        <v/>
      </c>
      <c r="BP2024" s="55" t="str">
        <f t="shared" si="339"/>
        <v/>
      </c>
      <c r="BQ2024" s="55" t="str">
        <f t="shared" si="339"/>
        <v/>
      </c>
      <c r="BR2024" s="1" t="str">
        <f t="shared" si="330"/>
        <v>Base</v>
      </c>
      <c r="BS2024" s="1" t="str">
        <f t="shared" si="331"/>
        <v/>
      </c>
      <c r="BT2024" s="3">
        <f t="shared" si="332"/>
        <v>1</v>
      </c>
      <c r="BU2024" s="11">
        <f t="shared" si="333"/>
        <v>-0.94</v>
      </c>
      <c r="BV2024" s="11">
        <f t="shared" si="334"/>
        <v>-0.88</v>
      </c>
      <c r="BW2024" s="11">
        <f t="shared" si="335"/>
        <v>0</v>
      </c>
      <c r="BX2024" s="9">
        <f t="shared" si="336"/>
        <v>-0.94</v>
      </c>
      <c r="BY2024" s="9">
        <f t="shared" si="337"/>
        <v>-0.88</v>
      </c>
      <c r="BZ2024" s="9">
        <f t="shared" si="338"/>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329"/>
        <v>0</v>
      </c>
      <c r="BD2025" s="55" t="str">
        <f t="shared" si="339"/>
        <v/>
      </c>
      <c r="BE2025" s="55" t="str">
        <f t="shared" si="339"/>
        <v/>
      </c>
      <c r="BF2025" s="55" t="str">
        <f t="shared" si="339"/>
        <v/>
      </c>
      <c r="BG2025" s="55" t="str">
        <f t="shared" si="339"/>
        <v/>
      </c>
      <c r="BH2025" s="55" t="str">
        <f t="shared" si="339"/>
        <v/>
      </c>
      <c r="BI2025" s="55" t="str">
        <f t="shared" si="339"/>
        <v/>
      </c>
      <c r="BJ2025" s="55" t="str">
        <f t="shared" si="339"/>
        <v/>
      </c>
      <c r="BK2025" s="55" t="str">
        <f t="shared" si="339"/>
        <v/>
      </c>
      <c r="BL2025" s="55" t="str">
        <f t="shared" si="339"/>
        <v/>
      </c>
      <c r="BM2025" s="55" t="str">
        <f t="shared" si="339"/>
        <v/>
      </c>
      <c r="BN2025" s="55" t="str">
        <f t="shared" si="339"/>
        <v/>
      </c>
      <c r="BO2025" s="55" t="str">
        <f t="shared" si="339"/>
        <v/>
      </c>
      <c r="BP2025" s="55" t="str">
        <f t="shared" si="339"/>
        <v/>
      </c>
      <c r="BQ2025" s="55" t="str">
        <f t="shared" si="339"/>
        <v/>
      </c>
      <c r="BR2025" s="1" t="str">
        <f t="shared" si="330"/>
        <v>Base</v>
      </c>
      <c r="BS2025" s="1" t="str">
        <f t="shared" si="331"/>
        <v/>
      </c>
      <c r="BT2025" s="3">
        <f t="shared" si="332"/>
        <v>1</v>
      </c>
      <c r="BU2025" s="11">
        <f t="shared" si="333"/>
        <v>-0.94</v>
      </c>
      <c r="BV2025" s="11">
        <f t="shared" si="334"/>
        <v>-0.88</v>
      </c>
      <c r="BW2025" s="11">
        <f t="shared" si="335"/>
        <v>0</v>
      </c>
      <c r="BX2025" s="9">
        <f t="shared" si="336"/>
        <v>-0.94</v>
      </c>
      <c r="BY2025" s="9">
        <f t="shared" si="337"/>
        <v>-0.88</v>
      </c>
      <c r="BZ2025" s="9">
        <f t="shared" si="338"/>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329"/>
        <v>0</v>
      </c>
      <c r="BD2026" s="55" t="str">
        <f t="shared" si="339"/>
        <v/>
      </c>
      <c r="BE2026" s="55" t="str">
        <f t="shared" si="339"/>
        <v/>
      </c>
      <c r="BF2026" s="55" t="str">
        <f t="shared" si="339"/>
        <v/>
      </c>
      <c r="BG2026" s="55" t="str">
        <f t="shared" si="339"/>
        <v/>
      </c>
      <c r="BH2026" s="55" t="str">
        <f t="shared" si="339"/>
        <v/>
      </c>
      <c r="BI2026" s="55" t="str">
        <f t="shared" si="339"/>
        <v/>
      </c>
      <c r="BJ2026" s="55" t="str">
        <f t="shared" si="339"/>
        <v/>
      </c>
      <c r="BK2026" s="55" t="str">
        <f t="shared" si="339"/>
        <v/>
      </c>
      <c r="BL2026" s="55" t="str">
        <f t="shared" si="339"/>
        <v/>
      </c>
      <c r="BM2026" s="55" t="str">
        <f t="shared" si="339"/>
        <v/>
      </c>
      <c r="BN2026" s="55" t="str">
        <f t="shared" si="339"/>
        <v/>
      </c>
      <c r="BO2026" s="55" t="str">
        <f t="shared" si="339"/>
        <v/>
      </c>
      <c r="BP2026" s="55" t="str">
        <f t="shared" si="339"/>
        <v/>
      </c>
      <c r="BQ2026" s="55" t="str">
        <f t="shared" si="339"/>
        <v/>
      </c>
      <c r="BR2026" s="1" t="str">
        <f t="shared" si="330"/>
        <v>Base</v>
      </c>
      <c r="BS2026" s="1" t="str">
        <f t="shared" si="331"/>
        <v/>
      </c>
      <c r="BT2026" s="3">
        <f t="shared" si="332"/>
        <v>1</v>
      </c>
      <c r="BU2026" s="11">
        <f t="shared" si="333"/>
        <v>-0.94</v>
      </c>
      <c r="BV2026" s="11">
        <f t="shared" si="334"/>
        <v>-0.88</v>
      </c>
      <c r="BW2026" s="11">
        <f t="shared" si="335"/>
        <v>0</v>
      </c>
      <c r="BX2026" s="9">
        <f t="shared" si="336"/>
        <v>-0.94</v>
      </c>
      <c r="BY2026" s="9">
        <f t="shared" si="337"/>
        <v>-0.88</v>
      </c>
      <c r="BZ2026" s="9">
        <f t="shared" si="338"/>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329"/>
        <v>0</v>
      </c>
      <c r="BD2027" s="55" t="str">
        <f t="shared" si="339"/>
        <v/>
      </c>
      <c r="BE2027" s="55" t="str">
        <f t="shared" si="339"/>
        <v/>
      </c>
      <c r="BF2027" s="55" t="str">
        <f t="shared" si="339"/>
        <v/>
      </c>
      <c r="BG2027" s="55" t="str">
        <f t="shared" si="339"/>
        <v/>
      </c>
      <c r="BH2027" s="55" t="str">
        <f t="shared" si="339"/>
        <v/>
      </c>
      <c r="BI2027" s="55" t="str">
        <f t="shared" si="339"/>
        <v/>
      </c>
      <c r="BJ2027" s="55" t="str">
        <f t="shared" si="339"/>
        <v/>
      </c>
      <c r="BK2027" s="55" t="str">
        <f t="shared" si="339"/>
        <v/>
      </c>
      <c r="BL2027" s="55" t="str">
        <f t="shared" si="339"/>
        <v/>
      </c>
      <c r="BM2027" s="55" t="str">
        <f t="shared" si="339"/>
        <v/>
      </c>
      <c r="BN2027" s="55" t="str">
        <f t="shared" si="339"/>
        <v/>
      </c>
      <c r="BO2027" s="55" t="str">
        <f t="shared" si="339"/>
        <v/>
      </c>
      <c r="BP2027" s="55" t="str">
        <f t="shared" si="339"/>
        <v/>
      </c>
      <c r="BQ2027" s="55" t="str">
        <f t="shared" si="339"/>
        <v/>
      </c>
      <c r="BR2027" s="1" t="str">
        <f t="shared" si="330"/>
        <v>Base</v>
      </c>
      <c r="BS2027" s="1" t="str">
        <f t="shared" si="331"/>
        <v/>
      </c>
      <c r="BT2027" s="3">
        <f t="shared" si="332"/>
        <v>1</v>
      </c>
      <c r="BU2027" s="11">
        <f t="shared" si="333"/>
        <v>-0.94</v>
      </c>
      <c r="BV2027" s="11">
        <f t="shared" si="334"/>
        <v>-0.88</v>
      </c>
      <c r="BW2027" s="11">
        <f t="shared" si="335"/>
        <v>0</v>
      </c>
      <c r="BX2027" s="9">
        <f t="shared" si="336"/>
        <v>-0.94</v>
      </c>
      <c r="BY2027" s="9">
        <f t="shared" si="337"/>
        <v>-0.88</v>
      </c>
      <c r="BZ2027" s="9">
        <f t="shared" si="338"/>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329"/>
        <v>0</v>
      </c>
      <c r="BD2028" s="55" t="str">
        <f t="shared" si="339"/>
        <v/>
      </c>
      <c r="BE2028" s="55" t="str">
        <f t="shared" si="339"/>
        <v/>
      </c>
      <c r="BF2028" s="55" t="str">
        <f t="shared" si="339"/>
        <v/>
      </c>
      <c r="BG2028" s="55" t="str">
        <f t="shared" si="339"/>
        <v/>
      </c>
      <c r="BH2028" s="55" t="str">
        <f t="shared" si="339"/>
        <v/>
      </c>
      <c r="BI2028" s="55" t="str">
        <f t="shared" si="339"/>
        <v/>
      </c>
      <c r="BJ2028" s="55" t="str">
        <f t="shared" si="339"/>
        <v/>
      </c>
      <c r="BK2028" s="55" t="str">
        <f t="shared" si="339"/>
        <v/>
      </c>
      <c r="BL2028" s="55" t="str">
        <f t="shared" si="339"/>
        <v/>
      </c>
      <c r="BM2028" s="55" t="str">
        <f t="shared" si="339"/>
        <v/>
      </c>
      <c r="BN2028" s="55" t="str">
        <f t="shared" si="339"/>
        <v/>
      </c>
      <c r="BO2028" s="55" t="str">
        <f t="shared" si="339"/>
        <v/>
      </c>
      <c r="BP2028" s="55" t="str">
        <f t="shared" si="339"/>
        <v/>
      </c>
      <c r="BQ2028" s="55" t="str">
        <f t="shared" si="339"/>
        <v/>
      </c>
      <c r="BR2028" s="1" t="str">
        <f t="shared" si="330"/>
        <v>Base</v>
      </c>
      <c r="BS2028" s="1" t="str">
        <f t="shared" si="331"/>
        <v/>
      </c>
      <c r="BT2028" s="3">
        <f t="shared" si="332"/>
        <v>1</v>
      </c>
      <c r="BU2028" s="11">
        <f t="shared" si="333"/>
        <v>-0.94</v>
      </c>
      <c r="BV2028" s="11">
        <f t="shared" si="334"/>
        <v>-0.88</v>
      </c>
      <c r="BW2028" s="11">
        <f t="shared" si="335"/>
        <v>0</v>
      </c>
      <c r="BX2028" s="9">
        <f t="shared" si="336"/>
        <v>-0.94</v>
      </c>
      <c r="BY2028" s="9">
        <f t="shared" si="337"/>
        <v>-0.88</v>
      </c>
      <c r="BZ2028" s="9">
        <f t="shared" si="338"/>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329"/>
        <v>0</v>
      </c>
      <c r="BD2029" s="55" t="str">
        <f t="shared" si="339"/>
        <v/>
      </c>
      <c r="BE2029" s="55" t="str">
        <f t="shared" si="339"/>
        <v/>
      </c>
      <c r="BF2029" s="55" t="str">
        <f t="shared" si="339"/>
        <v/>
      </c>
      <c r="BG2029" s="55" t="str">
        <f t="shared" si="339"/>
        <v/>
      </c>
      <c r="BH2029" s="55" t="str">
        <f t="shared" si="339"/>
        <v/>
      </c>
      <c r="BI2029" s="55" t="str">
        <f t="shared" si="339"/>
        <v/>
      </c>
      <c r="BJ2029" s="55" t="str">
        <f t="shared" si="339"/>
        <v/>
      </c>
      <c r="BK2029" s="55" t="str">
        <f t="shared" si="339"/>
        <v/>
      </c>
      <c r="BL2029" s="55" t="str">
        <f t="shared" si="339"/>
        <v/>
      </c>
      <c r="BM2029" s="55" t="str">
        <f t="shared" si="339"/>
        <v/>
      </c>
      <c r="BN2029" s="55" t="str">
        <f t="shared" si="339"/>
        <v/>
      </c>
      <c r="BO2029" s="55" t="str">
        <f t="shared" si="339"/>
        <v/>
      </c>
      <c r="BP2029" s="55" t="str">
        <f t="shared" si="339"/>
        <v/>
      </c>
      <c r="BQ2029" s="55" t="str">
        <f t="shared" si="339"/>
        <v/>
      </c>
      <c r="BR2029" s="1" t="str">
        <f t="shared" si="330"/>
        <v>Base</v>
      </c>
      <c r="BS2029" s="1" t="str">
        <f t="shared" si="331"/>
        <v/>
      </c>
      <c r="BT2029" s="3">
        <f t="shared" si="332"/>
        <v>1</v>
      </c>
      <c r="BU2029" s="11">
        <f t="shared" si="333"/>
        <v>-0.94</v>
      </c>
      <c r="BV2029" s="11">
        <f t="shared" si="334"/>
        <v>-0.88</v>
      </c>
      <c r="BW2029" s="11">
        <f t="shared" si="335"/>
        <v>0</v>
      </c>
      <c r="BX2029" s="9">
        <f t="shared" si="336"/>
        <v>-0.94</v>
      </c>
      <c r="BY2029" s="9">
        <f t="shared" si="337"/>
        <v>-0.88</v>
      </c>
      <c r="BZ2029" s="9">
        <f t="shared" si="338"/>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329"/>
        <v>0</v>
      </c>
      <c r="BD2030" s="55" t="str">
        <f t="shared" si="339"/>
        <v/>
      </c>
      <c r="BE2030" s="55" t="str">
        <f t="shared" si="339"/>
        <v/>
      </c>
      <c r="BF2030" s="55" t="str">
        <f t="shared" si="339"/>
        <v/>
      </c>
      <c r="BG2030" s="55" t="str">
        <f t="shared" si="339"/>
        <v/>
      </c>
      <c r="BH2030" s="55" t="str">
        <f t="shared" si="339"/>
        <v/>
      </c>
      <c r="BI2030" s="55" t="str">
        <f t="shared" si="339"/>
        <v/>
      </c>
      <c r="BJ2030" s="55" t="str">
        <f t="shared" si="339"/>
        <v/>
      </c>
      <c r="BK2030" s="55" t="str">
        <f t="shared" si="339"/>
        <v/>
      </c>
      <c r="BL2030" s="55" t="str">
        <f t="shared" si="339"/>
        <v/>
      </c>
      <c r="BM2030" s="55" t="str">
        <f t="shared" si="339"/>
        <v/>
      </c>
      <c r="BN2030" s="55" t="str">
        <f t="shared" si="339"/>
        <v/>
      </c>
      <c r="BO2030" s="55" t="str">
        <f t="shared" si="339"/>
        <v/>
      </c>
      <c r="BP2030" s="55" t="str">
        <f t="shared" si="339"/>
        <v/>
      </c>
      <c r="BQ2030" s="55" t="str">
        <f t="shared" si="339"/>
        <v/>
      </c>
      <c r="BR2030" s="1" t="str">
        <f t="shared" si="330"/>
        <v>Base</v>
      </c>
      <c r="BS2030" s="1" t="str">
        <f t="shared" si="331"/>
        <v/>
      </c>
      <c r="BT2030" s="3">
        <f t="shared" si="332"/>
        <v>1</v>
      </c>
      <c r="BU2030" s="11">
        <f t="shared" si="333"/>
        <v>-0.94</v>
      </c>
      <c r="BV2030" s="11">
        <f t="shared" si="334"/>
        <v>-0.88</v>
      </c>
      <c r="BW2030" s="11">
        <f t="shared" si="335"/>
        <v>0</v>
      </c>
      <c r="BX2030" s="9">
        <f t="shared" si="336"/>
        <v>-0.94</v>
      </c>
      <c r="BY2030" s="9">
        <f t="shared" si="337"/>
        <v>-0.88</v>
      </c>
      <c r="BZ2030" s="9">
        <f t="shared" si="338"/>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329"/>
        <v>0</v>
      </c>
      <c r="BD2031" s="55" t="str">
        <f t="shared" si="339"/>
        <v/>
      </c>
      <c r="BE2031" s="55" t="str">
        <f t="shared" si="339"/>
        <v/>
      </c>
      <c r="BF2031" s="55" t="str">
        <f t="shared" si="339"/>
        <v/>
      </c>
      <c r="BG2031" s="55" t="str">
        <f t="shared" si="339"/>
        <v/>
      </c>
      <c r="BH2031" s="55" t="str">
        <f t="shared" si="339"/>
        <v/>
      </c>
      <c r="BI2031" s="55" t="str">
        <f t="shared" si="339"/>
        <v/>
      </c>
      <c r="BJ2031" s="55" t="str">
        <f t="shared" si="339"/>
        <v/>
      </c>
      <c r="BK2031" s="55" t="str">
        <f t="shared" si="339"/>
        <v/>
      </c>
      <c r="BL2031" s="55" t="str">
        <f t="shared" si="339"/>
        <v/>
      </c>
      <c r="BM2031" s="55" t="str">
        <f t="shared" si="339"/>
        <v/>
      </c>
      <c r="BN2031" s="55" t="str">
        <f t="shared" si="339"/>
        <v/>
      </c>
      <c r="BO2031" s="55" t="str">
        <f t="shared" si="339"/>
        <v/>
      </c>
      <c r="BP2031" s="55" t="str">
        <f t="shared" si="339"/>
        <v/>
      </c>
      <c r="BQ2031" s="55" t="str">
        <f t="shared" si="339"/>
        <v/>
      </c>
      <c r="BR2031" s="1" t="str">
        <f t="shared" si="330"/>
        <v>Base</v>
      </c>
      <c r="BS2031" s="1" t="str">
        <f t="shared" si="331"/>
        <v/>
      </c>
      <c r="BT2031" s="3">
        <f t="shared" si="332"/>
        <v>1</v>
      </c>
      <c r="BU2031" s="11">
        <f t="shared" si="333"/>
        <v>-0.94</v>
      </c>
      <c r="BV2031" s="11">
        <f t="shared" si="334"/>
        <v>-0.88</v>
      </c>
      <c r="BW2031" s="11">
        <f t="shared" si="335"/>
        <v>0</v>
      </c>
      <c r="BX2031" s="9">
        <f t="shared" si="336"/>
        <v>-0.94</v>
      </c>
      <c r="BY2031" s="9">
        <f t="shared" si="337"/>
        <v>-0.88</v>
      </c>
      <c r="BZ2031" s="9">
        <f t="shared" si="338"/>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329"/>
        <v>0</v>
      </c>
      <c r="BD2032" s="55" t="str">
        <f t="shared" si="339"/>
        <v/>
      </c>
      <c r="BE2032" s="55" t="str">
        <f t="shared" si="339"/>
        <v/>
      </c>
      <c r="BF2032" s="55" t="str">
        <f t="shared" si="339"/>
        <v/>
      </c>
      <c r="BG2032" s="55" t="str">
        <f t="shared" si="339"/>
        <v/>
      </c>
      <c r="BH2032" s="55" t="str">
        <f t="shared" si="339"/>
        <v/>
      </c>
      <c r="BI2032" s="55" t="str">
        <f t="shared" si="339"/>
        <v/>
      </c>
      <c r="BJ2032" s="55" t="str">
        <f t="shared" si="339"/>
        <v/>
      </c>
      <c r="BK2032" s="55" t="str">
        <f t="shared" si="339"/>
        <v/>
      </c>
      <c r="BL2032" s="55" t="str">
        <f t="shared" si="339"/>
        <v/>
      </c>
      <c r="BM2032" s="55" t="str">
        <f t="shared" si="339"/>
        <v/>
      </c>
      <c r="BN2032" s="55" t="str">
        <f t="shared" si="339"/>
        <v/>
      </c>
      <c r="BO2032" s="55" t="str">
        <f t="shared" si="339"/>
        <v/>
      </c>
      <c r="BP2032" s="55" t="str">
        <f t="shared" si="339"/>
        <v/>
      </c>
      <c r="BQ2032" s="55" t="str">
        <f t="shared" si="339"/>
        <v/>
      </c>
      <c r="BR2032" s="1" t="str">
        <f t="shared" si="330"/>
        <v>Base</v>
      </c>
      <c r="BS2032" s="1" t="str">
        <f t="shared" si="331"/>
        <v/>
      </c>
      <c r="BT2032" s="3">
        <f t="shared" si="332"/>
        <v>1</v>
      </c>
      <c r="BU2032" s="11">
        <f t="shared" si="333"/>
        <v>-0.94</v>
      </c>
      <c r="BV2032" s="11">
        <f t="shared" si="334"/>
        <v>-0.88</v>
      </c>
      <c r="BW2032" s="11">
        <f t="shared" si="335"/>
        <v>0</v>
      </c>
      <c r="BX2032" s="9">
        <f t="shared" si="336"/>
        <v>-0.94</v>
      </c>
      <c r="BY2032" s="9">
        <f t="shared" si="337"/>
        <v>-0.88</v>
      </c>
      <c r="BZ2032" s="9">
        <f t="shared" si="338"/>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329"/>
        <v>0</v>
      </c>
      <c r="BD2033" s="55" t="str">
        <f t="shared" si="339"/>
        <v/>
      </c>
      <c r="BE2033" s="55" t="str">
        <f t="shared" si="339"/>
        <v/>
      </c>
      <c r="BF2033" s="55" t="str">
        <f t="shared" si="339"/>
        <v/>
      </c>
      <c r="BG2033" s="55" t="str">
        <f t="shared" si="339"/>
        <v/>
      </c>
      <c r="BH2033" s="55" t="str">
        <f t="shared" si="339"/>
        <v/>
      </c>
      <c r="BI2033" s="55" t="str">
        <f t="shared" si="339"/>
        <v/>
      </c>
      <c r="BJ2033" s="55" t="str">
        <f t="shared" si="339"/>
        <v/>
      </c>
      <c r="BK2033" s="55" t="str">
        <f t="shared" si="339"/>
        <v/>
      </c>
      <c r="BL2033" s="55" t="str">
        <f t="shared" si="339"/>
        <v/>
      </c>
      <c r="BM2033" s="55" t="str">
        <f t="shared" si="339"/>
        <v/>
      </c>
      <c r="BN2033" s="55" t="str">
        <f t="shared" si="339"/>
        <v/>
      </c>
      <c r="BO2033" s="55" t="str">
        <f t="shared" si="339"/>
        <v/>
      </c>
      <c r="BP2033" s="55" t="str">
        <f t="shared" si="339"/>
        <v/>
      </c>
      <c r="BQ2033" s="55" t="str">
        <f t="shared" si="339"/>
        <v/>
      </c>
      <c r="BR2033" s="1" t="str">
        <f t="shared" si="330"/>
        <v>Base</v>
      </c>
      <c r="BS2033" s="1" t="str">
        <f t="shared" si="331"/>
        <v/>
      </c>
      <c r="BT2033" s="3">
        <f t="shared" si="332"/>
        <v>1</v>
      </c>
      <c r="BU2033" s="11">
        <f t="shared" si="333"/>
        <v>-0.94</v>
      </c>
      <c r="BV2033" s="11">
        <f t="shared" si="334"/>
        <v>-0.88</v>
      </c>
      <c r="BW2033" s="11">
        <f t="shared" si="335"/>
        <v>0</v>
      </c>
      <c r="BX2033" s="9">
        <f t="shared" si="336"/>
        <v>-0.94</v>
      </c>
      <c r="BY2033" s="9">
        <f t="shared" si="337"/>
        <v>-0.88</v>
      </c>
      <c r="BZ2033" s="9">
        <f t="shared" si="338"/>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329"/>
        <v>0</v>
      </c>
      <c r="BD2034" s="55" t="str">
        <f t="shared" si="339"/>
        <v/>
      </c>
      <c r="BE2034" s="55" t="str">
        <f t="shared" si="339"/>
        <v/>
      </c>
      <c r="BF2034" s="55" t="str">
        <f t="shared" si="339"/>
        <v/>
      </c>
      <c r="BG2034" s="55" t="str">
        <f t="shared" si="339"/>
        <v/>
      </c>
      <c r="BH2034" s="55" t="str">
        <f t="shared" si="339"/>
        <v/>
      </c>
      <c r="BI2034" s="55" t="str">
        <f t="shared" si="339"/>
        <v/>
      </c>
      <c r="BJ2034" s="55" t="str">
        <f t="shared" si="339"/>
        <v/>
      </c>
      <c r="BK2034" s="55" t="str">
        <f t="shared" si="339"/>
        <v/>
      </c>
      <c r="BL2034" s="55" t="str">
        <f t="shared" si="339"/>
        <v/>
      </c>
      <c r="BM2034" s="55" t="str">
        <f t="shared" si="339"/>
        <v/>
      </c>
      <c r="BN2034" s="55" t="str">
        <f t="shared" si="339"/>
        <v/>
      </c>
      <c r="BO2034" s="55" t="str">
        <f t="shared" si="339"/>
        <v/>
      </c>
      <c r="BP2034" s="55" t="str">
        <f t="shared" si="339"/>
        <v/>
      </c>
      <c r="BQ2034" s="55" t="str">
        <f t="shared" si="339"/>
        <v/>
      </c>
      <c r="BR2034" s="1" t="str">
        <f t="shared" si="330"/>
        <v>Base</v>
      </c>
      <c r="BS2034" s="1" t="str">
        <f t="shared" si="331"/>
        <v/>
      </c>
      <c r="BT2034" s="3">
        <f t="shared" si="332"/>
        <v>1</v>
      </c>
      <c r="BU2034" s="11">
        <f t="shared" si="333"/>
        <v>-0.94</v>
      </c>
      <c r="BV2034" s="11">
        <f t="shared" si="334"/>
        <v>-0.88</v>
      </c>
      <c r="BW2034" s="11">
        <f t="shared" si="335"/>
        <v>0</v>
      </c>
      <c r="BX2034" s="9">
        <f t="shared" si="336"/>
        <v>-0.94</v>
      </c>
      <c r="BY2034" s="9">
        <f t="shared" si="337"/>
        <v>-0.88</v>
      </c>
      <c r="BZ2034" s="9">
        <f t="shared" si="338"/>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329"/>
        <v>0</v>
      </c>
      <c r="BD2035" s="55" t="str">
        <f t="shared" si="339"/>
        <v/>
      </c>
      <c r="BE2035" s="55" t="str">
        <f t="shared" si="339"/>
        <v/>
      </c>
      <c r="BF2035" s="55" t="str">
        <f t="shared" si="339"/>
        <v/>
      </c>
      <c r="BG2035" s="55" t="str">
        <f t="shared" si="339"/>
        <v/>
      </c>
      <c r="BH2035" s="55" t="str">
        <f t="shared" si="339"/>
        <v/>
      </c>
      <c r="BI2035" s="55" t="str">
        <f t="shared" si="339"/>
        <v/>
      </c>
      <c r="BJ2035" s="55" t="str">
        <f t="shared" si="339"/>
        <v/>
      </c>
      <c r="BK2035" s="55" t="str">
        <f t="shared" si="339"/>
        <v/>
      </c>
      <c r="BL2035" s="55" t="str">
        <f t="shared" si="339"/>
        <v/>
      </c>
      <c r="BM2035" s="55" t="str">
        <f t="shared" si="339"/>
        <v/>
      </c>
      <c r="BN2035" s="55" t="str">
        <f t="shared" si="339"/>
        <v/>
      </c>
      <c r="BO2035" s="55" t="str">
        <f t="shared" si="339"/>
        <v/>
      </c>
      <c r="BP2035" s="55" t="str">
        <f t="shared" si="339"/>
        <v/>
      </c>
      <c r="BQ2035" s="55" t="str">
        <f t="shared" si="339"/>
        <v/>
      </c>
      <c r="BR2035" s="1" t="str">
        <f t="shared" si="330"/>
        <v>Base</v>
      </c>
      <c r="BS2035" s="1" t="str">
        <f t="shared" si="331"/>
        <v/>
      </c>
      <c r="BT2035" s="3">
        <f t="shared" si="332"/>
        <v>1</v>
      </c>
      <c r="BU2035" s="11">
        <f t="shared" si="333"/>
        <v>-0.94</v>
      </c>
      <c r="BV2035" s="11">
        <f t="shared" si="334"/>
        <v>-0.88</v>
      </c>
      <c r="BW2035" s="11">
        <f t="shared" si="335"/>
        <v>0</v>
      </c>
      <c r="BX2035" s="9">
        <f t="shared" si="336"/>
        <v>-0.94</v>
      </c>
      <c r="BY2035" s="9">
        <f t="shared" si="337"/>
        <v>-0.88</v>
      </c>
      <c r="BZ2035" s="9">
        <f t="shared" si="338"/>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329"/>
        <v>0</v>
      </c>
      <c r="BD2036" s="55" t="str">
        <f t="shared" si="339"/>
        <v/>
      </c>
      <c r="BE2036" s="55" t="str">
        <f t="shared" si="339"/>
        <v/>
      </c>
      <c r="BF2036" s="55" t="str">
        <f t="shared" si="339"/>
        <v/>
      </c>
      <c r="BG2036" s="55" t="str">
        <f t="shared" ref="BD2036:BQ2054" si="340">IF(ISERROR(SEARCHB(" "&amp;BG$1&amp;" "," "&amp;$L2036&amp;" "))=TRUE,"",BG$1)</f>
        <v/>
      </c>
      <c r="BH2036" s="55" t="str">
        <f t="shared" si="340"/>
        <v/>
      </c>
      <c r="BI2036" s="55" t="str">
        <f t="shared" si="340"/>
        <v/>
      </c>
      <c r="BJ2036" s="55" t="str">
        <f t="shared" si="340"/>
        <v/>
      </c>
      <c r="BK2036" s="55" t="str">
        <f t="shared" si="340"/>
        <v/>
      </c>
      <c r="BL2036" s="55" t="str">
        <f t="shared" si="340"/>
        <v/>
      </c>
      <c r="BM2036" s="55" t="str">
        <f t="shared" si="340"/>
        <v/>
      </c>
      <c r="BN2036" s="55" t="str">
        <f t="shared" si="340"/>
        <v/>
      </c>
      <c r="BO2036" s="55" t="str">
        <f t="shared" si="340"/>
        <v/>
      </c>
      <c r="BP2036" s="55" t="str">
        <f t="shared" si="340"/>
        <v/>
      </c>
      <c r="BQ2036" s="55" t="str">
        <f t="shared" si="340"/>
        <v/>
      </c>
      <c r="BR2036" s="1" t="str">
        <f t="shared" si="330"/>
        <v>Base</v>
      </c>
      <c r="BS2036" s="1" t="str">
        <f t="shared" si="331"/>
        <v/>
      </c>
      <c r="BT2036" s="3">
        <f t="shared" si="332"/>
        <v>1</v>
      </c>
      <c r="BU2036" s="11">
        <f t="shared" si="333"/>
        <v>-0.94</v>
      </c>
      <c r="BV2036" s="11">
        <f t="shared" si="334"/>
        <v>-0.88</v>
      </c>
      <c r="BW2036" s="11">
        <f t="shared" si="335"/>
        <v>0</v>
      </c>
      <c r="BX2036" s="9">
        <f t="shared" si="336"/>
        <v>-0.94</v>
      </c>
      <c r="BY2036" s="9">
        <f t="shared" si="337"/>
        <v>-0.88</v>
      </c>
      <c r="BZ2036" s="9">
        <f t="shared" si="338"/>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329"/>
        <v>0</v>
      </c>
      <c r="BD2037" s="55" t="str">
        <f t="shared" si="340"/>
        <v/>
      </c>
      <c r="BE2037" s="55" t="str">
        <f t="shared" si="340"/>
        <v/>
      </c>
      <c r="BF2037" s="55" t="str">
        <f t="shared" si="340"/>
        <v/>
      </c>
      <c r="BG2037" s="55" t="str">
        <f t="shared" si="340"/>
        <v/>
      </c>
      <c r="BH2037" s="55" t="str">
        <f t="shared" si="340"/>
        <v/>
      </c>
      <c r="BI2037" s="55" t="str">
        <f t="shared" si="340"/>
        <v/>
      </c>
      <c r="BJ2037" s="55" t="str">
        <f t="shared" si="340"/>
        <v/>
      </c>
      <c r="BK2037" s="55" t="str">
        <f t="shared" si="340"/>
        <v/>
      </c>
      <c r="BL2037" s="55" t="str">
        <f t="shared" si="340"/>
        <v/>
      </c>
      <c r="BM2037" s="55" t="str">
        <f t="shared" si="340"/>
        <v/>
      </c>
      <c r="BN2037" s="55" t="str">
        <f t="shared" si="340"/>
        <v/>
      </c>
      <c r="BO2037" s="55" t="str">
        <f t="shared" si="340"/>
        <v/>
      </c>
      <c r="BP2037" s="55" t="str">
        <f t="shared" si="340"/>
        <v/>
      </c>
      <c r="BQ2037" s="55" t="str">
        <f t="shared" si="340"/>
        <v/>
      </c>
      <c r="BR2037" s="1" t="str">
        <f t="shared" si="330"/>
        <v>Base</v>
      </c>
      <c r="BS2037" s="1" t="str">
        <f t="shared" si="331"/>
        <v/>
      </c>
      <c r="BT2037" s="3">
        <f t="shared" si="332"/>
        <v>1</v>
      </c>
      <c r="BU2037" s="11">
        <f t="shared" si="333"/>
        <v>-0.94</v>
      </c>
      <c r="BV2037" s="11">
        <f t="shared" si="334"/>
        <v>-0.88</v>
      </c>
      <c r="BW2037" s="11">
        <f t="shared" si="335"/>
        <v>0</v>
      </c>
      <c r="BX2037" s="9">
        <f t="shared" si="336"/>
        <v>-0.94</v>
      </c>
      <c r="BY2037" s="9">
        <f t="shared" si="337"/>
        <v>-0.88</v>
      </c>
      <c r="BZ2037" s="9">
        <f t="shared" si="338"/>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329"/>
        <v>0</v>
      </c>
      <c r="BD2038" s="55" t="str">
        <f t="shared" si="340"/>
        <v/>
      </c>
      <c r="BE2038" s="55" t="str">
        <f t="shared" si="340"/>
        <v/>
      </c>
      <c r="BF2038" s="55" t="str">
        <f t="shared" si="340"/>
        <v/>
      </c>
      <c r="BG2038" s="55" t="str">
        <f t="shared" si="340"/>
        <v/>
      </c>
      <c r="BH2038" s="55" t="str">
        <f t="shared" si="340"/>
        <v/>
      </c>
      <c r="BI2038" s="55" t="str">
        <f t="shared" si="340"/>
        <v/>
      </c>
      <c r="BJ2038" s="55" t="str">
        <f t="shared" si="340"/>
        <v/>
      </c>
      <c r="BK2038" s="55" t="str">
        <f t="shared" si="340"/>
        <v/>
      </c>
      <c r="BL2038" s="55" t="str">
        <f t="shared" si="340"/>
        <v/>
      </c>
      <c r="BM2038" s="55" t="str">
        <f t="shared" si="340"/>
        <v/>
      </c>
      <c r="BN2038" s="55" t="str">
        <f t="shared" si="340"/>
        <v/>
      </c>
      <c r="BO2038" s="55" t="str">
        <f t="shared" si="340"/>
        <v/>
      </c>
      <c r="BP2038" s="55" t="str">
        <f t="shared" si="340"/>
        <v/>
      </c>
      <c r="BQ2038" s="55" t="str">
        <f t="shared" si="340"/>
        <v/>
      </c>
      <c r="BR2038" s="1" t="str">
        <f t="shared" si="330"/>
        <v>Base</v>
      </c>
      <c r="BS2038" s="1" t="str">
        <f t="shared" si="331"/>
        <v/>
      </c>
      <c r="BT2038" s="3">
        <f t="shared" si="332"/>
        <v>1</v>
      </c>
      <c r="BU2038" s="11">
        <f t="shared" si="333"/>
        <v>-0.94</v>
      </c>
      <c r="BV2038" s="11">
        <f t="shared" si="334"/>
        <v>-0.88</v>
      </c>
      <c r="BW2038" s="11">
        <f t="shared" si="335"/>
        <v>0</v>
      </c>
      <c r="BX2038" s="9">
        <f t="shared" si="336"/>
        <v>-0.94</v>
      </c>
      <c r="BY2038" s="9">
        <f t="shared" si="337"/>
        <v>-0.88</v>
      </c>
      <c r="BZ2038" s="9">
        <f t="shared" si="338"/>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329"/>
        <v>0</v>
      </c>
      <c r="BD2039" s="55" t="str">
        <f t="shared" si="340"/>
        <v/>
      </c>
      <c r="BE2039" s="55" t="str">
        <f t="shared" si="340"/>
        <v/>
      </c>
      <c r="BF2039" s="55" t="str">
        <f t="shared" si="340"/>
        <v/>
      </c>
      <c r="BG2039" s="55" t="str">
        <f t="shared" si="340"/>
        <v/>
      </c>
      <c r="BH2039" s="55" t="str">
        <f t="shared" si="340"/>
        <v/>
      </c>
      <c r="BI2039" s="55" t="str">
        <f t="shared" si="340"/>
        <v/>
      </c>
      <c r="BJ2039" s="55" t="str">
        <f t="shared" si="340"/>
        <v/>
      </c>
      <c r="BK2039" s="55" t="str">
        <f t="shared" si="340"/>
        <v/>
      </c>
      <c r="BL2039" s="55" t="str">
        <f t="shared" si="340"/>
        <v/>
      </c>
      <c r="BM2039" s="55" t="str">
        <f t="shared" si="340"/>
        <v/>
      </c>
      <c r="BN2039" s="55" t="str">
        <f t="shared" si="340"/>
        <v/>
      </c>
      <c r="BO2039" s="55" t="str">
        <f t="shared" si="340"/>
        <v/>
      </c>
      <c r="BP2039" s="55" t="str">
        <f t="shared" si="340"/>
        <v/>
      </c>
      <c r="BQ2039" s="55" t="str">
        <f t="shared" si="340"/>
        <v/>
      </c>
      <c r="BR2039" s="1" t="str">
        <f t="shared" si="330"/>
        <v>Base</v>
      </c>
      <c r="BS2039" s="1" t="str">
        <f t="shared" si="331"/>
        <v/>
      </c>
      <c r="BT2039" s="3">
        <f t="shared" si="332"/>
        <v>1</v>
      </c>
      <c r="BU2039" s="11">
        <f t="shared" si="333"/>
        <v>-0.94</v>
      </c>
      <c r="BV2039" s="11">
        <f t="shared" si="334"/>
        <v>-0.88</v>
      </c>
      <c r="BW2039" s="11">
        <f t="shared" si="335"/>
        <v>0</v>
      </c>
      <c r="BX2039" s="9">
        <f t="shared" si="336"/>
        <v>-0.94</v>
      </c>
      <c r="BY2039" s="9">
        <f t="shared" si="337"/>
        <v>-0.88</v>
      </c>
      <c r="BZ2039" s="9">
        <f t="shared" si="338"/>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329"/>
        <v>0</v>
      </c>
      <c r="BD2040" s="55" t="str">
        <f t="shared" si="340"/>
        <v/>
      </c>
      <c r="BE2040" s="55" t="str">
        <f t="shared" si="340"/>
        <v/>
      </c>
      <c r="BF2040" s="55" t="str">
        <f t="shared" si="340"/>
        <v/>
      </c>
      <c r="BG2040" s="55" t="str">
        <f t="shared" si="340"/>
        <v/>
      </c>
      <c r="BH2040" s="55" t="str">
        <f t="shared" si="340"/>
        <v/>
      </c>
      <c r="BI2040" s="55" t="str">
        <f t="shared" si="340"/>
        <v/>
      </c>
      <c r="BJ2040" s="55" t="str">
        <f t="shared" si="340"/>
        <v/>
      </c>
      <c r="BK2040" s="55" t="str">
        <f t="shared" si="340"/>
        <v/>
      </c>
      <c r="BL2040" s="55" t="str">
        <f t="shared" si="340"/>
        <v/>
      </c>
      <c r="BM2040" s="55" t="str">
        <f t="shared" si="340"/>
        <v/>
      </c>
      <c r="BN2040" s="55" t="str">
        <f t="shared" si="340"/>
        <v/>
      </c>
      <c r="BO2040" s="55" t="str">
        <f t="shared" si="340"/>
        <v/>
      </c>
      <c r="BP2040" s="55" t="str">
        <f t="shared" si="340"/>
        <v/>
      </c>
      <c r="BQ2040" s="55" t="str">
        <f t="shared" si="340"/>
        <v/>
      </c>
      <c r="BR2040" s="1" t="str">
        <f t="shared" si="330"/>
        <v>Base</v>
      </c>
      <c r="BS2040" s="1" t="str">
        <f t="shared" si="331"/>
        <v/>
      </c>
      <c r="BT2040" s="3">
        <f t="shared" si="332"/>
        <v>1</v>
      </c>
      <c r="BU2040" s="11">
        <f t="shared" si="333"/>
        <v>-0.94</v>
      </c>
      <c r="BV2040" s="11">
        <f t="shared" si="334"/>
        <v>-0.88</v>
      </c>
      <c r="BW2040" s="11">
        <f t="shared" si="335"/>
        <v>0</v>
      </c>
      <c r="BX2040" s="9">
        <f t="shared" si="336"/>
        <v>-0.94</v>
      </c>
      <c r="BY2040" s="9">
        <f t="shared" si="337"/>
        <v>-0.88</v>
      </c>
      <c r="BZ2040" s="9">
        <f t="shared" si="338"/>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329"/>
        <v>0</v>
      </c>
      <c r="BD2041" s="55" t="str">
        <f t="shared" si="340"/>
        <v/>
      </c>
      <c r="BE2041" s="55" t="str">
        <f t="shared" si="340"/>
        <v/>
      </c>
      <c r="BF2041" s="55" t="str">
        <f t="shared" si="340"/>
        <v/>
      </c>
      <c r="BG2041" s="55" t="str">
        <f t="shared" si="340"/>
        <v/>
      </c>
      <c r="BH2041" s="55" t="str">
        <f t="shared" si="340"/>
        <v/>
      </c>
      <c r="BI2041" s="55" t="str">
        <f t="shared" si="340"/>
        <v/>
      </c>
      <c r="BJ2041" s="55" t="str">
        <f t="shared" si="340"/>
        <v/>
      </c>
      <c r="BK2041" s="55" t="str">
        <f t="shared" si="340"/>
        <v/>
      </c>
      <c r="BL2041" s="55" t="str">
        <f t="shared" si="340"/>
        <v/>
      </c>
      <c r="BM2041" s="55" t="str">
        <f t="shared" si="340"/>
        <v/>
      </c>
      <c r="BN2041" s="55" t="str">
        <f t="shared" si="340"/>
        <v/>
      </c>
      <c r="BO2041" s="55" t="str">
        <f t="shared" si="340"/>
        <v/>
      </c>
      <c r="BP2041" s="55" t="str">
        <f t="shared" si="340"/>
        <v/>
      </c>
      <c r="BQ2041" s="55" t="str">
        <f t="shared" si="340"/>
        <v/>
      </c>
      <c r="BR2041" s="1" t="str">
        <f t="shared" si="330"/>
        <v>Base</v>
      </c>
      <c r="BS2041" s="1" t="str">
        <f t="shared" si="331"/>
        <v/>
      </c>
      <c r="BT2041" s="3">
        <f t="shared" si="332"/>
        <v>1</v>
      </c>
      <c r="BU2041" s="11">
        <f t="shared" si="333"/>
        <v>-0.94</v>
      </c>
      <c r="BV2041" s="11">
        <f t="shared" si="334"/>
        <v>-0.88</v>
      </c>
      <c r="BW2041" s="11">
        <f t="shared" si="335"/>
        <v>0</v>
      </c>
      <c r="BX2041" s="9">
        <f t="shared" si="336"/>
        <v>-0.94</v>
      </c>
      <c r="BY2041" s="9">
        <f t="shared" si="337"/>
        <v>-0.88</v>
      </c>
      <c r="BZ2041" s="9">
        <f t="shared" si="338"/>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329"/>
        <v>0</v>
      </c>
      <c r="BD2042" s="55" t="str">
        <f t="shared" si="340"/>
        <v/>
      </c>
      <c r="BE2042" s="55" t="str">
        <f t="shared" si="340"/>
        <v/>
      </c>
      <c r="BF2042" s="55" t="str">
        <f t="shared" si="340"/>
        <v/>
      </c>
      <c r="BG2042" s="55" t="str">
        <f t="shared" si="340"/>
        <v/>
      </c>
      <c r="BH2042" s="55" t="str">
        <f t="shared" si="340"/>
        <v/>
      </c>
      <c r="BI2042" s="55" t="str">
        <f t="shared" si="340"/>
        <v/>
      </c>
      <c r="BJ2042" s="55" t="str">
        <f t="shared" si="340"/>
        <v/>
      </c>
      <c r="BK2042" s="55" t="str">
        <f t="shared" si="340"/>
        <v/>
      </c>
      <c r="BL2042" s="55" t="str">
        <f t="shared" si="340"/>
        <v/>
      </c>
      <c r="BM2042" s="55" t="str">
        <f t="shared" si="340"/>
        <v/>
      </c>
      <c r="BN2042" s="55" t="str">
        <f t="shared" si="340"/>
        <v/>
      </c>
      <c r="BO2042" s="55" t="str">
        <f t="shared" si="340"/>
        <v/>
      </c>
      <c r="BP2042" s="55" t="str">
        <f t="shared" si="340"/>
        <v/>
      </c>
      <c r="BQ2042" s="55" t="str">
        <f t="shared" si="340"/>
        <v/>
      </c>
      <c r="BR2042" s="1" t="str">
        <f t="shared" si="330"/>
        <v>Base</v>
      </c>
      <c r="BS2042" s="1" t="str">
        <f t="shared" si="331"/>
        <v/>
      </c>
      <c r="BT2042" s="3">
        <f t="shared" si="332"/>
        <v>1</v>
      </c>
      <c r="BU2042" s="11">
        <f t="shared" si="333"/>
        <v>-0.94</v>
      </c>
      <c r="BV2042" s="11">
        <f t="shared" si="334"/>
        <v>-0.88</v>
      </c>
      <c r="BW2042" s="11">
        <f t="shared" si="335"/>
        <v>0</v>
      </c>
      <c r="BX2042" s="9">
        <f t="shared" si="336"/>
        <v>-0.94</v>
      </c>
      <c r="BY2042" s="9">
        <f t="shared" si="337"/>
        <v>-0.88</v>
      </c>
      <c r="BZ2042" s="9">
        <f t="shared" si="338"/>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329"/>
        <v>0</v>
      </c>
      <c r="BD2043" s="55" t="str">
        <f t="shared" si="340"/>
        <v/>
      </c>
      <c r="BE2043" s="55" t="str">
        <f t="shared" si="340"/>
        <v/>
      </c>
      <c r="BF2043" s="55" t="str">
        <f t="shared" si="340"/>
        <v/>
      </c>
      <c r="BG2043" s="55" t="str">
        <f t="shared" si="340"/>
        <v/>
      </c>
      <c r="BH2043" s="55" t="str">
        <f t="shared" si="340"/>
        <v/>
      </c>
      <c r="BI2043" s="55" t="str">
        <f t="shared" si="340"/>
        <v/>
      </c>
      <c r="BJ2043" s="55" t="str">
        <f t="shared" si="340"/>
        <v/>
      </c>
      <c r="BK2043" s="55" t="str">
        <f t="shared" si="340"/>
        <v/>
      </c>
      <c r="BL2043" s="55" t="str">
        <f t="shared" si="340"/>
        <v/>
      </c>
      <c r="BM2043" s="55" t="str">
        <f t="shared" si="340"/>
        <v/>
      </c>
      <c r="BN2043" s="55" t="str">
        <f t="shared" si="340"/>
        <v/>
      </c>
      <c r="BO2043" s="55" t="str">
        <f t="shared" si="340"/>
        <v/>
      </c>
      <c r="BP2043" s="55" t="str">
        <f t="shared" si="340"/>
        <v/>
      </c>
      <c r="BQ2043" s="55" t="str">
        <f t="shared" si="340"/>
        <v/>
      </c>
      <c r="BR2043" s="1" t="str">
        <f t="shared" si="330"/>
        <v>Base</v>
      </c>
      <c r="BS2043" s="1" t="str">
        <f t="shared" si="331"/>
        <v/>
      </c>
      <c r="BT2043" s="3">
        <f t="shared" si="332"/>
        <v>1</v>
      </c>
      <c r="BU2043" s="11">
        <f t="shared" si="333"/>
        <v>-0.94</v>
      </c>
      <c r="BV2043" s="11">
        <f t="shared" si="334"/>
        <v>-0.88</v>
      </c>
      <c r="BW2043" s="11">
        <f t="shared" si="335"/>
        <v>0</v>
      </c>
      <c r="BX2043" s="9">
        <f t="shared" si="336"/>
        <v>-0.94</v>
      </c>
      <c r="BY2043" s="9">
        <f t="shared" si="337"/>
        <v>-0.88</v>
      </c>
      <c r="BZ2043" s="9">
        <f t="shared" si="338"/>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329"/>
        <v>0</v>
      </c>
      <c r="BD2044" s="55" t="str">
        <f t="shared" si="340"/>
        <v/>
      </c>
      <c r="BE2044" s="55" t="str">
        <f t="shared" si="340"/>
        <v/>
      </c>
      <c r="BF2044" s="55" t="str">
        <f t="shared" si="340"/>
        <v/>
      </c>
      <c r="BG2044" s="55" t="str">
        <f t="shared" si="340"/>
        <v/>
      </c>
      <c r="BH2044" s="55" t="str">
        <f t="shared" si="340"/>
        <v/>
      </c>
      <c r="BI2044" s="55" t="str">
        <f t="shared" si="340"/>
        <v/>
      </c>
      <c r="BJ2044" s="55" t="str">
        <f t="shared" si="340"/>
        <v/>
      </c>
      <c r="BK2044" s="55" t="str">
        <f t="shared" si="340"/>
        <v/>
      </c>
      <c r="BL2044" s="55" t="str">
        <f t="shared" si="340"/>
        <v/>
      </c>
      <c r="BM2044" s="55" t="str">
        <f t="shared" si="340"/>
        <v/>
      </c>
      <c r="BN2044" s="55" t="str">
        <f t="shared" si="340"/>
        <v/>
      </c>
      <c r="BO2044" s="55" t="str">
        <f t="shared" si="340"/>
        <v/>
      </c>
      <c r="BP2044" s="55" t="str">
        <f t="shared" si="340"/>
        <v/>
      </c>
      <c r="BQ2044" s="55" t="str">
        <f t="shared" si="340"/>
        <v/>
      </c>
      <c r="BR2044" s="1" t="str">
        <f t="shared" si="330"/>
        <v>Base</v>
      </c>
      <c r="BS2044" s="1" t="str">
        <f t="shared" si="331"/>
        <v/>
      </c>
      <c r="BT2044" s="3">
        <f t="shared" si="332"/>
        <v>1</v>
      </c>
      <c r="BU2044" s="11">
        <f t="shared" si="333"/>
        <v>-0.94</v>
      </c>
      <c r="BV2044" s="11">
        <f t="shared" si="334"/>
        <v>-0.88</v>
      </c>
      <c r="BW2044" s="11">
        <f t="shared" si="335"/>
        <v>0</v>
      </c>
      <c r="BX2044" s="9">
        <f t="shared" si="336"/>
        <v>-0.94</v>
      </c>
      <c r="BY2044" s="9">
        <f t="shared" si="337"/>
        <v>-0.88</v>
      </c>
      <c r="BZ2044" s="9">
        <f t="shared" si="338"/>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329"/>
        <v>0</v>
      </c>
      <c r="BD2045" s="55" t="str">
        <f t="shared" si="340"/>
        <v/>
      </c>
      <c r="BE2045" s="55" t="str">
        <f t="shared" si="340"/>
        <v/>
      </c>
      <c r="BF2045" s="55" t="str">
        <f t="shared" si="340"/>
        <v/>
      </c>
      <c r="BG2045" s="55" t="str">
        <f t="shared" si="340"/>
        <v/>
      </c>
      <c r="BH2045" s="55" t="str">
        <f t="shared" si="340"/>
        <v/>
      </c>
      <c r="BI2045" s="55" t="str">
        <f t="shared" si="340"/>
        <v/>
      </c>
      <c r="BJ2045" s="55" t="str">
        <f t="shared" si="340"/>
        <v/>
      </c>
      <c r="BK2045" s="55" t="str">
        <f t="shared" si="340"/>
        <v/>
      </c>
      <c r="BL2045" s="55" t="str">
        <f t="shared" si="340"/>
        <v/>
      </c>
      <c r="BM2045" s="55" t="str">
        <f t="shared" si="340"/>
        <v/>
      </c>
      <c r="BN2045" s="55" t="str">
        <f t="shared" si="340"/>
        <v/>
      </c>
      <c r="BO2045" s="55" t="str">
        <f t="shared" si="340"/>
        <v/>
      </c>
      <c r="BP2045" s="55" t="str">
        <f t="shared" si="340"/>
        <v/>
      </c>
      <c r="BQ2045" s="55" t="str">
        <f t="shared" si="340"/>
        <v/>
      </c>
      <c r="BR2045" s="1" t="str">
        <f t="shared" si="330"/>
        <v>Base</v>
      </c>
      <c r="BS2045" s="1" t="str">
        <f t="shared" si="331"/>
        <v/>
      </c>
      <c r="BT2045" s="3">
        <f t="shared" si="332"/>
        <v>1</v>
      </c>
      <c r="BU2045" s="11">
        <f t="shared" si="333"/>
        <v>-0.94</v>
      </c>
      <c r="BV2045" s="11">
        <f t="shared" si="334"/>
        <v>-0.88</v>
      </c>
      <c r="BW2045" s="11">
        <f t="shared" si="335"/>
        <v>0</v>
      </c>
      <c r="BX2045" s="9">
        <f t="shared" si="336"/>
        <v>-0.94</v>
      </c>
      <c r="BY2045" s="9">
        <f t="shared" si="337"/>
        <v>-0.88</v>
      </c>
      <c r="BZ2045" s="9">
        <f t="shared" si="338"/>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329"/>
        <v>0</v>
      </c>
      <c r="BD2046" s="55" t="str">
        <f t="shared" si="340"/>
        <v/>
      </c>
      <c r="BE2046" s="55" t="str">
        <f t="shared" si="340"/>
        <v/>
      </c>
      <c r="BF2046" s="55" t="str">
        <f t="shared" si="340"/>
        <v/>
      </c>
      <c r="BG2046" s="55" t="str">
        <f t="shared" si="340"/>
        <v/>
      </c>
      <c r="BH2046" s="55" t="str">
        <f t="shared" si="340"/>
        <v/>
      </c>
      <c r="BI2046" s="55" t="str">
        <f t="shared" si="340"/>
        <v/>
      </c>
      <c r="BJ2046" s="55" t="str">
        <f t="shared" si="340"/>
        <v/>
      </c>
      <c r="BK2046" s="55" t="str">
        <f t="shared" si="340"/>
        <v/>
      </c>
      <c r="BL2046" s="55" t="str">
        <f t="shared" si="340"/>
        <v/>
      </c>
      <c r="BM2046" s="55" t="str">
        <f t="shared" si="340"/>
        <v/>
      </c>
      <c r="BN2046" s="55" t="str">
        <f t="shared" si="340"/>
        <v/>
      </c>
      <c r="BO2046" s="55" t="str">
        <f t="shared" si="340"/>
        <v/>
      </c>
      <c r="BP2046" s="55" t="str">
        <f t="shared" si="340"/>
        <v/>
      </c>
      <c r="BQ2046" s="55" t="str">
        <f t="shared" si="340"/>
        <v/>
      </c>
      <c r="BR2046" s="1" t="str">
        <f t="shared" si="330"/>
        <v>Base</v>
      </c>
      <c r="BS2046" s="1" t="str">
        <f t="shared" si="331"/>
        <v/>
      </c>
      <c r="BT2046" s="3">
        <f t="shared" si="332"/>
        <v>1</v>
      </c>
      <c r="BU2046" s="11">
        <f t="shared" si="333"/>
        <v>-0.94</v>
      </c>
      <c r="BV2046" s="11">
        <f t="shared" si="334"/>
        <v>-0.88</v>
      </c>
      <c r="BW2046" s="11">
        <f t="shared" si="335"/>
        <v>0</v>
      </c>
      <c r="BX2046" s="9">
        <f t="shared" si="336"/>
        <v>-0.94</v>
      </c>
      <c r="BY2046" s="9">
        <f t="shared" si="337"/>
        <v>-0.88</v>
      </c>
      <c r="BZ2046" s="9">
        <f t="shared" si="338"/>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329"/>
        <v>0</v>
      </c>
      <c r="BD2047" s="55" t="str">
        <f t="shared" si="340"/>
        <v/>
      </c>
      <c r="BE2047" s="55" t="str">
        <f t="shared" si="340"/>
        <v/>
      </c>
      <c r="BF2047" s="55" t="str">
        <f t="shared" si="340"/>
        <v/>
      </c>
      <c r="BG2047" s="55" t="str">
        <f t="shared" si="340"/>
        <v/>
      </c>
      <c r="BH2047" s="55" t="str">
        <f t="shared" si="340"/>
        <v/>
      </c>
      <c r="BI2047" s="55" t="str">
        <f t="shared" si="340"/>
        <v/>
      </c>
      <c r="BJ2047" s="55" t="str">
        <f t="shared" si="340"/>
        <v/>
      </c>
      <c r="BK2047" s="55" t="str">
        <f t="shared" si="340"/>
        <v/>
      </c>
      <c r="BL2047" s="55" t="str">
        <f t="shared" si="340"/>
        <v/>
      </c>
      <c r="BM2047" s="55" t="str">
        <f t="shared" si="340"/>
        <v/>
      </c>
      <c r="BN2047" s="55" t="str">
        <f t="shared" si="340"/>
        <v/>
      </c>
      <c r="BO2047" s="55" t="str">
        <f t="shared" si="340"/>
        <v/>
      </c>
      <c r="BP2047" s="55" t="str">
        <f t="shared" si="340"/>
        <v/>
      </c>
      <c r="BQ2047" s="55" t="str">
        <f t="shared" si="340"/>
        <v/>
      </c>
      <c r="BR2047" s="1" t="str">
        <f t="shared" si="330"/>
        <v>Base</v>
      </c>
      <c r="BS2047" s="1" t="str">
        <f t="shared" si="331"/>
        <v/>
      </c>
      <c r="BT2047" s="3">
        <f t="shared" si="332"/>
        <v>1</v>
      </c>
      <c r="BU2047" s="11">
        <f t="shared" si="333"/>
        <v>-0.94</v>
      </c>
      <c r="BV2047" s="11">
        <f t="shared" si="334"/>
        <v>-0.88</v>
      </c>
      <c r="BW2047" s="11">
        <f t="shared" si="335"/>
        <v>0</v>
      </c>
      <c r="BX2047" s="9">
        <f t="shared" si="336"/>
        <v>-0.94</v>
      </c>
      <c r="BY2047" s="9">
        <f t="shared" si="337"/>
        <v>-0.88</v>
      </c>
      <c r="BZ2047" s="9">
        <f t="shared" si="338"/>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329"/>
        <v>0</v>
      </c>
      <c r="BD2048" s="55" t="str">
        <f t="shared" si="340"/>
        <v/>
      </c>
      <c r="BE2048" s="55" t="str">
        <f t="shared" si="340"/>
        <v/>
      </c>
      <c r="BF2048" s="55" t="str">
        <f t="shared" si="340"/>
        <v/>
      </c>
      <c r="BG2048" s="55" t="str">
        <f t="shared" si="340"/>
        <v/>
      </c>
      <c r="BH2048" s="55" t="str">
        <f t="shared" si="340"/>
        <v/>
      </c>
      <c r="BI2048" s="55" t="str">
        <f t="shared" si="340"/>
        <v/>
      </c>
      <c r="BJ2048" s="55" t="str">
        <f t="shared" si="340"/>
        <v/>
      </c>
      <c r="BK2048" s="55" t="str">
        <f t="shared" si="340"/>
        <v/>
      </c>
      <c r="BL2048" s="55" t="str">
        <f t="shared" si="340"/>
        <v/>
      </c>
      <c r="BM2048" s="55" t="str">
        <f t="shared" si="340"/>
        <v/>
      </c>
      <c r="BN2048" s="55" t="str">
        <f t="shared" si="340"/>
        <v/>
      </c>
      <c r="BO2048" s="55" t="str">
        <f t="shared" si="340"/>
        <v/>
      </c>
      <c r="BP2048" s="55" t="str">
        <f t="shared" si="340"/>
        <v/>
      </c>
      <c r="BQ2048" s="55" t="str">
        <f t="shared" si="340"/>
        <v/>
      </c>
      <c r="BR2048" s="1" t="str">
        <f t="shared" si="330"/>
        <v>Base</v>
      </c>
      <c r="BS2048" s="1" t="str">
        <f t="shared" si="331"/>
        <v/>
      </c>
      <c r="BT2048" s="3">
        <f t="shared" si="332"/>
        <v>1</v>
      </c>
      <c r="BU2048" s="11">
        <f t="shared" si="333"/>
        <v>-0.94</v>
      </c>
      <c r="BV2048" s="11">
        <f t="shared" si="334"/>
        <v>-0.88</v>
      </c>
      <c r="BW2048" s="11">
        <f t="shared" si="335"/>
        <v>0</v>
      </c>
      <c r="BX2048" s="9">
        <f t="shared" si="336"/>
        <v>-0.94</v>
      </c>
      <c r="BY2048" s="9">
        <f t="shared" si="337"/>
        <v>-0.88</v>
      </c>
      <c r="BZ2048" s="9">
        <f t="shared" si="338"/>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329"/>
        <v>0</v>
      </c>
      <c r="BD2049" s="55" t="str">
        <f t="shared" si="340"/>
        <v/>
      </c>
      <c r="BE2049" s="55" t="str">
        <f t="shared" si="340"/>
        <v/>
      </c>
      <c r="BF2049" s="55" t="str">
        <f t="shared" si="340"/>
        <v/>
      </c>
      <c r="BG2049" s="55" t="str">
        <f t="shared" si="340"/>
        <v/>
      </c>
      <c r="BH2049" s="55" t="str">
        <f t="shared" si="340"/>
        <v/>
      </c>
      <c r="BI2049" s="55" t="str">
        <f t="shared" si="340"/>
        <v/>
      </c>
      <c r="BJ2049" s="55" t="str">
        <f t="shared" si="340"/>
        <v/>
      </c>
      <c r="BK2049" s="55" t="str">
        <f t="shared" si="340"/>
        <v/>
      </c>
      <c r="BL2049" s="55" t="str">
        <f t="shared" si="340"/>
        <v/>
      </c>
      <c r="BM2049" s="55" t="str">
        <f t="shared" si="340"/>
        <v/>
      </c>
      <c r="BN2049" s="55" t="str">
        <f t="shared" si="340"/>
        <v/>
      </c>
      <c r="BO2049" s="55" t="str">
        <f t="shared" si="340"/>
        <v/>
      </c>
      <c r="BP2049" s="55" t="str">
        <f t="shared" si="340"/>
        <v/>
      </c>
      <c r="BQ2049" s="55" t="str">
        <f t="shared" si="340"/>
        <v/>
      </c>
      <c r="BR2049" s="1" t="str">
        <f t="shared" si="330"/>
        <v>Base</v>
      </c>
      <c r="BS2049" s="1" t="str">
        <f t="shared" si="331"/>
        <v/>
      </c>
      <c r="BT2049" s="3">
        <f t="shared" si="332"/>
        <v>1</v>
      </c>
      <c r="BU2049" s="11">
        <f t="shared" si="333"/>
        <v>-0.94</v>
      </c>
      <c r="BV2049" s="11">
        <f t="shared" si="334"/>
        <v>-0.88</v>
      </c>
      <c r="BW2049" s="11">
        <f t="shared" si="335"/>
        <v>0</v>
      </c>
      <c r="BX2049" s="9">
        <f t="shared" si="336"/>
        <v>-0.94</v>
      </c>
      <c r="BY2049" s="9">
        <f t="shared" si="337"/>
        <v>-0.88</v>
      </c>
      <c r="BZ2049" s="9">
        <f t="shared" si="338"/>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329"/>
        <v>0</v>
      </c>
      <c r="BD2050" s="55" t="str">
        <f t="shared" si="340"/>
        <v/>
      </c>
      <c r="BE2050" s="55" t="str">
        <f t="shared" si="340"/>
        <v/>
      </c>
      <c r="BF2050" s="55" t="str">
        <f t="shared" si="340"/>
        <v/>
      </c>
      <c r="BG2050" s="55" t="str">
        <f t="shared" si="340"/>
        <v/>
      </c>
      <c r="BH2050" s="55" t="str">
        <f t="shared" si="340"/>
        <v/>
      </c>
      <c r="BI2050" s="55" t="str">
        <f t="shared" si="340"/>
        <v/>
      </c>
      <c r="BJ2050" s="55" t="str">
        <f t="shared" si="340"/>
        <v/>
      </c>
      <c r="BK2050" s="55" t="str">
        <f t="shared" si="340"/>
        <v/>
      </c>
      <c r="BL2050" s="55" t="str">
        <f t="shared" si="340"/>
        <v/>
      </c>
      <c r="BM2050" s="55" t="str">
        <f t="shared" si="340"/>
        <v/>
      </c>
      <c r="BN2050" s="55" t="str">
        <f t="shared" si="340"/>
        <v/>
      </c>
      <c r="BO2050" s="55" t="str">
        <f t="shared" si="340"/>
        <v/>
      </c>
      <c r="BP2050" s="55" t="str">
        <f t="shared" si="340"/>
        <v/>
      </c>
      <c r="BQ2050" s="55" t="str">
        <f t="shared" si="340"/>
        <v/>
      </c>
      <c r="BR2050" s="1" t="str">
        <f t="shared" si="330"/>
        <v>Base</v>
      </c>
      <c r="BS2050" s="1" t="str">
        <f t="shared" si="331"/>
        <v/>
      </c>
      <c r="BT2050" s="3">
        <f t="shared" si="332"/>
        <v>1</v>
      </c>
      <c r="BU2050" s="11">
        <f t="shared" si="333"/>
        <v>-0.94</v>
      </c>
      <c r="BV2050" s="11">
        <f t="shared" si="334"/>
        <v>-0.88</v>
      </c>
      <c r="BW2050" s="11">
        <f t="shared" si="335"/>
        <v>0</v>
      </c>
      <c r="BX2050" s="9">
        <f t="shared" si="336"/>
        <v>-0.94</v>
      </c>
      <c r="BY2050" s="9">
        <f t="shared" si="337"/>
        <v>-0.88</v>
      </c>
      <c r="BZ2050" s="9">
        <f t="shared" si="338"/>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329"/>
        <v>0</v>
      </c>
      <c r="BD2051" s="55" t="str">
        <f t="shared" si="340"/>
        <v/>
      </c>
      <c r="BE2051" s="55" t="str">
        <f t="shared" si="340"/>
        <v/>
      </c>
      <c r="BF2051" s="55" t="str">
        <f t="shared" si="340"/>
        <v/>
      </c>
      <c r="BG2051" s="55" t="str">
        <f t="shared" si="340"/>
        <v/>
      </c>
      <c r="BH2051" s="55" t="str">
        <f t="shared" si="340"/>
        <v/>
      </c>
      <c r="BI2051" s="55" t="str">
        <f t="shared" si="340"/>
        <v/>
      </c>
      <c r="BJ2051" s="55" t="str">
        <f t="shared" si="340"/>
        <v/>
      </c>
      <c r="BK2051" s="55" t="str">
        <f t="shared" si="340"/>
        <v/>
      </c>
      <c r="BL2051" s="55" t="str">
        <f t="shared" si="340"/>
        <v/>
      </c>
      <c r="BM2051" s="55" t="str">
        <f t="shared" si="340"/>
        <v/>
      </c>
      <c r="BN2051" s="55" t="str">
        <f t="shared" si="340"/>
        <v/>
      </c>
      <c r="BO2051" s="55" t="str">
        <f t="shared" si="340"/>
        <v/>
      </c>
      <c r="BP2051" s="55" t="str">
        <f t="shared" si="340"/>
        <v/>
      </c>
      <c r="BQ2051" s="55" t="str">
        <f t="shared" si="340"/>
        <v/>
      </c>
      <c r="BR2051" s="1" t="str">
        <f t="shared" si="330"/>
        <v>Base</v>
      </c>
      <c r="BS2051" s="1" t="str">
        <f t="shared" si="331"/>
        <v/>
      </c>
      <c r="BT2051" s="3">
        <f t="shared" si="332"/>
        <v>1</v>
      </c>
      <c r="BU2051" s="11">
        <f t="shared" si="333"/>
        <v>-0.94</v>
      </c>
      <c r="BV2051" s="11">
        <f t="shared" si="334"/>
        <v>-0.88</v>
      </c>
      <c r="BW2051" s="11">
        <f t="shared" si="335"/>
        <v>0</v>
      </c>
      <c r="BX2051" s="9">
        <f t="shared" si="336"/>
        <v>-0.94</v>
      </c>
      <c r="BY2051" s="9">
        <f t="shared" si="337"/>
        <v>-0.88</v>
      </c>
      <c r="BZ2051" s="9">
        <f t="shared" si="338"/>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329"/>
        <v>0</v>
      </c>
      <c r="BD2052" s="55" t="str">
        <f t="shared" si="340"/>
        <v/>
      </c>
      <c r="BE2052" s="55" t="str">
        <f t="shared" si="340"/>
        <v/>
      </c>
      <c r="BF2052" s="55" t="str">
        <f t="shared" si="340"/>
        <v/>
      </c>
      <c r="BG2052" s="55" t="str">
        <f t="shared" si="340"/>
        <v/>
      </c>
      <c r="BH2052" s="55" t="str">
        <f t="shared" si="340"/>
        <v/>
      </c>
      <c r="BI2052" s="55" t="str">
        <f t="shared" si="340"/>
        <v/>
      </c>
      <c r="BJ2052" s="55" t="str">
        <f t="shared" si="340"/>
        <v/>
      </c>
      <c r="BK2052" s="55" t="str">
        <f t="shared" si="340"/>
        <v/>
      </c>
      <c r="BL2052" s="55" t="str">
        <f t="shared" si="340"/>
        <v/>
      </c>
      <c r="BM2052" s="55" t="str">
        <f t="shared" si="340"/>
        <v/>
      </c>
      <c r="BN2052" s="55" t="str">
        <f t="shared" si="340"/>
        <v/>
      </c>
      <c r="BO2052" s="55" t="str">
        <f t="shared" si="340"/>
        <v/>
      </c>
      <c r="BP2052" s="55" t="str">
        <f t="shared" si="340"/>
        <v/>
      </c>
      <c r="BQ2052" s="55" t="str">
        <f t="shared" si="340"/>
        <v/>
      </c>
      <c r="BR2052" s="1" t="str">
        <f t="shared" si="330"/>
        <v>Base</v>
      </c>
      <c r="BS2052" s="1" t="str">
        <f t="shared" si="331"/>
        <v/>
      </c>
      <c r="BT2052" s="3">
        <f t="shared" si="332"/>
        <v>1</v>
      </c>
      <c r="BU2052" s="11">
        <f t="shared" si="333"/>
        <v>-0.94</v>
      </c>
      <c r="BV2052" s="11">
        <f t="shared" si="334"/>
        <v>-0.88</v>
      </c>
      <c r="BW2052" s="11">
        <f t="shared" si="335"/>
        <v>0</v>
      </c>
      <c r="BX2052" s="9">
        <f t="shared" si="336"/>
        <v>-0.94</v>
      </c>
      <c r="BY2052" s="9">
        <f t="shared" si="337"/>
        <v>-0.88</v>
      </c>
      <c r="BZ2052" s="9">
        <f t="shared" si="338"/>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329"/>
        <v>0</v>
      </c>
      <c r="BD2053" s="55" t="str">
        <f t="shared" si="340"/>
        <v/>
      </c>
      <c r="BE2053" s="55" t="str">
        <f t="shared" si="340"/>
        <v/>
      </c>
      <c r="BF2053" s="55" t="str">
        <f t="shared" si="340"/>
        <v/>
      </c>
      <c r="BG2053" s="55" t="str">
        <f t="shared" si="340"/>
        <v/>
      </c>
      <c r="BH2053" s="55" t="str">
        <f t="shared" si="340"/>
        <v/>
      </c>
      <c r="BI2053" s="55" t="str">
        <f t="shared" si="340"/>
        <v/>
      </c>
      <c r="BJ2053" s="55" t="str">
        <f t="shared" si="340"/>
        <v/>
      </c>
      <c r="BK2053" s="55" t="str">
        <f t="shared" si="340"/>
        <v/>
      </c>
      <c r="BL2053" s="55" t="str">
        <f t="shared" si="340"/>
        <v/>
      </c>
      <c r="BM2053" s="55" t="str">
        <f t="shared" si="340"/>
        <v/>
      </c>
      <c r="BN2053" s="55" t="str">
        <f t="shared" si="340"/>
        <v/>
      </c>
      <c r="BO2053" s="55" t="str">
        <f t="shared" si="340"/>
        <v/>
      </c>
      <c r="BP2053" s="55" t="str">
        <f t="shared" si="340"/>
        <v/>
      </c>
      <c r="BQ2053" s="55" t="str">
        <f t="shared" si="340"/>
        <v/>
      </c>
      <c r="BR2053" s="1" t="str">
        <f t="shared" si="330"/>
        <v>Base</v>
      </c>
      <c r="BS2053" s="1" t="str">
        <f t="shared" si="331"/>
        <v/>
      </c>
      <c r="BT2053" s="3">
        <f t="shared" si="332"/>
        <v>1</v>
      </c>
      <c r="BU2053" s="11">
        <f t="shared" si="333"/>
        <v>-0.94</v>
      </c>
      <c r="BV2053" s="11">
        <f t="shared" si="334"/>
        <v>-0.88</v>
      </c>
      <c r="BW2053" s="11">
        <f t="shared" si="335"/>
        <v>0</v>
      </c>
      <c r="BX2053" s="9">
        <f t="shared" si="336"/>
        <v>-0.94</v>
      </c>
      <c r="BY2053" s="9">
        <f t="shared" si="337"/>
        <v>-0.88</v>
      </c>
      <c r="BZ2053" s="9">
        <f t="shared" si="338"/>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329"/>
        <v>0</v>
      </c>
      <c r="BD2054" s="55" t="str">
        <f t="shared" si="340"/>
        <v/>
      </c>
      <c r="BE2054" s="55" t="str">
        <f t="shared" si="340"/>
        <v/>
      </c>
      <c r="BF2054" s="55" t="str">
        <f t="shared" si="340"/>
        <v/>
      </c>
      <c r="BG2054" s="55" t="str">
        <f t="shared" si="340"/>
        <v/>
      </c>
      <c r="BH2054" s="55" t="str">
        <f t="shared" si="340"/>
        <v/>
      </c>
      <c r="BI2054" s="55" t="str">
        <f t="shared" si="340"/>
        <v/>
      </c>
      <c r="BJ2054" s="55" t="str">
        <f t="shared" ref="BD2054:BQ2072" si="341">IF(ISERROR(SEARCHB(" "&amp;BJ$1&amp;" "," "&amp;$L2054&amp;" "))=TRUE,"",BJ$1)</f>
        <v/>
      </c>
      <c r="BK2054" s="55" t="str">
        <f t="shared" si="341"/>
        <v/>
      </c>
      <c r="BL2054" s="55" t="str">
        <f t="shared" si="341"/>
        <v/>
      </c>
      <c r="BM2054" s="55" t="str">
        <f t="shared" si="341"/>
        <v/>
      </c>
      <c r="BN2054" s="55" t="str">
        <f t="shared" si="341"/>
        <v/>
      </c>
      <c r="BO2054" s="55" t="str">
        <f t="shared" si="341"/>
        <v/>
      </c>
      <c r="BP2054" s="55" t="str">
        <f t="shared" si="341"/>
        <v/>
      </c>
      <c r="BQ2054" s="55" t="str">
        <f t="shared" si="341"/>
        <v/>
      </c>
      <c r="BR2054" s="1" t="str">
        <f t="shared" si="330"/>
        <v>Base</v>
      </c>
      <c r="BS2054" s="1" t="str">
        <f t="shared" si="331"/>
        <v/>
      </c>
      <c r="BT2054" s="3">
        <f t="shared" si="332"/>
        <v>1</v>
      </c>
      <c r="BU2054" s="11">
        <f t="shared" si="333"/>
        <v>-0.94</v>
      </c>
      <c r="BV2054" s="11">
        <f t="shared" si="334"/>
        <v>-0.88</v>
      </c>
      <c r="BW2054" s="11">
        <f t="shared" si="335"/>
        <v>0</v>
      </c>
      <c r="BX2054" s="9">
        <f t="shared" si="336"/>
        <v>-0.94</v>
      </c>
      <c r="BY2054" s="9">
        <f t="shared" si="337"/>
        <v>-0.88</v>
      </c>
      <c r="BZ2054" s="9">
        <f t="shared" si="338"/>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329"/>
        <v>0</v>
      </c>
      <c r="BD2055" s="55" t="str">
        <f t="shared" si="341"/>
        <v/>
      </c>
      <c r="BE2055" s="55" t="str">
        <f t="shared" si="341"/>
        <v/>
      </c>
      <c r="BF2055" s="55" t="str">
        <f t="shared" si="341"/>
        <v/>
      </c>
      <c r="BG2055" s="55" t="str">
        <f t="shared" si="341"/>
        <v/>
      </c>
      <c r="BH2055" s="55" t="str">
        <f t="shared" si="341"/>
        <v/>
      </c>
      <c r="BI2055" s="55" t="str">
        <f t="shared" si="341"/>
        <v/>
      </c>
      <c r="BJ2055" s="55" t="str">
        <f t="shared" si="341"/>
        <v/>
      </c>
      <c r="BK2055" s="55" t="str">
        <f t="shared" si="341"/>
        <v/>
      </c>
      <c r="BL2055" s="55" t="str">
        <f t="shared" si="341"/>
        <v/>
      </c>
      <c r="BM2055" s="55" t="str">
        <f t="shared" si="341"/>
        <v/>
      </c>
      <c r="BN2055" s="55" t="str">
        <f t="shared" si="341"/>
        <v/>
      </c>
      <c r="BO2055" s="55" t="str">
        <f t="shared" si="341"/>
        <v/>
      </c>
      <c r="BP2055" s="55" t="str">
        <f t="shared" si="341"/>
        <v/>
      </c>
      <c r="BQ2055" s="55" t="str">
        <f t="shared" si="341"/>
        <v/>
      </c>
      <c r="BR2055" s="1" t="str">
        <f t="shared" si="330"/>
        <v>Base</v>
      </c>
      <c r="BS2055" s="1" t="str">
        <f t="shared" si="331"/>
        <v/>
      </c>
      <c r="BT2055" s="3">
        <f t="shared" si="332"/>
        <v>1</v>
      </c>
      <c r="BU2055" s="11">
        <f t="shared" si="333"/>
        <v>-0.94</v>
      </c>
      <c r="BV2055" s="11">
        <f t="shared" si="334"/>
        <v>-0.88</v>
      </c>
      <c r="BW2055" s="11">
        <f t="shared" si="335"/>
        <v>0</v>
      </c>
      <c r="BX2055" s="9">
        <f t="shared" si="336"/>
        <v>-0.94</v>
      </c>
      <c r="BY2055" s="9">
        <f t="shared" si="337"/>
        <v>-0.88</v>
      </c>
      <c r="BZ2055" s="9">
        <f t="shared" si="338"/>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329"/>
        <v>0</v>
      </c>
      <c r="BD2056" s="55" t="str">
        <f t="shared" si="341"/>
        <v/>
      </c>
      <c r="BE2056" s="55" t="str">
        <f t="shared" si="341"/>
        <v/>
      </c>
      <c r="BF2056" s="55" t="str">
        <f t="shared" si="341"/>
        <v/>
      </c>
      <c r="BG2056" s="55" t="str">
        <f t="shared" si="341"/>
        <v/>
      </c>
      <c r="BH2056" s="55" t="str">
        <f t="shared" si="341"/>
        <v/>
      </c>
      <c r="BI2056" s="55" t="str">
        <f t="shared" si="341"/>
        <v/>
      </c>
      <c r="BJ2056" s="55" t="str">
        <f t="shared" si="341"/>
        <v/>
      </c>
      <c r="BK2056" s="55" t="str">
        <f t="shared" si="341"/>
        <v/>
      </c>
      <c r="BL2056" s="55" t="str">
        <f t="shared" si="341"/>
        <v/>
      </c>
      <c r="BM2056" s="55" t="str">
        <f t="shared" si="341"/>
        <v/>
      </c>
      <c r="BN2056" s="55" t="str">
        <f t="shared" si="341"/>
        <v/>
      </c>
      <c r="BO2056" s="55" t="str">
        <f t="shared" si="341"/>
        <v/>
      </c>
      <c r="BP2056" s="55" t="str">
        <f t="shared" si="341"/>
        <v/>
      </c>
      <c r="BQ2056" s="55" t="str">
        <f t="shared" si="341"/>
        <v/>
      </c>
      <c r="BR2056" s="1" t="str">
        <f t="shared" si="330"/>
        <v>Base</v>
      </c>
      <c r="BS2056" s="1" t="str">
        <f t="shared" si="331"/>
        <v/>
      </c>
      <c r="BT2056" s="3">
        <f t="shared" si="332"/>
        <v>1</v>
      </c>
      <c r="BU2056" s="11">
        <f t="shared" si="333"/>
        <v>-0.94</v>
      </c>
      <c r="BV2056" s="11">
        <f t="shared" si="334"/>
        <v>-0.88</v>
      </c>
      <c r="BW2056" s="11">
        <f t="shared" si="335"/>
        <v>0</v>
      </c>
      <c r="BX2056" s="9">
        <f t="shared" si="336"/>
        <v>-0.94</v>
      </c>
      <c r="BY2056" s="9">
        <f t="shared" si="337"/>
        <v>-0.88</v>
      </c>
      <c r="BZ2056" s="9">
        <f t="shared" si="338"/>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329"/>
        <v>0</v>
      </c>
      <c r="BD2057" s="55" t="str">
        <f t="shared" si="341"/>
        <v/>
      </c>
      <c r="BE2057" s="55" t="str">
        <f t="shared" si="341"/>
        <v/>
      </c>
      <c r="BF2057" s="55" t="str">
        <f t="shared" si="341"/>
        <v/>
      </c>
      <c r="BG2057" s="55" t="str">
        <f t="shared" si="341"/>
        <v/>
      </c>
      <c r="BH2057" s="55" t="str">
        <f t="shared" si="341"/>
        <v/>
      </c>
      <c r="BI2057" s="55" t="str">
        <f t="shared" si="341"/>
        <v/>
      </c>
      <c r="BJ2057" s="55" t="str">
        <f t="shared" si="341"/>
        <v/>
      </c>
      <c r="BK2057" s="55" t="str">
        <f t="shared" si="341"/>
        <v/>
      </c>
      <c r="BL2057" s="55" t="str">
        <f t="shared" si="341"/>
        <v/>
      </c>
      <c r="BM2057" s="55" t="str">
        <f t="shared" si="341"/>
        <v/>
      </c>
      <c r="BN2057" s="55" t="str">
        <f t="shared" si="341"/>
        <v/>
      </c>
      <c r="BO2057" s="55" t="str">
        <f t="shared" si="341"/>
        <v/>
      </c>
      <c r="BP2057" s="55" t="str">
        <f t="shared" si="341"/>
        <v/>
      </c>
      <c r="BQ2057" s="55" t="str">
        <f t="shared" si="341"/>
        <v/>
      </c>
      <c r="BR2057" s="1" t="str">
        <f t="shared" si="330"/>
        <v>Base</v>
      </c>
      <c r="BS2057" s="1" t="str">
        <f t="shared" si="331"/>
        <v/>
      </c>
      <c r="BT2057" s="3">
        <f t="shared" si="332"/>
        <v>1</v>
      </c>
      <c r="BU2057" s="11">
        <f t="shared" si="333"/>
        <v>-0.94</v>
      </c>
      <c r="BV2057" s="11">
        <f t="shared" si="334"/>
        <v>-0.88</v>
      </c>
      <c r="BW2057" s="11">
        <f t="shared" si="335"/>
        <v>0</v>
      </c>
      <c r="BX2057" s="9">
        <f t="shared" si="336"/>
        <v>-0.94</v>
      </c>
      <c r="BY2057" s="9">
        <f t="shared" si="337"/>
        <v>-0.88</v>
      </c>
      <c r="BZ2057" s="9">
        <f t="shared" si="338"/>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329"/>
        <v>0</v>
      </c>
      <c r="BD2058" s="55" t="str">
        <f t="shared" si="341"/>
        <v/>
      </c>
      <c r="BE2058" s="55" t="str">
        <f t="shared" si="341"/>
        <v/>
      </c>
      <c r="BF2058" s="55" t="str">
        <f t="shared" si="341"/>
        <v/>
      </c>
      <c r="BG2058" s="55" t="str">
        <f t="shared" si="341"/>
        <v/>
      </c>
      <c r="BH2058" s="55" t="str">
        <f t="shared" si="341"/>
        <v/>
      </c>
      <c r="BI2058" s="55" t="str">
        <f t="shared" si="341"/>
        <v/>
      </c>
      <c r="BJ2058" s="55" t="str">
        <f t="shared" si="341"/>
        <v/>
      </c>
      <c r="BK2058" s="55" t="str">
        <f t="shared" si="341"/>
        <v/>
      </c>
      <c r="BL2058" s="55" t="str">
        <f t="shared" si="341"/>
        <v/>
      </c>
      <c r="BM2058" s="55" t="str">
        <f t="shared" si="341"/>
        <v/>
      </c>
      <c r="BN2058" s="55" t="str">
        <f t="shared" si="341"/>
        <v/>
      </c>
      <c r="BO2058" s="55" t="str">
        <f t="shared" si="341"/>
        <v/>
      </c>
      <c r="BP2058" s="55" t="str">
        <f t="shared" si="341"/>
        <v/>
      </c>
      <c r="BQ2058" s="55" t="str">
        <f t="shared" si="341"/>
        <v/>
      </c>
      <c r="BR2058" s="1" t="str">
        <f t="shared" si="330"/>
        <v>Base</v>
      </c>
      <c r="BS2058" s="1" t="str">
        <f t="shared" si="331"/>
        <v/>
      </c>
      <c r="BT2058" s="3">
        <f t="shared" si="332"/>
        <v>1</v>
      </c>
      <c r="BU2058" s="11">
        <f t="shared" si="333"/>
        <v>-0.94</v>
      </c>
      <c r="BV2058" s="11">
        <f t="shared" si="334"/>
        <v>-0.88</v>
      </c>
      <c r="BW2058" s="11">
        <f t="shared" si="335"/>
        <v>0</v>
      </c>
      <c r="BX2058" s="9">
        <f t="shared" si="336"/>
        <v>-0.94</v>
      </c>
      <c r="BY2058" s="9">
        <f t="shared" si="337"/>
        <v>-0.88</v>
      </c>
      <c r="BZ2058" s="9">
        <f t="shared" si="338"/>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329"/>
        <v>0</v>
      </c>
      <c r="BD2059" s="55" t="str">
        <f t="shared" si="341"/>
        <v/>
      </c>
      <c r="BE2059" s="55" t="str">
        <f t="shared" si="341"/>
        <v/>
      </c>
      <c r="BF2059" s="55" t="str">
        <f t="shared" si="341"/>
        <v/>
      </c>
      <c r="BG2059" s="55" t="str">
        <f t="shared" si="341"/>
        <v/>
      </c>
      <c r="BH2059" s="55" t="str">
        <f t="shared" si="341"/>
        <v/>
      </c>
      <c r="BI2059" s="55" t="str">
        <f t="shared" si="341"/>
        <v/>
      </c>
      <c r="BJ2059" s="55" t="str">
        <f t="shared" si="341"/>
        <v/>
      </c>
      <c r="BK2059" s="55" t="str">
        <f t="shared" si="341"/>
        <v/>
      </c>
      <c r="BL2059" s="55" t="str">
        <f t="shared" si="341"/>
        <v/>
      </c>
      <c r="BM2059" s="55" t="str">
        <f t="shared" si="341"/>
        <v/>
      </c>
      <c r="BN2059" s="55" t="str">
        <f t="shared" si="341"/>
        <v/>
      </c>
      <c r="BO2059" s="55" t="str">
        <f t="shared" si="341"/>
        <v/>
      </c>
      <c r="BP2059" s="55" t="str">
        <f t="shared" si="341"/>
        <v/>
      </c>
      <c r="BQ2059" s="55" t="str">
        <f t="shared" si="341"/>
        <v/>
      </c>
      <c r="BR2059" s="1" t="str">
        <f t="shared" si="330"/>
        <v>Base</v>
      </c>
      <c r="BS2059" s="1" t="str">
        <f t="shared" si="331"/>
        <v/>
      </c>
      <c r="BT2059" s="3">
        <f t="shared" si="332"/>
        <v>1</v>
      </c>
      <c r="BU2059" s="11">
        <f t="shared" si="333"/>
        <v>-0.94</v>
      </c>
      <c r="BV2059" s="11">
        <f t="shared" si="334"/>
        <v>-0.88</v>
      </c>
      <c r="BW2059" s="11">
        <f t="shared" si="335"/>
        <v>0</v>
      </c>
      <c r="BX2059" s="9">
        <f t="shared" si="336"/>
        <v>-0.94</v>
      </c>
      <c r="BY2059" s="9">
        <f t="shared" si="337"/>
        <v>-0.88</v>
      </c>
      <c r="BZ2059" s="9">
        <f t="shared" si="338"/>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329"/>
        <v>0</v>
      </c>
      <c r="BD2060" s="55" t="str">
        <f t="shared" si="341"/>
        <v/>
      </c>
      <c r="BE2060" s="55" t="str">
        <f t="shared" si="341"/>
        <v/>
      </c>
      <c r="BF2060" s="55" t="str">
        <f t="shared" si="341"/>
        <v/>
      </c>
      <c r="BG2060" s="55" t="str">
        <f t="shared" si="341"/>
        <v/>
      </c>
      <c r="BH2060" s="55" t="str">
        <f t="shared" si="341"/>
        <v/>
      </c>
      <c r="BI2060" s="55" t="str">
        <f t="shared" si="341"/>
        <v/>
      </c>
      <c r="BJ2060" s="55" t="str">
        <f t="shared" si="341"/>
        <v/>
      </c>
      <c r="BK2060" s="55" t="str">
        <f t="shared" si="341"/>
        <v/>
      </c>
      <c r="BL2060" s="55" t="str">
        <f t="shared" si="341"/>
        <v/>
      </c>
      <c r="BM2060" s="55" t="str">
        <f t="shared" si="341"/>
        <v/>
      </c>
      <c r="BN2060" s="55" t="str">
        <f t="shared" si="341"/>
        <v/>
      </c>
      <c r="BO2060" s="55" t="str">
        <f t="shared" si="341"/>
        <v/>
      </c>
      <c r="BP2060" s="55" t="str">
        <f t="shared" si="341"/>
        <v/>
      </c>
      <c r="BQ2060" s="55" t="str">
        <f t="shared" si="341"/>
        <v/>
      </c>
      <c r="BR2060" s="1" t="str">
        <f t="shared" si="330"/>
        <v>Base</v>
      </c>
      <c r="BS2060" s="1" t="str">
        <f t="shared" si="331"/>
        <v/>
      </c>
      <c r="BT2060" s="3">
        <f t="shared" si="332"/>
        <v>1</v>
      </c>
      <c r="BU2060" s="11">
        <f t="shared" si="333"/>
        <v>-0.94</v>
      </c>
      <c r="BV2060" s="11">
        <f t="shared" si="334"/>
        <v>-0.88</v>
      </c>
      <c r="BW2060" s="11">
        <f t="shared" si="335"/>
        <v>0</v>
      </c>
      <c r="BX2060" s="9">
        <f t="shared" si="336"/>
        <v>-0.94</v>
      </c>
      <c r="BY2060" s="9">
        <f t="shared" si="337"/>
        <v>-0.88</v>
      </c>
      <c r="BZ2060" s="9">
        <f t="shared" si="338"/>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329"/>
        <v>0</v>
      </c>
      <c r="BD2061" s="55" t="str">
        <f t="shared" si="341"/>
        <v/>
      </c>
      <c r="BE2061" s="55" t="str">
        <f t="shared" si="341"/>
        <v/>
      </c>
      <c r="BF2061" s="55" t="str">
        <f t="shared" si="341"/>
        <v/>
      </c>
      <c r="BG2061" s="55" t="str">
        <f t="shared" si="341"/>
        <v/>
      </c>
      <c r="BH2061" s="55" t="str">
        <f t="shared" si="341"/>
        <v/>
      </c>
      <c r="BI2061" s="55" t="str">
        <f t="shared" si="341"/>
        <v/>
      </c>
      <c r="BJ2061" s="55" t="str">
        <f t="shared" si="341"/>
        <v/>
      </c>
      <c r="BK2061" s="55" t="str">
        <f t="shared" si="341"/>
        <v/>
      </c>
      <c r="BL2061" s="55" t="str">
        <f t="shared" si="341"/>
        <v/>
      </c>
      <c r="BM2061" s="55" t="str">
        <f t="shared" si="341"/>
        <v/>
      </c>
      <c r="BN2061" s="55" t="str">
        <f t="shared" si="341"/>
        <v/>
      </c>
      <c r="BO2061" s="55" t="str">
        <f t="shared" si="341"/>
        <v/>
      </c>
      <c r="BP2061" s="55" t="str">
        <f t="shared" si="341"/>
        <v/>
      </c>
      <c r="BQ2061" s="55" t="str">
        <f t="shared" si="341"/>
        <v/>
      </c>
      <c r="BR2061" s="1" t="str">
        <f t="shared" si="330"/>
        <v>Base</v>
      </c>
      <c r="BS2061" s="1" t="str">
        <f t="shared" si="331"/>
        <v/>
      </c>
      <c r="BT2061" s="3">
        <f t="shared" si="332"/>
        <v>1</v>
      </c>
      <c r="BU2061" s="11">
        <f t="shared" si="333"/>
        <v>-0.94</v>
      </c>
      <c r="BV2061" s="11">
        <f t="shared" si="334"/>
        <v>-0.88</v>
      </c>
      <c r="BW2061" s="11">
        <f t="shared" si="335"/>
        <v>0</v>
      </c>
      <c r="BX2061" s="9">
        <f t="shared" si="336"/>
        <v>-0.94</v>
      </c>
      <c r="BY2061" s="9">
        <f t="shared" si="337"/>
        <v>-0.88</v>
      </c>
      <c r="BZ2061" s="9">
        <f t="shared" si="338"/>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329"/>
        <v>0</v>
      </c>
      <c r="BD2062" s="55" t="str">
        <f t="shared" si="341"/>
        <v/>
      </c>
      <c r="BE2062" s="55" t="str">
        <f t="shared" si="341"/>
        <v/>
      </c>
      <c r="BF2062" s="55" t="str">
        <f t="shared" si="341"/>
        <v/>
      </c>
      <c r="BG2062" s="55" t="str">
        <f t="shared" si="341"/>
        <v/>
      </c>
      <c r="BH2062" s="55" t="str">
        <f t="shared" si="341"/>
        <v/>
      </c>
      <c r="BI2062" s="55" t="str">
        <f t="shared" si="341"/>
        <v/>
      </c>
      <c r="BJ2062" s="55" t="str">
        <f t="shared" si="341"/>
        <v/>
      </c>
      <c r="BK2062" s="55" t="str">
        <f t="shared" si="341"/>
        <v/>
      </c>
      <c r="BL2062" s="55" t="str">
        <f t="shared" si="341"/>
        <v/>
      </c>
      <c r="BM2062" s="55" t="str">
        <f t="shared" si="341"/>
        <v/>
      </c>
      <c r="BN2062" s="55" t="str">
        <f t="shared" si="341"/>
        <v/>
      </c>
      <c r="BO2062" s="55" t="str">
        <f t="shared" si="341"/>
        <v/>
      </c>
      <c r="BP2062" s="55" t="str">
        <f t="shared" si="341"/>
        <v/>
      </c>
      <c r="BQ2062" s="55" t="str">
        <f t="shared" si="341"/>
        <v/>
      </c>
      <c r="BR2062" s="1" t="str">
        <f t="shared" si="330"/>
        <v>Base</v>
      </c>
      <c r="BS2062" s="1" t="str">
        <f t="shared" si="331"/>
        <v/>
      </c>
      <c r="BT2062" s="3">
        <f t="shared" si="332"/>
        <v>1</v>
      </c>
      <c r="BU2062" s="11">
        <f t="shared" si="333"/>
        <v>-0.94</v>
      </c>
      <c r="BV2062" s="11">
        <f t="shared" si="334"/>
        <v>-0.88</v>
      </c>
      <c r="BW2062" s="11">
        <f t="shared" si="335"/>
        <v>0</v>
      </c>
      <c r="BX2062" s="9">
        <f t="shared" si="336"/>
        <v>-0.94</v>
      </c>
      <c r="BY2062" s="9">
        <f t="shared" si="337"/>
        <v>-0.88</v>
      </c>
      <c r="BZ2062" s="9">
        <f t="shared" si="338"/>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329"/>
        <v>0</v>
      </c>
      <c r="BD2063" s="55" t="str">
        <f t="shared" si="341"/>
        <v/>
      </c>
      <c r="BE2063" s="55" t="str">
        <f t="shared" si="341"/>
        <v/>
      </c>
      <c r="BF2063" s="55" t="str">
        <f t="shared" si="341"/>
        <v/>
      </c>
      <c r="BG2063" s="55" t="str">
        <f t="shared" si="341"/>
        <v/>
      </c>
      <c r="BH2063" s="55" t="str">
        <f t="shared" si="341"/>
        <v/>
      </c>
      <c r="BI2063" s="55" t="str">
        <f t="shared" si="341"/>
        <v/>
      </c>
      <c r="BJ2063" s="55" t="str">
        <f t="shared" si="341"/>
        <v/>
      </c>
      <c r="BK2063" s="55" t="str">
        <f t="shared" si="341"/>
        <v/>
      </c>
      <c r="BL2063" s="55" t="str">
        <f t="shared" si="341"/>
        <v/>
      </c>
      <c r="BM2063" s="55" t="str">
        <f t="shared" si="341"/>
        <v/>
      </c>
      <c r="BN2063" s="55" t="str">
        <f t="shared" si="341"/>
        <v/>
      </c>
      <c r="BO2063" s="55" t="str">
        <f t="shared" si="341"/>
        <v/>
      </c>
      <c r="BP2063" s="55" t="str">
        <f t="shared" si="341"/>
        <v/>
      </c>
      <c r="BQ2063" s="55" t="str">
        <f t="shared" si="341"/>
        <v/>
      </c>
      <c r="BR2063" s="1" t="str">
        <f t="shared" si="330"/>
        <v>Base</v>
      </c>
      <c r="BS2063" s="1" t="str">
        <f t="shared" si="331"/>
        <v/>
      </c>
      <c r="BT2063" s="3">
        <f t="shared" si="332"/>
        <v>1</v>
      </c>
      <c r="BU2063" s="11">
        <f t="shared" si="333"/>
        <v>-0.94</v>
      </c>
      <c r="BV2063" s="11">
        <f t="shared" si="334"/>
        <v>-0.88</v>
      </c>
      <c r="BW2063" s="11">
        <f t="shared" si="335"/>
        <v>0</v>
      </c>
      <c r="BX2063" s="9">
        <f t="shared" si="336"/>
        <v>-0.94</v>
      </c>
      <c r="BY2063" s="9">
        <f t="shared" si="337"/>
        <v>-0.88</v>
      </c>
      <c r="BZ2063" s="9">
        <f t="shared" si="338"/>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329"/>
        <v>0</v>
      </c>
      <c r="BD2064" s="55" t="str">
        <f t="shared" si="341"/>
        <v/>
      </c>
      <c r="BE2064" s="55" t="str">
        <f t="shared" si="341"/>
        <v/>
      </c>
      <c r="BF2064" s="55" t="str">
        <f t="shared" si="341"/>
        <v/>
      </c>
      <c r="BG2064" s="55" t="str">
        <f t="shared" si="341"/>
        <v/>
      </c>
      <c r="BH2064" s="55" t="str">
        <f t="shared" si="341"/>
        <v/>
      </c>
      <c r="BI2064" s="55" t="str">
        <f t="shared" si="341"/>
        <v/>
      </c>
      <c r="BJ2064" s="55" t="str">
        <f t="shared" si="341"/>
        <v/>
      </c>
      <c r="BK2064" s="55" t="str">
        <f t="shared" si="341"/>
        <v/>
      </c>
      <c r="BL2064" s="55" t="str">
        <f t="shared" si="341"/>
        <v/>
      </c>
      <c r="BM2064" s="55" t="str">
        <f t="shared" si="341"/>
        <v/>
      </c>
      <c r="BN2064" s="55" t="str">
        <f t="shared" si="341"/>
        <v/>
      </c>
      <c r="BO2064" s="55" t="str">
        <f t="shared" si="341"/>
        <v/>
      </c>
      <c r="BP2064" s="55" t="str">
        <f t="shared" si="341"/>
        <v/>
      </c>
      <c r="BQ2064" s="55" t="str">
        <f t="shared" si="341"/>
        <v/>
      </c>
      <c r="BR2064" s="1" t="str">
        <f t="shared" si="330"/>
        <v>Base</v>
      </c>
      <c r="BS2064" s="1" t="str">
        <f t="shared" si="331"/>
        <v/>
      </c>
      <c r="BT2064" s="3">
        <f t="shared" si="332"/>
        <v>1</v>
      </c>
      <c r="BU2064" s="11">
        <f t="shared" si="333"/>
        <v>-0.94</v>
      </c>
      <c r="BV2064" s="11">
        <f t="shared" si="334"/>
        <v>-0.88</v>
      </c>
      <c r="BW2064" s="11">
        <f t="shared" si="335"/>
        <v>0</v>
      </c>
      <c r="BX2064" s="9">
        <f t="shared" si="336"/>
        <v>-0.94</v>
      </c>
      <c r="BY2064" s="9">
        <f t="shared" si="337"/>
        <v>-0.88</v>
      </c>
      <c r="BZ2064" s="9">
        <f t="shared" si="338"/>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329"/>
        <v>0</v>
      </c>
      <c r="BD2065" s="55" t="str">
        <f t="shared" si="341"/>
        <v/>
      </c>
      <c r="BE2065" s="55" t="str">
        <f t="shared" si="341"/>
        <v/>
      </c>
      <c r="BF2065" s="55" t="str">
        <f t="shared" si="341"/>
        <v/>
      </c>
      <c r="BG2065" s="55" t="str">
        <f t="shared" si="341"/>
        <v/>
      </c>
      <c r="BH2065" s="55" t="str">
        <f t="shared" si="341"/>
        <v/>
      </c>
      <c r="BI2065" s="55" t="str">
        <f t="shared" si="341"/>
        <v/>
      </c>
      <c r="BJ2065" s="55" t="str">
        <f t="shared" si="341"/>
        <v/>
      </c>
      <c r="BK2065" s="55" t="str">
        <f t="shared" si="341"/>
        <v/>
      </c>
      <c r="BL2065" s="55" t="str">
        <f t="shared" si="341"/>
        <v/>
      </c>
      <c r="BM2065" s="55" t="str">
        <f t="shared" si="341"/>
        <v/>
      </c>
      <c r="BN2065" s="55" t="str">
        <f t="shared" si="341"/>
        <v/>
      </c>
      <c r="BO2065" s="55" t="str">
        <f t="shared" si="341"/>
        <v/>
      </c>
      <c r="BP2065" s="55" t="str">
        <f t="shared" si="341"/>
        <v/>
      </c>
      <c r="BQ2065" s="55" t="str">
        <f t="shared" si="341"/>
        <v/>
      </c>
      <c r="BR2065" s="1" t="str">
        <f t="shared" si="330"/>
        <v>Base</v>
      </c>
      <c r="BS2065" s="1" t="str">
        <f t="shared" si="331"/>
        <v/>
      </c>
      <c r="BT2065" s="3">
        <f t="shared" si="332"/>
        <v>1</v>
      </c>
      <c r="BU2065" s="11">
        <f t="shared" si="333"/>
        <v>-0.94</v>
      </c>
      <c r="BV2065" s="11">
        <f t="shared" si="334"/>
        <v>-0.88</v>
      </c>
      <c r="BW2065" s="11">
        <f t="shared" si="335"/>
        <v>0</v>
      </c>
      <c r="BX2065" s="9">
        <f t="shared" si="336"/>
        <v>-0.94</v>
      </c>
      <c r="BY2065" s="9">
        <f t="shared" si="337"/>
        <v>-0.88</v>
      </c>
      <c r="BZ2065" s="9">
        <f t="shared" si="338"/>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329"/>
        <v>0</v>
      </c>
      <c r="BD2066" s="55" t="str">
        <f t="shared" si="341"/>
        <v/>
      </c>
      <c r="BE2066" s="55" t="str">
        <f t="shared" si="341"/>
        <v/>
      </c>
      <c r="BF2066" s="55" t="str">
        <f t="shared" si="341"/>
        <v/>
      </c>
      <c r="BG2066" s="55" t="str">
        <f t="shared" si="341"/>
        <v/>
      </c>
      <c r="BH2066" s="55" t="str">
        <f t="shared" si="341"/>
        <v/>
      </c>
      <c r="BI2066" s="55" t="str">
        <f t="shared" si="341"/>
        <v/>
      </c>
      <c r="BJ2066" s="55" t="str">
        <f t="shared" si="341"/>
        <v/>
      </c>
      <c r="BK2066" s="55" t="str">
        <f t="shared" si="341"/>
        <v/>
      </c>
      <c r="BL2066" s="55" t="str">
        <f t="shared" si="341"/>
        <v/>
      </c>
      <c r="BM2066" s="55" t="str">
        <f t="shared" si="341"/>
        <v/>
      </c>
      <c r="BN2066" s="55" t="str">
        <f t="shared" si="341"/>
        <v/>
      </c>
      <c r="BO2066" s="55" t="str">
        <f t="shared" si="341"/>
        <v/>
      </c>
      <c r="BP2066" s="55" t="str">
        <f t="shared" si="341"/>
        <v/>
      </c>
      <c r="BQ2066" s="55" t="str">
        <f t="shared" si="341"/>
        <v/>
      </c>
      <c r="BR2066" s="1" t="str">
        <f t="shared" si="330"/>
        <v>Base</v>
      </c>
      <c r="BS2066" s="1" t="str">
        <f t="shared" si="331"/>
        <v/>
      </c>
      <c r="BT2066" s="3">
        <f t="shared" si="332"/>
        <v>1</v>
      </c>
      <c r="BU2066" s="11">
        <f t="shared" si="333"/>
        <v>-0.94</v>
      </c>
      <c r="BV2066" s="11">
        <f t="shared" si="334"/>
        <v>-0.88</v>
      </c>
      <c r="BW2066" s="11">
        <f t="shared" si="335"/>
        <v>0</v>
      </c>
      <c r="BX2066" s="9">
        <f t="shared" si="336"/>
        <v>-0.94</v>
      </c>
      <c r="BY2066" s="9">
        <f t="shared" si="337"/>
        <v>-0.88</v>
      </c>
      <c r="BZ2066" s="9">
        <f t="shared" si="338"/>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329"/>
        <v>0</v>
      </c>
      <c r="BD2067" s="55" t="str">
        <f t="shared" si="341"/>
        <v/>
      </c>
      <c r="BE2067" s="55" t="str">
        <f t="shared" si="341"/>
        <v/>
      </c>
      <c r="BF2067" s="55" t="str">
        <f t="shared" si="341"/>
        <v/>
      </c>
      <c r="BG2067" s="55" t="str">
        <f t="shared" si="341"/>
        <v/>
      </c>
      <c r="BH2067" s="55" t="str">
        <f t="shared" si="341"/>
        <v/>
      </c>
      <c r="BI2067" s="55" t="str">
        <f t="shared" si="341"/>
        <v/>
      </c>
      <c r="BJ2067" s="55" t="str">
        <f t="shared" si="341"/>
        <v/>
      </c>
      <c r="BK2067" s="55" t="str">
        <f t="shared" si="341"/>
        <v/>
      </c>
      <c r="BL2067" s="55" t="str">
        <f t="shared" si="341"/>
        <v/>
      </c>
      <c r="BM2067" s="55" t="str">
        <f t="shared" si="341"/>
        <v/>
      </c>
      <c r="BN2067" s="55" t="str">
        <f t="shared" si="341"/>
        <v/>
      </c>
      <c r="BO2067" s="55" t="str">
        <f t="shared" si="341"/>
        <v/>
      </c>
      <c r="BP2067" s="55" t="str">
        <f t="shared" si="341"/>
        <v/>
      </c>
      <c r="BQ2067" s="55" t="str">
        <f t="shared" si="341"/>
        <v/>
      </c>
      <c r="BR2067" s="1" t="str">
        <f t="shared" si="330"/>
        <v>Base</v>
      </c>
      <c r="BS2067" s="1" t="str">
        <f t="shared" si="331"/>
        <v/>
      </c>
      <c r="BT2067" s="3">
        <f t="shared" si="332"/>
        <v>1</v>
      </c>
      <c r="BU2067" s="11">
        <f t="shared" si="333"/>
        <v>-0.94</v>
      </c>
      <c r="BV2067" s="11">
        <f t="shared" si="334"/>
        <v>-0.88</v>
      </c>
      <c r="BW2067" s="11">
        <f t="shared" si="335"/>
        <v>0</v>
      </c>
      <c r="BX2067" s="9">
        <f t="shared" si="336"/>
        <v>-0.94</v>
      </c>
      <c r="BY2067" s="9">
        <f t="shared" si="337"/>
        <v>-0.88</v>
      </c>
      <c r="BZ2067" s="9">
        <f t="shared" si="338"/>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329"/>
        <v>0</v>
      </c>
      <c r="BD2068" s="55" t="str">
        <f t="shared" si="341"/>
        <v/>
      </c>
      <c r="BE2068" s="55" t="str">
        <f t="shared" si="341"/>
        <v/>
      </c>
      <c r="BF2068" s="55" t="str">
        <f t="shared" si="341"/>
        <v/>
      </c>
      <c r="BG2068" s="55" t="str">
        <f t="shared" si="341"/>
        <v/>
      </c>
      <c r="BH2068" s="55" t="str">
        <f t="shared" si="341"/>
        <v/>
      </c>
      <c r="BI2068" s="55" t="str">
        <f t="shared" si="341"/>
        <v/>
      </c>
      <c r="BJ2068" s="55" t="str">
        <f t="shared" si="341"/>
        <v/>
      </c>
      <c r="BK2068" s="55" t="str">
        <f t="shared" si="341"/>
        <v/>
      </c>
      <c r="BL2068" s="55" t="str">
        <f t="shared" si="341"/>
        <v/>
      </c>
      <c r="BM2068" s="55" t="str">
        <f t="shared" si="341"/>
        <v/>
      </c>
      <c r="BN2068" s="55" t="str">
        <f t="shared" si="341"/>
        <v/>
      </c>
      <c r="BO2068" s="55" t="str">
        <f t="shared" si="341"/>
        <v/>
      </c>
      <c r="BP2068" s="55" t="str">
        <f t="shared" si="341"/>
        <v/>
      </c>
      <c r="BQ2068" s="55" t="str">
        <f t="shared" si="341"/>
        <v/>
      </c>
      <c r="BR2068" s="1" t="str">
        <f t="shared" si="330"/>
        <v>Base</v>
      </c>
      <c r="BS2068" s="1" t="str">
        <f t="shared" si="331"/>
        <v/>
      </c>
      <c r="BT2068" s="3">
        <f t="shared" si="332"/>
        <v>1</v>
      </c>
      <c r="BU2068" s="11">
        <f t="shared" si="333"/>
        <v>-0.94</v>
      </c>
      <c r="BV2068" s="11">
        <f t="shared" si="334"/>
        <v>-0.88</v>
      </c>
      <c r="BW2068" s="11">
        <f t="shared" si="335"/>
        <v>0</v>
      </c>
      <c r="BX2068" s="9">
        <f t="shared" si="336"/>
        <v>-0.94</v>
      </c>
      <c r="BY2068" s="9">
        <f t="shared" si="337"/>
        <v>-0.88</v>
      </c>
      <c r="BZ2068" s="9">
        <f t="shared" si="338"/>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329"/>
        <v>0</v>
      </c>
      <c r="BD2069" s="55" t="str">
        <f t="shared" si="341"/>
        <v/>
      </c>
      <c r="BE2069" s="55" t="str">
        <f t="shared" si="341"/>
        <v/>
      </c>
      <c r="BF2069" s="55" t="str">
        <f t="shared" si="341"/>
        <v/>
      </c>
      <c r="BG2069" s="55" t="str">
        <f t="shared" si="341"/>
        <v/>
      </c>
      <c r="BH2069" s="55" t="str">
        <f t="shared" si="341"/>
        <v/>
      </c>
      <c r="BI2069" s="55" t="str">
        <f t="shared" si="341"/>
        <v/>
      </c>
      <c r="BJ2069" s="55" t="str">
        <f t="shared" si="341"/>
        <v/>
      </c>
      <c r="BK2069" s="55" t="str">
        <f t="shared" si="341"/>
        <v/>
      </c>
      <c r="BL2069" s="55" t="str">
        <f t="shared" si="341"/>
        <v/>
      </c>
      <c r="BM2069" s="55" t="str">
        <f t="shared" si="341"/>
        <v/>
      </c>
      <c r="BN2069" s="55" t="str">
        <f t="shared" si="341"/>
        <v/>
      </c>
      <c r="BO2069" s="55" t="str">
        <f t="shared" si="341"/>
        <v/>
      </c>
      <c r="BP2069" s="55" t="str">
        <f t="shared" si="341"/>
        <v/>
      </c>
      <c r="BQ2069" s="55" t="str">
        <f t="shared" si="341"/>
        <v/>
      </c>
      <c r="BR2069" s="1" t="str">
        <f t="shared" si="330"/>
        <v>Base</v>
      </c>
      <c r="BS2069" s="1" t="str">
        <f t="shared" si="331"/>
        <v/>
      </c>
      <c r="BT2069" s="3">
        <f t="shared" si="332"/>
        <v>1</v>
      </c>
      <c r="BU2069" s="11">
        <f t="shared" si="333"/>
        <v>-0.94</v>
      </c>
      <c r="BV2069" s="11">
        <f t="shared" si="334"/>
        <v>-0.88</v>
      </c>
      <c r="BW2069" s="11">
        <f t="shared" si="335"/>
        <v>0</v>
      </c>
      <c r="BX2069" s="9">
        <f t="shared" si="336"/>
        <v>-0.94</v>
      </c>
      <c r="BY2069" s="9">
        <f t="shared" si="337"/>
        <v>-0.88</v>
      </c>
      <c r="BZ2069" s="9">
        <f t="shared" si="338"/>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342">SUM(AT2070:BB2070)</f>
        <v>0</v>
      </c>
      <c r="BD2070" s="55" t="str">
        <f t="shared" si="341"/>
        <v/>
      </c>
      <c r="BE2070" s="55" t="str">
        <f t="shared" si="341"/>
        <v/>
      </c>
      <c r="BF2070" s="55" t="str">
        <f t="shared" si="341"/>
        <v/>
      </c>
      <c r="BG2070" s="55" t="str">
        <f t="shared" si="341"/>
        <v/>
      </c>
      <c r="BH2070" s="55" t="str">
        <f t="shared" si="341"/>
        <v/>
      </c>
      <c r="BI2070" s="55" t="str">
        <f t="shared" si="341"/>
        <v/>
      </c>
      <c r="BJ2070" s="55" t="str">
        <f t="shared" si="341"/>
        <v/>
      </c>
      <c r="BK2070" s="55" t="str">
        <f t="shared" si="341"/>
        <v/>
      </c>
      <c r="BL2070" s="55" t="str">
        <f t="shared" si="341"/>
        <v/>
      </c>
      <c r="BM2070" s="55" t="str">
        <f t="shared" si="341"/>
        <v/>
      </c>
      <c r="BN2070" s="55" t="str">
        <f t="shared" si="341"/>
        <v/>
      </c>
      <c r="BO2070" s="55" t="str">
        <f t="shared" si="341"/>
        <v/>
      </c>
      <c r="BP2070" s="55" t="str">
        <f t="shared" si="341"/>
        <v/>
      </c>
      <c r="BQ2070" s="55" t="str">
        <f t="shared" si="341"/>
        <v/>
      </c>
      <c r="BR2070" s="1" t="str">
        <f t="shared" ref="BR2070:BR2133" si="343">IF(BD2070&amp;BE2070&amp;BF2070&amp;BG2070&amp;BH2070&amp;BI2070&amp;BJ2070&amp;BK2070&amp;BP2070&amp;BQ2070="","Base",BD2070&amp;BE2070&amp;BF2070&amp;BG2070&amp;BH2070&amp;BI2070&amp;BJ2070&amp;BK2070&amp;BP2070&amp;BQ2070)</f>
        <v>Base</v>
      </c>
      <c r="BS2070" s="1" t="str">
        <f t="shared" ref="BS2070:BS2133" si="344">IF(BL2070&amp;BM2070&amp;BN2070&amp;BO2070="","",BL2070&amp;BM2070&amp;BN2070&amp;BO2070)</f>
        <v/>
      </c>
      <c r="BT2070" s="3">
        <f t="shared" ref="BT2070:BT2133" si="345">J2070-I2070+1</f>
        <v>1</v>
      </c>
      <c r="BU2070" s="11">
        <f t="shared" ref="BU2070:BU2133" si="346">BT2070*0.06-1</f>
        <v>-0.94</v>
      </c>
      <c r="BV2070" s="11">
        <f t="shared" ref="BV2070:BV2133" si="347">BT2070*0.12-1</f>
        <v>-0.88</v>
      </c>
      <c r="BW2070" s="11">
        <f t="shared" ref="BW2070:BW2133" si="348">(BT2070-1)*0.84</f>
        <v>0</v>
      </c>
      <c r="BX2070" s="9">
        <f t="shared" ref="BX2070:BX2133" si="349">BU2070+I2070</f>
        <v>-0.94</v>
      </c>
      <c r="BY2070" s="9">
        <f t="shared" ref="BY2070:BY2133" si="350">BV2070+I2070</f>
        <v>-0.88</v>
      </c>
      <c r="BZ2070" s="9">
        <f t="shared" ref="BZ2070:BZ2133" si="351">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342"/>
        <v>0</v>
      </c>
      <c r="BD2071" s="55" t="str">
        <f t="shared" si="341"/>
        <v/>
      </c>
      <c r="BE2071" s="55" t="str">
        <f t="shared" si="341"/>
        <v/>
      </c>
      <c r="BF2071" s="55" t="str">
        <f t="shared" si="341"/>
        <v/>
      </c>
      <c r="BG2071" s="55" t="str">
        <f t="shared" si="341"/>
        <v/>
      </c>
      <c r="BH2071" s="55" t="str">
        <f t="shared" si="341"/>
        <v/>
      </c>
      <c r="BI2071" s="55" t="str">
        <f t="shared" si="341"/>
        <v/>
      </c>
      <c r="BJ2071" s="55" t="str">
        <f t="shared" si="341"/>
        <v/>
      </c>
      <c r="BK2071" s="55" t="str">
        <f t="shared" si="341"/>
        <v/>
      </c>
      <c r="BL2071" s="55" t="str">
        <f t="shared" si="341"/>
        <v/>
      </c>
      <c r="BM2071" s="55" t="str">
        <f t="shared" si="341"/>
        <v/>
      </c>
      <c r="BN2071" s="55" t="str">
        <f t="shared" si="341"/>
        <v/>
      </c>
      <c r="BO2071" s="55" t="str">
        <f t="shared" si="341"/>
        <v/>
      </c>
      <c r="BP2071" s="55" t="str">
        <f t="shared" si="341"/>
        <v/>
      </c>
      <c r="BQ2071" s="55" t="str">
        <f t="shared" si="341"/>
        <v/>
      </c>
      <c r="BR2071" s="1" t="str">
        <f t="shared" si="343"/>
        <v>Base</v>
      </c>
      <c r="BS2071" s="1" t="str">
        <f t="shared" si="344"/>
        <v/>
      </c>
      <c r="BT2071" s="3">
        <f t="shared" si="345"/>
        <v>1</v>
      </c>
      <c r="BU2071" s="11">
        <f t="shared" si="346"/>
        <v>-0.94</v>
      </c>
      <c r="BV2071" s="11">
        <f t="shared" si="347"/>
        <v>-0.88</v>
      </c>
      <c r="BW2071" s="11">
        <f t="shared" si="348"/>
        <v>0</v>
      </c>
      <c r="BX2071" s="9">
        <f t="shared" si="349"/>
        <v>-0.94</v>
      </c>
      <c r="BY2071" s="9">
        <f t="shared" si="350"/>
        <v>-0.88</v>
      </c>
      <c r="BZ2071" s="9">
        <f t="shared" si="351"/>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342"/>
        <v>0</v>
      </c>
      <c r="BD2072" s="55" t="str">
        <f t="shared" si="341"/>
        <v/>
      </c>
      <c r="BE2072" s="55" t="str">
        <f t="shared" si="341"/>
        <v/>
      </c>
      <c r="BF2072" s="55" t="str">
        <f t="shared" si="341"/>
        <v/>
      </c>
      <c r="BG2072" s="55" t="str">
        <f t="shared" si="341"/>
        <v/>
      </c>
      <c r="BH2072" s="55" t="str">
        <f t="shared" si="341"/>
        <v/>
      </c>
      <c r="BI2072" s="55" t="str">
        <f t="shared" si="341"/>
        <v/>
      </c>
      <c r="BJ2072" s="55" t="str">
        <f t="shared" si="341"/>
        <v/>
      </c>
      <c r="BK2072" s="55" t="str">
        <f t="shared" si="341"/>
        <v/>
      </c>
      <c r="BL2072" s="55" t="str">
        <f t="shared" si="341"/>
        <v/>
      </c>
      <c r="BM2072" s="55" t="str">
        <f t="shared" ref="BD2072:BQ2090" si="352">IF(ISERROR(SEARCHB(" "&amp;BM$1&amp;" "," "&amp;$L2072&amp;" "))=TRUE,"",BM$1)</f>
        <v/>
      </c>
      <c r="BN2072" s="55" t="str">
        <f t="shared" si="352"/>
        <v/>
      </c>
      <c r="BO2072" s="55" t="str">
        <f t="shared" si="352"/>
        <v/>
      </c>
      <c r="BP2072" s="55" t="str">
        <f t="shared" si="352"/>
        <v/>
      </c>
      <c r="BQ2072" s="55" t="str">
        <f t="shared" si="352"/>
        <v/>
      </c>
      <c r="BR2072" s="1" t="str">
        <f t="shared" si="343"/>
        <v>Base</v>
      </c>
      <c r="BS2072" s="1" t="str">
        <f t="shared" si="344"/>
        <v/>
      </c>
      <c r="BT2072" s="3">
        <f t="shared" si="345"/>
        <v>1</v>
      </c>
      <c r="BU2072" s="11">
        <f t="shared" si="346"/>
        <v>-0.94</v>
      </c>
      <c r="BV2072" s="11">
        <f t="shared" si="347"/>
        <v>-0.88</v>
      </c>
      <c r="BW2072" s="11">
        <f t="shared" si="348"/>
        <v>0</v>
      </c>
      <c r="BX2072" s="9">
        <f t="shared" si="349"/>
        <v>-0.94</v>
      </c>
      <c r="BY2072" s="9">
        <f t="shared" si="350"/>
        <v>-0.88</v>
      </c>
      <c r="BZ2072" s="9">
        <f t="shared" si="351"/>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342"/>
        <v>0</v>
      </c>
      <c r="BD2073" s="55" t="str">
        <f t="shared" si="352"/>
        <v/>
      </c>
      <c r="BE2073" s="55" t="str">
        <f t="shared" si="352"/>
        <v/>
      </c>
      <c r="BF2073" s="55" t="str">
        <f t="shared" si="352"/>
        <v/>
      </c>
      <c r="BG2073" s="55" t="str">
        <f t="shared" si="352"/>
        <v/>
      </c>
      <c r="BH2073" s="55" t="str">
        <f t="shared" si="352"/>
        <v/>
      </c>
      <c r="BI2073" s="55" t="str">
        <f t="shared" si="352"/>
        <v/>
      </c>
      <c r="BJ2073" s="55" t="str">
        <f t="shared" si="352"/>
        <v/>
      </c>
      <c r="BK2073" s="55" t="str">
        <f t="shared" si="352"/>
        <v/>
      </c>
      <c r="BL2073" s="55" t="str">
        <f t="shared" si="352"/>
        <v/>
      </c>
      <c r="BM2073" s="55" t="str">
        <f t="shared" si="352"/>
        <v/>
      </c>
      <c r="BN2073" s="55" t="str">
        <f t="shared" si="352"/>
        <v/>
      </c>
      <c r="BO2073" s="55" t="str">
        <f t="shared" si="352"/>
        <v/>
      </c>
      <c r="BP2073" s="55" t="str">
        <f t="shared" si="352"/>
        <v/>
      </c>
      <c r="BQ2073" s="55" t="str">
        <f t="shared" si="352"/>
        <v/>
      </c>
      <c r="BR2073" s="1" t="str">
        <f t="shared" si="343"/>
        <v>Base</v>
      </c>
      <c r="BS2073" s="1" t="str">
        <f t="shared" si="344"/>
        <v/>
      </c>
      <c r="BT2073" s="3">
        <f t="shared" si="345"/>
        <v>1</v>
      </c>
      <c r="BU2073" s="11">
        <f t="shared" si="346"/>
        <v>-0.94</v>
      </c>
      <c r="BV2073" s="11">
        <f t="shared" si="347"/>
        <v>-0.88</v>
      </c>
      <c r="BW2073" s="11">
        <f t="shared" si="348"/>
        <v>0</v>
      </c>
      <c r="BX2073" s="9">
        <f t="shared" si="349"/>
        <v>-0.94</v>
      </c>
      <c r="BY2073" s="9">
        <f t="shared" si="350"/>
        <v>-0.88</v>
      </c>
      <c r="BZ2073" s="9">
        <f t="shared" si="351"/>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342"/>
        <v>0</v>
      </c>
      <c r="BD2074" s="55" t="str">
        <f t="shared" si="352"/>
        <v/>
      </c>
      <c r="BE2074" s="55" t="str">
        <f t="shared" si="352"/>
        <v/>
      </c>
      <c r="BF2074" s="55" t="str">
        <f t="shared" si="352"/>
        <v/>
      </c>
      <c r="BG2074" s="55" t="str">
        <f t="shared" si="352"/>
        <v/>
      </c>
      <c r="BH2074" s="55" t="str">
        <f t="shared" si="352"/>
        <v/>
      </c>
      <c r="BI2074" s="55" t="str">
        <f t="shared" si="352"/>
        <v/>
      </c>
      <c r="BJ2074" s="55" t="str">
        <f t="shared" si="352"/>
        <v/>
      </c>
      <c r="BK2074" s="55" t="str">
        <f t="shared" si="352"/>
        <v/>
      </c>
      <c r="BL2074" s="55" t="str">
        <f t="shared" si="352"/>
        <v/>
      </c>
      <c r="BM2074" s="55" t="str">
        <f t="shared" si="352"/>
        <v/>
      </c>
      <c r="BN2074" s="55" t="str">
        <f t="shared" si="352"/>
        <v/>
      </c>
      <c r="BO2074" s="55" t="str">
        <f t="shared" si="352"/>
        <v/>
      </c>
      <c r="BP2074" s="55" t="str">
        <f t="shared" si="352"/>
        <v/>
      </c>
      <c r="BQ2074" s="55" t="str">
        <f t="shared" si="352"/>
        <v/>
      </c>
      <c r="BR2074" s="1" t="str">
        <f t="shared" si="343"/>
        <v>Base</v>
      </c>
      <c r="BS2074" s="1" t="str">
        <f t="shared" si="344"/>
        <v/>
      </c>
      <c r="BT2074" s="3">
        <f t="shared" si="345"/>
        <v>1</v>
      </c>
      <c r="BU2074" s="11">
        <f t="shared" si="346"/>
        <v>-0.94</v>
      </c>
      <c r="BV2074" s="11">
        <f t="shared" si="347"/>
        <v>-0.88</v>
      </c>
      <c r="BW2074" s="11">
        <f t="shared" si="348"/>
        <v>0</v>
      </c>
      <c r="BX2074" s="9">
        <f t="shared" si="349"/>
        <v>-0.94</v>
      </c>
      <c r="BY2074" s="9">
        <f t="shared" si="350"/>
        <v>-0.88</v>
      </c>
      <c r="BZ2074" s="9">
        <f t="shared" si="351"/>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342"/>
        <v>0</v>
      </c>
      <c r="BD2075" s="55" t="str">
        <f t="shared" si="352"/>
        <v/>
      </c>
      <c r="BE2075" s="55" t="str">
        <f t="shared" si="352"/>
        <v/>
      </c>
      <c r="BF2075" s="55" t="str">
        <f t="shared" si="352"/>
        <v/>
      </c>
      <c r="BG2075" s="55" t="str">
        <f t="shared" si="352"/>
        <v/>
      </c>
      <c r="BH2075" s="55" t="str">
        <f t="shared" si="352"/>
        <v/>
      </c>
      <c r="BI2075" s="55" t="str">
        <f t="shared" si="352"/>
        <v/>
      </c>
      <c r="BJ2075" s="55" t="str">
        <f t="shared" si="352"/>
        <v/>
      </c>
      <c r="BK2075" s="55" t="str">
        <f t="shared" si="352"/>
        <v/>
      </c>
      <c r="BL2075" s="55" t="str">
        <f t="shared" si="352"/>
        <v/>
      </c>
      <c r="BM2075" s="55" t="str">
        <f t="shared" si="352"/>
        <v/>
      </c>
      <c r="BN2075" s="55" t="str">
        <f t="shared" si="352"/>
        <v/>
      </c>
      <c r="BO2075" s="55" t="str">
        <f t="shared" si="352"/>
        <v/>
      </c>
      <c r="BP2075" s="55" t="str">
        <f t="shared" si="352"/>
        <v/>
      </c>
      <c r="BQ2075" s="55" t="str">
        <f t="shared" si="352"/>
        <v/>
      </c>
      <c r="BR2075" s="1" t="str">
        <f t="shared" si="343"/>
        <v>Base</v>
      </c>
      <c r="BS2075" s="1" t="str">
        <f t="shared" si="344"/>
        <v/>
      </c>
      <c r="BT2075" s="3">
        <f t="shared" si="345"/>
        <v>1</v>
      </c>
      <c r="BU2075" s="11">
        <f t="shared" si="346"/>
        <v>-0.94</v>
      </c>
      <c r="BV2075" s="11">
        <f t="shared" si="347"/>
        <v>-0.88</v>
      </c>
      <c r="BW2075" s="11">
        <f t="shared" si="348"/>
        <v>0</v>
      </c>
      <c r="BX2075" s="9">
        <f t="shared" si="349"/>
        <v>-0.94</v>
      </c>
      <c r="BY2075" s="9">
        <f t="shared" si="350"/>
        <v>-0.88</v>
      </c>
      <c r="BZ2075" s="9">
        <f t="shared" si="351"/>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342"/>
        <v>0</v>
      </c>
      <c r="BD2076" s="55" t="str">
        <f t="shared" si="352"/>
        <v/>
      </c>
      <c r="BE2076" s="55" t="str">
        <f t="shared" si="352"/>
        <v/>
      </c>
      <c r="BF2076" s="55" t="str">
        <f t="shared" si="352"/>
        <v/>
      </c>
      <c r="BG2076" s="55" t="str">
        <f t="shared" si="352"/>
        <v/>
      </c>
      <c r="BH2076" s="55" t="str">
        <f t="shared" si="352"/>
        <v/>
      </c>
      <c r="BI2076" s="55" t="str">
        <f t="shared" si="352"/>
        <v/>
      </c>
      <c r="BJ2076" s="55" t="str">
        <f t="shared" si="352"/>
        <v/>
      </c>
      <c r="BK2076" s="55" t="str">
        <f t="shared" si="352"/>
        <v/>
      </c>
      <c r="BL2076" s="55" t="str">
        <f t="shared" si="352"/>
        <v/>
      </c>
      <c r="BM2076" s="55" t="str">
        <f t="shared" si="352"/>
        <v/>
      </c>
      <c r="BN2076" s="55" t="str">
        <f t="shared" si="352"/>
        <v/>
      </c>
      <c r="BO2076" s="55" t="str">
        <f t="shared" si="352"/>
        <v/>
      </c>
      <c r="BP2076" s="55" t="str">
        <f t="shared" si="352"/>
        <v/>
      </c>
      <c r="BQ2076" s="55" t="str">
        <f t="shared" si="352"/>
        <v/>
      </c>
      <c r="BR2076" s="1" t="str">
        <f t="shared" si="343"/>
        <v>Base</v>
      </c>
      <c r="BS2076" s="1" t="str">
        <f t="shared" si="344"/>
        <v/>
      </c>
      <c r="BT2076" s="3">
        <f t="shared" si="345"/>
        <v>1</v>
      </c>
      <c r="BU2076" s="11">
        <f t="shared" si="346"/>
        <v>-0.94</v>
      </c>
      <c r="BV2076" s="11">
        <f t="shared" si="347"/>
        <v>-0.88</v>
      </c>
      <c r="BW2076" s="11">
        <f t="shared" si="348"/>
        <v>0</v>
      </c>
      <c r="BX2076" s="9">
        <f t="shared" si="349"/>
        <v>-0.94</v>
      </c>
      <c r="BY2076" s="9">
        <f t="shared" si="350"/>
        <v>-0.88</v>
      </c>
      <c r="BZ2076" s="9">
        <f t="shared" si="351"/>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342"/>
        <v>0</v>
      </c>
      <c r="BD2077" s="55" t="str">
        <f t="shared" si="352"/>
        <v/>
      </c>
      <c r="BE2077" s="55" t="str">
        <f t="shared" si="352"/>
        <v/>
      </c>
      <c r="BF2077" s="55" t="str">
        <f t="shared" si="352"/>
        <v/>
      </c>
      <c r="BG2077" s="55" t="str">
        <f t="shared" si="352"/>
        <v/>
      </c>
      <c r="BH2077" s="55" t="str">
        <f t="shared" si="352"/>
        <v/>
      </c>
      <c r="BI2077" s="55" t="str">
        <f t="shared" si="352"/>
        <v/>
      </c>
      <c r="BJ2077" s="55" t="str">
        <f t="shared" si="352"/>
        <v/>
      </c>
      <c r="BK2077" s="55" t="str">
        <f t="shared" si="352"/>
        <v/>
      </c>
      <c r="BL2077" s="55" t="str">
        <f t="shared" si="352"/>
        <v/>
      </c>
      <c r="BM2077" s="55" t="str">
        <f t="shared" si="352"/>
        <v/>
      </c>
      <c r="BN2077" s="55" t="str">
        <f t="shared" si="352"/>
        <v/>
      </c>
      <c r="BO2077" s="55" t="str">
        <f t="shared" si="352"/>
        <v/>
      </c>
      <c r="BP2077" s="55" t="str">
        <f t="shared" si="352"/>
        <v/>
      </c>
      <c r="BQ2077" s="55" t="str">
        <f t="shared" si="352"/>
        <v/>
      </c>
      <c r="BR2077" s="1" t="str">
        <f t="shared" si="343"/>
        <v>Base</v>
      </c>
      <c r="BS2077" s="1" t="str">
        <f t="shared" si="344"/>
        <v/>
      </c>
      <c r="BT2077" s="3">
        <f t="shared" si="345"/>
        <v>1</v>
      </c>
      <c r="BU2077" s="11">
        <f t="shared" si="346"/>
        <v>-0.94</v>
      </c>
      <c r="BV2077" s="11">
        <f t="shared" si="347"/>
        <v>-0.88</v>
      </c>
      <c r="BW2077" s="11">
        <f t="shared" si="348"/>
        <v>0</v>
      </c>
      <c r="BX2077" s="9">
        <f t="shared" si="349"/>
        <v>-0.94</v>
      </c>
      <c r="BY2077" s="9">
        <f t="shared" si="350"/>
        <v>-0.88</v>
      </c>
      <c r="BZ2077" s="9">
        <f t="shared" si="351"/>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342"/>
        <v>0</v>
      </c>
      <c r="BD2078" s="55" t="str">
        <f t="shared" si="352"/>
        <v/>
      </c>
      <c r="BE2078" s="55" t="str">
        <f t="shared" si="352"/>
        <v/>
      </c>
      <c r="BF2078" s="55" t="str">
        <f t="shared" si="352"/>
        <v/>
      </c>
      <c r="BG2078" s="55" t="str">
        <f t="shared" si="352"/>
        <v/>
      </c>
      <c r="BH2078" s="55" t="str">
        <f t="shared" si="352"/>
        <v/>
      </c>
      <c r="BI2078" s="55" t="str">
        <f t="shared" si="352"/>
        <v/>
      </c>
      <c r="BJ2078" s="55" t="str">
        <f t="shared" si="352"/>
        <v/>
      </c>
      <c r="BK2078" s="55" t="str">
        <f t="shared" si="352"/>
        <v/>
      </c>
      <c r="BL2078" s="55" t="str">
        <f t="shared" si="352"/>
        <v/>
      </c>
      <c r="BM2078" s="55" t="str">
        <f t="shared" si="352"/>
        <v/>
      </c>
      <c r="BN2078" s="55" t="str">
        <f t="shared" si="352"/>
        <v/>
      </c>
      <c r="BO2078" s="55" t="str">
        <f t="shared" si="352"/>
        <v/>
      </c>
      <c r="BP2078" s="55" t="str">
        <f t="shared" si="352"/>
        <v/>
      </c>
      <c r="BQ2078" s="55" t="str">
        <f t="shared" si="352"/>
        <v/>
      </c>
      <c r="BR2078" s="1" t="str">
        <f t="shared" si="343"/>
        <v>Base</v>
      </c>
      <c r="BS2078" s="1" t="str">
        <f t="shared" si="344"/>
        <v/>
      </c>
      <c r="BT2078" s="3">
        <f t="shared" si="345"/>
        <v>1</v>
      </c>
      <c r="BU2078" s="11">
        <f t="shared" si="346"/>
        <v>-0.94</v>
      </c>
      <c r="BV2078" s="11">
        <f t="shared" si="347"/>
        <v>-0.88</v>
      </c>
      <c r="BW2078" s="11">
        <f t="shared" si="348"/>
        <v>0</v>
      </c>
      <c r="BX2078" s="9">
        <f t="shared" si="349"/>
        <v>-0.94</v>
      </c>
      <c r="BY2078" s="9">
        <f t="shared" si="350"/>
        <v>-0.88</v>
      </c>
      <c r="BZ2078" s="9">
        <f t="shared" si="351"/>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342"/>
        <v>0</v>
      </c>
      <c r="BD2079" s="55" t="str">
        <f t="shared" si="352"/>
        <v/>
      </c>
      <c r="BE2079" s="55" t="str">
        <f t="shared" si="352"/>
        <v/>
      </c>
      <c r="BF2079" s="55" t="str">
        <f t="shared" si="352"/>
        <v/>
      </c>
      <c r="BG2079" s="55" t="str">
        <f t="shared" si="352"/>
        <v/>
      </c>
      <c r="BH2079" s="55" t="str">
        <f t="shared" si="352"/>
        <v/>
      </c>
      <c r="BI2079" s="55" t="str">
        <f t="shared" si="352"/>
        <v/>
      </c>
      <c r="BJ2079" s="55" t="str">
        <f t="shared" si="352"/>
        <v/>
      </c>
      <c r="BK2079" s="55" t="str">
        <f t="shared" si="352"/>
        <v/>
      </c>
      <c r="BL2079" s="55" t="str">
        <f t="shared" si="352"/>
        <v/>
      </c>
      <c r="BM2079" s="55" t="str">
        <f t="shared" si="352"/>
        <v/>
      </c>
      <c r="BN2079" s="55" t="str">
        <f t="shared" si="352"/>
        <v/>
      </c>
      <c r="BO2079" s="55" t="str">
        <f t="shared" si="352"/>
        <v/>
      </c>
      <c r="BP2079" s="55" t="str">
        <f t="shared" si="352"/>
        <v/>
      </c>
      <c r="BQ2079" s="55" t="str">
        <f t="shared" si="352"/>
        <v/>
      </c>
      <c r="BR2079" s="1" t="str">
        <f t="shared" si="343"/>
        <v>Base</v>
      </c>
      <c r="BS2079" s="1" t="str">
        <f t="shared" si="344"/>
        <v/>
      </c>
      <c r="BT2079" s="3">
        <f t="shared" si="345"/>
        <v>1</v>
      </c>
      <c r="BU2079" s="11">
        <f t="shared" si="346"/>
        <v>-0.94</v>
      </c>
      <c r="BV2079" s="11">
        <f t="shared" si="347"/>
        <v>-0.88</v>
      </c>
      <c r="BW2079" s="11">
        <f t="shared" si="348"/>
        <v>0</v>
      </c>
      <c r="BX2079" s="9">
        <f t="shared" si="349"/>
        <v>-0.94</v>
      </c>
      <c r="BY2079" s="9">
        <f t="shared" si="350"/>
        <v>-0.88</v>
      </c>
      <c r="BZ2079" s="9">
        <f t="shared" si="351"/>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342"/>
        <v>0</v>
      </c>
      <c r="BD2080" s="55" t="str">
        <f t="shared" si="352"/>
        <v/>
      </c>
      <c r="BE2080" s="55" t="str">
        <f t="shared" si="352"/>
        <v/>
      </c>
      <c r="BF2080" s="55" t="str">
        <f t="shared" si="352"/>
        <v/>
      </c>
      <c r="BG2080" s="55" t="str">
        <f t="shared" si="352"/>
        <v/>
      </c>
      <c r="BH2080" s="55" t="str">
        <f t="shared" si="352"/>
        <v/>
      </c>
      <c r="BI2080" s="55" t="str">
        <f t="shared" si="352"/>
        <v/>
      </c>
      <c r="BJ2080" s="55" t="str">
        <f t="shared" si="352"/>
        <v/>
      </c>
      <c r="BK2080" s="55" t="str">
        <f t="shared" si="352"/>
        <v/>
      </c>
      <c r="BL2080" s="55" t="str">
        <f t="shared" si="352"/>
        <v/>
      </c>
      <c r="BM2080" s="55" t="str">
        <f t="shared" si="352"/>
        <v/>
      </c>
      <c r="BN2080" s="55" t="str">
        <f t="shared" si="352"/>
        <v/>
      </c>
      <c r="BO2080" s="55" t="str">
        <f t="shared" si="352"/>
        <v/>
      </c>
      <c r="BP2080" s="55" t="str">
        <f t="shared" si="352"/>
        <v/>
      </c>
      <c r="BQ2080" s="55" t="str">
        <f t="shared" si="352"/>
        <v/>
      </c>
      <c r="BR2080" s="1" t="str">
        <f t="shared" si="343"/>
        <v>Base</v>
      </c>
      <c r="BS2080" s="1" t="str">
        <f t="shared" si="344"/>
        <v/>
      </c>
      <c r="BT2080" s="3">
        <f t="shared" si="345"/>
        <v>1</v>
      </c>
      <c r="BU2080" s="11">
        <f t="shared" si="346"/>
        <v>-0.94</v>
      </c>
      <c r="BV2080" s="11">
        <f t="shared" si="347"/>
        <v>-0.88</v>
      </c>
      <c r="BW2080" s="11">
        <f t="shared" si="348"/>
        <v>0</v>
      </c>
      <c r="BX2080" s="9">
        <f t="shared" si="349"/>
        <v>-0.94</v>
      </c>
      <c r="BY2080" s="9">
        <f t="shared" si="350"/>
        <v>-0.88</v>
      </c>
      <c r="BZ2080" s="9">
        <f t="shared" si="351"/>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342"/>
        <v>0</v>
      </c>
      <c r="BD2081" s="55" t="str">
        <f t="shared" si="352"/>
        <v/>
      </c>
      <c r="BE2081" s="55" t="str">
        <f t="shared" si="352"/>
        <v/>
      </c>
      <c r="BF2081" s="55" t="str">
        <f t="shared" si="352"/>
        <v/>
      </c>
      <c r="BG2081" s="55" t="str">
        <f t="shared" si="352"/>
        <v/>
      </c>
      <c r="BH2081" s="55" t="str">
        <f t="shared" si="352"/>
        <v/>
      </c>
      <c r="BI2081" s="55" t="str">
        <f t="shared" si="352"/>
        <v/>
      </c>
      <c r="BJ2081" s="55" t="str">
        <f t="shared" si="352"/>
        <v/>
      </c>
      <c r="BK2081" s="55" t="str">
        <f t="shared" si="352"/>
        <v/>
      </c>
      <c r="BL2081" s="55" t="str">
        <f t="shared" si="352"/>
        <v/>
      </c>
      <c r="BM2081" s="55" t="str">
        <f t="shared" si="352"/>
        <v/>
      </c>
      <c r="BN2081" s="55" t="str">
        <f t="shared" si="352"/>
        <v/>
      </c>
      <c r="BO2081" s="55" t="str">
        <f t="shared" si="352"/>
        <v/>
      </c>
      <c r="BP2081" s="55" t="str">
        <f t="shared" si="352"/>
        <v/>
      </c>
      <c r="BQ2081" s="55" t="str">
        <f t="shared" si="352"/>
        <v/>
      </c>
      <c r="BR2081" s="1" t="str">
        <f t="shared" si="343"/>
        <v>Base</v>
      </c>
      <c r="BS2081" s="1" t="str">
        <f t="shared" si="344"/>
        <v/>
      </c>
      <c r="BT2081" s="3">
        <f t="shared" si="345"/>
        <v>1</v>
      </c>
      <c r="BU2081" s="11">
        <f t="shared" si="346"/>
        <v>-0.94</v>
      </c>
      <c r="BV2081" s="11">
        <f t="shared" si="347"/>
        <v>-0.88</v>
      </c>
      <c r="BW2081" s="11">
        <f t="shared" si="348"/>
        <v>0</v>
      </c>
      <c r="BX2081" s="9">
        <f t="shared" si="349"/>
        <v>-0.94</v>
      </c>
      <c r="BY2081" s="9">
        <f t="shared" si="350"/>
        <v>-0.88</v>
      </c>
      <c r="BZ2081" s="9">
        <f t="shared" si="351"/>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342"/>
        <v>0</v>
      </c>
      <c r="BD2082" s="55" t="str">
        <f t="shared" si="352"/>
        <v/>
      </c>
      <c r="BE2082" s="55" t="str">
        <f t="shared" si="352"/>
        <v/>
      </c>
      <c r="BF2082" s="55" t="str">
        <f t="shared" si="352"/>
        <v/>
      </c>
      <c r="BG2082" s="55" t="str">
        <f t="shared" si="352"/>
        <v/>
      </c>
      <c r="BH2082" s="55" t="str">
        <f t="shared" si="352"/>
        <v/>
      </c>
      <c r="BI2082" s="55" t="str">
        <f t="shared" si="352"/>
        <v/>
      </c>
      <c r="BJ2082" s="55" t="str">
        <f t="shared" si="352"/>
        <v/>
      </c>
      <c r="BK2082" s="55" t="str">
        <f t="shared" si="352"/>
        <v/>
      </c>
      <c r="BL2082" s="55" t="str">
        <f t="shared" si="352"/>
        <v/>
      </c>
      <c r="BM2082" s="55" t="str">
        <f t="shared" si="352"/>
        <v/>
      </c>
      <c r="BN2082" s="55" t="str">
        <f t="shared" si="352"/>
        <v/>
      </c>
      <c r="BO2082" s="55" t="str">
        <f t="shared" si="352"/>
        <v/>
      </c>
      <c r="BP2082" s="55" t="str">
        <f t="shared" si="352"/>
        <v/>
      </c>
      <c r="BQ2082" s="55" t="str">
        <f t="shared" si="352"/>
        <v/>
      </c>
      <c r="BR2082" s="1" t="str">
        <f t="shared" si="343"/>
        <v>Base</v>
      </c>
      <c r="BS2082" s="1" t="str">
        <f t="shared" si="344"/>
        <v/>
      </c>
      <c r="BT2082" s="3">
        <f t="shared" si="345"/>
        <v>1</v>
      </c>
      <c r="BU2082" s="11">
        <f t="shared" si="346"/>
        <v>-0.94</v>
      </c>
      <c r="BV2082" s="11">
        <f t="shared" si="347"/>
        <v>-0.88</v>
      </c>
      <c r="BW2082" s="11">
        <f t="shared" si="348"/>
        <v>0</v>
      </c>
      <c r="BX2082" s="9">
        <f t="shared" si="349"/>
        <v>-0.94</v>
      </c>
      <c r="BY2082" s="9">
        <f t="shared" si="350"/>
        <v>-0.88</v>
      </c>
      <c r="BZ2082" s="9">
        <f t="shared" si="351"/>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342"/>
        <v>0</v>
      </c>
      <c r="BD2083" s="55" t="str">
        <f t="shared" si="352"/>
        <v/>
      </c>
      <c r="BE2083" s="55" t="str">
        <f t="shared" si="352"/>
        <v/>
      </c>
      <c r="BF2083" s="55" t="str">
        <f t="shared" si="352"/>
        <v/>
      </c>
      <c r="BG2083" s="55" t="str">
        <f t="shared" si="352"/>
        <v/>
      </c>
      <c r="BH2083" s="55" t="str">
        <f t="shared" si="352"/>
        <v/>
      </c>
      <c r="BI2083" s="55" t="str">
        <f t="shared" si="352"/>
        <v/>
      </c>
      <c r="BJ2083" s="55" t="str">
        <f t="shared" si="352"/>
        <v/>
      </c>
      <c r="BK2083" s="55" t="str">
        <f t="shared" si="352"/>
        <v/>
      </c>
      <c r="BL2083" s="55" t="str">
        <f t="shared" si="352"/>
        <v/>
      </c>
      <c r="BM2083" s="55" t="str">
        <f t="shared" si="352"/>
        <v/>
      </c>
      <c r="BN2083" s="55" t="str">
        <f t="shared" si="352"/>
        <v/>
      </c>
      <c r="BO2083" s="55" t="str">
        <f t="shared" si="352"/>
        <v/>
      </c>
      <c r="BP2083" s="55" t="str">
        <f t="shared" si="352"/>
        <v/>
      </c>
      <c r="BQ2083" s="55" t="str">
        <f t="shared" si="352"/>
        <v/>
      </c>
      <c r="BR2083" s="1" t="str">
        <f t="shared" si="343"/>
        <v>Base</v>
      </c>
      <c r="BS2083" s="1" t="str">
        <f t="shared" si="344"/>
        <v/>
      </c>
      <c r="BT2083" s="3">
        <f t="shared" si="345"/>
        <v>1</v>
      </c>
      <c r="BU2083" s="11">
        <f t="shared" si="346"/>
        <v>-0.94</v>
      </c>
      <c r="BV2083" s="11">
        <f t="shared" si="347"/>
        <v>-0.88</v>
      </c>
      <c r="BW2083" s="11">
        <f t="shared" si="348"/>
        <v>0</v>
      </c>
      <c r="BX2083" s="9">
        <f t="shared" si="349"/>
        <v>-0.94</v>
      </c>
      <c r="BY2083" s="9">
        <f t="shared" si="350"/>
        <v>-0.88</v>
      </c>
      <c r="BZ2083" s="9">
        <f t="shared" si="351"/>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342"/>
        <v>0</v>
      </c>
      <c r="BD2084" s="55" t="str">
        <f t="shared" si="352"/>
        <v/>
      </c>
      <c r="BE2084" s="55" t="str">
        <f t="shared" si="352"/>
        <v/>
      </c>
      <c r="BF2084" s="55" t="str">
        <f t="shared" si="352"/>
        <v/>
      </c>
      <c r="BG2084" s="55" t="str">
        <f t="shared" si="352"/>
        <v/>
      </c>
      <c r="BH2084" s="55" t="str">
        <f t="shared" si="352"/>
        <v/>
      </c>
      <c r="BI2084" s="55" t="str">
        <f t="shared" si="352"/>
        <v/>
      </c>
      <c r="BJ2084" s="55" t="str">
        <f t="shared" si="352"/>
        <v/>
      </c>
      <c r="BK2084" s="55" t="str">
        <f t="shared" si="352"/>
        <v/>
      </c>
      <c r="BL2084" s="55" t="str">
        <f t="shared" si="352"/>
        <v/>
      </c>
      <c r="BM2084" s="55" t="str">
        <f t="shared" si="352"/>
        <v/>
      </c>
      <c r="BN2084" s="55" t="str">
        <f t="shared" si="352"/>
        <v/>
      </c>
      <c r="BO2084" s="55" t="str">
        <f t="shared" si="352"/>
        <v/>
      </c>
      <c r="BP2084" s="55" t="str">
        <f t="shared" si="352"/>
        <v/>
      </c>
      <c r="BQ2084" s="55" t="str">
        <f t="shared" si="352"/>
        <v/>
      </c>
      <c r="BR2084" s="1" t="str">
        <f t="shared" si="343"/>
        <v>Base</v>
      </c>
      <c r="BS2084" s="1" t="str">
        <f t="shared" si="344"/>
        <v/>
      </c>
      <c r="BT2084" s="3">
        <f t="shared" si="345"/>
        <v>1</v>
      </c>
      <c r="BU2084" s="11">
        <f t="shared" si="346"/>
        <v>-0.94</v>
      </c>
      <c r="BV2084" s="11">
        <f t="shared" si="347"/>
        <v>-0.88</v>
      </c>
      <c r="BW2084" s="11">
        <f t="shared" si="348"/>
        <v>0</v>
      </c>
      <c r="BX2084" s="9">
        <f t="shared" si="349"/>
        <v>-0.94</v>
      </c>
      <c r="BY2084" s="9">
        <f t="shared" si="350"/>
        <v>-0.88</v>
      </c>
      <c r="BZ2084" s="9">
        <f t="shared" si="351"/>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342"/>
        <v>0</v>
      </c>
      <c r="BD2085" s="55" t="str">
        <f t="shared" si="352"/>
        <v/>
      </c>
      <c r="BE2085" s="55" t="str">
        <f t="shared" si="352"/>
        <v/>
      </c>
      <c r="BF2085" s="55" t="str">
        <f t="shared" si="352"/>
        <v/>
      </c>
      <c r="BG2085" s="55" t="str">
        <f t="shared" si="352"/>
        <v/>
      </c>
      <c r="BH2085" s="55" t="str">
        <f t="shared" si="352"/>
        <v/>
      </c>
      <c r="BI2085" s="55" t="str">
        <f t="shared" si="352"/>
        <v/>
      </c>
      <c r="BJ2085" s="55" t="str">
        <f t="shared" si="352"/>
        <v/>
      </c>
      <c r="BK2085" s="55" t="str">
        <f t="shared" si="352"/>
        <v/>
      </c>
      <c r="BL2085" s="55" t="str">
        <f t="shared" si="352"/>
        <v/>
      </c>
      <c r="BM2085" s="55" t="str">
        <f t="shared" si="352"/>
        <v/>
      </c>
      <c r="BN2085" s="55" t="str">
        <f t="shared" si="352"/>
        <v/>
      </c>
      <c r="BO2085" s="55" t="str">
        <f t="shared" si="352"/>
        <v/>
      </c>
      <c r="BP2085" s="55" t="str">
        <f t="shared" si="352"/>
        <v/>
      </c>
      <c r="BQ2085" s="55" t="str">
        <f t="shared" si="352"/>
        <v/>
      </c>
      <c r="BR2085" s="1" t="str">
        <f t="shared" si="343"/>
        <v>Base</v>
      </c>
      <c r="BS2085" s="1" t="str">
        <f t="shared" si="344"/>
        <v/>
      </c>
      <c r="BT2085" s="3">
        <f t="shared" si="345"/>
        <v>1</v>
      </c>
      <c r="BU2085" s="11">
        <f t="shared" si="346"/>
        <v>-0.94</v>
      </c>
      <c r="BV2085" s="11">
        <f t="shared" si="347"/>
        <v>-0.88</v>
      </c>
      <c r="BW2085" s="11">
        <f t="shared" si="348"/>
        <v>0</v>
      </c>
      <c r="BX2085" s="9">
        <f t="shared" si="349"/>
        <v>-0.94</v>
      </c>
      <c r="BY2085" s="9">
        <f t="shared" si="350"/>
        <v>-0.88</v>
      </c>
      <c r="BZ2085" s="9">
        <f t="shared" si="351"/>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342"/>
        <v>0</v>
      </c>
      <c r="BD2086" s="55" t="str">
        <f t="shared" si="352"/>
        <v/>
      </c>
      <c r="BE2086" s="55" t="str">
        <f t="shared" si="352"/>
        <v/>
      </c>
      <c r="BF2086" s="55" t="str">
        <f t="shared" si="352"/>
        <v/>
      </c>
      <c r="BG2086" s="55" t="str">
        <f t="shared" si="352"/>
        <v/>
      </c>
      <c r="BH2086" s="55" t="str">
        <f t="shared" si="352"/>
        <v/>
      </c>
      <c r="BI2086" s="55" t="str">
        <f t="shared" si="352"/>
        <v/>
      </c>
      <c r="BJ2086" s="55" t="str">
        <f t="shared" si="352"/>
        <v/>
      </c>
      <c r="BK2086" s="55" t="str">
        <f t="shared" si="352"/>
        <v/>
      </c>
      <c r="BL2086" s="55" t="str">
        <f t="shared" si="352"/>
        <v/>
      </c>
      <c r="BM2086" s="55" t="str">
        <f t="shared" si="352"/>
        <v/>
      </c>
      <c r="BN2086" s="55" t="str">
        <f t="shared" si="352"/>
        <v/>
      </c>
      <c r="BO2086" s="55" t="str">
        <f t="shared" si="352"/>
        <v/>
      </c>
      <c r="BP2086" s="55" t="str">
        <f t="shared" si="352"/>
        <v/>
      </c>
      <c r="BQ2086" s="55" t="str">
        <f t="shared" si="352"/>
        <v/>
      </c>
      <c r="BR2086" s="1" t="str">
        <f t="shared" si="343"/>
        <v>Base</v>
      </c>
      <c r="BS2086" s="1" t="str">
        <f t="shared" si="344"/>
        <v/>
      </c>
      <c r="BT2086" s="3">
        <f t="shared" si="345"/>
        <v>1</v>
      </c>
      <c r="BU2086" s="11">
        <f t="shared" si="346"/>
        <v>-0.94</v>
      </c>
      <c r="BV2086" s="11">
        <f t="shared" si="347"/>
        <v>-0.88</v>
      </c>
      <c r="BW2086" s="11">
        <f t="shared" si="348"/>
        <v>0</v>
      </c>
      <c r="BX2086" s="9">
        <f t="shared" si="349"/>
        <v>-0.94</v>
      </c>
      <c r="BY2086" s="9">
        <f t="shared" si="350"/>
        <v>-0.88</v>
      </c>
      <c r="BZ2086" s="9">
        <f t="shared" si="351"/>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342"/>
        <v>0</v>
      </c>
      <c r="BD2087" s="55" t="str">
        <f t="shared" si="352"/>
        <v/>
      </c>
      <c r="BE2087" s="55" t="str">
        <f t="shared" si="352"/>
        <v/>
      </c>
      <c r="BF2087" s="55" t="str">
        <f t="shared" si="352"/>
        <v/>
      </c>
      <c r="BG2087" s="55" t="str">
        <f t="shared" si="352"/>
        <v/>
      </c>
      <c r="BH2087" s="55" t="str">
        <f t="shared" si="352"/>
        <v/>
      </c>
      <c r="BI2087" s="55" t="str">
        <f t="shared" si="352"/>
        <v/>
      </c>
      <c r="BJ2087" s="55" t="str">
        <f t="shared" si="352"/>
        <v/>
      </c>
      <c r="BK2087" s="55" t="str">
        <f t="shared" si="352"/>
        <v/>
      </c>
      <c r="BL2087" s="55" t="str">
        <f t="shared" si="352"/>
        <v/>
      </c>
      <c r="BM2087" s="55" t="str">
        <f t="shared" si="352"/>
        <v/>
      </c>
      <c r="BN2087" s="55" t="str">
        <f t="shared" si="352"/>
        <v/>
      </c>
      <c r="BO2087" s="55" t="str">
        <f t="shared" si="352"/>
        <v/>
      </c>
      <c r="BP2087" s="55" t="str">
        <f t="shared" si="352"/>
        <v/>
      </c>
      <c r="BQ2087" s="55" t="str">
        <f t="shared" si="352"/>
        <v/>
      </c>
      <c r="BR2087" s="1" t="str">
        <f t="shared" si="343"/>
        <v>Base</v>
      </c>
      <c r="BS2087" s="1" t="str">
        <f t="shared" si="344"/>
        <v/>
      </c>
      <c r="BT2087" s="3">
        <f t="shared" si="345"/>
        <v>1</v>
      </c>
      <c r="BU2087" s="11">
        <f t="shared" si="346"/>
        <v>-0.94</v>
      </c>
      <c r="BV2087" s="11">
        <f t="shared" si="347"/>
        <v>-0.88</v>
      </c>
      <c r="BW2087" s="11">
        <f t="shared" si="348"/>
        <v>0</v>
      </c>
      <c r="BX2087" s="9">
        <f t="shared" si="349"/>
        <v>-0.94</v>
      </c>
      <c r="BY2087" s="9">
        <f t="shared" si="350"/>
        <v>-0.88</v>
      </c>
      <c r="BZ2087" s="9">
        <f t="shared" si="351"/>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342"/>
        <v>0</v>
      </c>
      <c r="BD2088" s="55" t="str">
        <f t="shared" si="352"/>
        <v/>
      </c>
      <c r="BE2088" s="55" t="str">
        <f t="shared" si="352"/>
        <v/>
      </c>
      <c r="BF2088" s="55" t="str">
        <f t="shared" si="352"/>
        <v/>
      </c>
      <c r="BG2088" s="55" t="str">
        <f t="shared" si="352"/>
        <v/>
      </c>
      <c r="BH2088" s="55" t="str">
        <f t="shared" si="352"/>
        <v/>
      </c>
      <c r="BI2088" s="55" t="str">
        <f t="shared" si="352"/>
        <v/>
      </c>
      <c r="BJ2088" s="55" t="str">
        <f t="shared" si="352"/>
        <v/>
      </c>
      <c r="BK2088" s="55" t="str">
        <f t="shared" si="352"/>
        <v/>
      </c>
      <c r="BL2088" s="55" t="str">
        <f t="shared" si="352"/>
        <v/>
      </c>
      <c r="BM2088" s="55" t="str">
        <f t="shared" si="352"/>
        <v/>
      </c>
      <c r="BN2088" s="55" t="str">
        <f t="shared" si="352"/>
        <v/>
      </c>
      <c r="BO2088" s="55" t="str">
        <f t="shared" si="352"/>
        <v/>
      </c>
      <c r="BP2088" s="55" t="str">
        <f t="shared" si="352"/>
        <v/>
      </c>
      <c r="BQ2088" s="55" t="str">
        <f t="shared" si="352"/>
        <v/>
      </c>
      <c r="BR2088" s="1" t="str">
        <f t="shared" si="343"/>
        <v>Base</v>
      </c>
      <c r="BS2088" s="1" t="str">
        <f t="shared" si="344"/>
        <v/>
      </c>
      <c r="BT2088" s="3">
        <f t="shared" si="345"/>
        <v>1</v>
      </c>
      <c r="BU2088" s="11">
        <f t="shared" si="346"/>
        <v>-0.94</v>
      </c>
      <c r="BV2088" s="11">
        <f t="shared" si="347"/>
        <v>-0.88</v>
      </c>
      <c r="BW2088" s="11">
        <f t="shared" si="348"/>
        <v>0</v>
      </c>
      <c r="BX2088" s="9">
        <f t="shared" si="349"/>
        <v>-0.94</v>
      </c>
      <c r="BY2088" s="9">
        <f t="shared" si="350"/>
        <v>-0.88</v>
      </c>
      <c r="BZ2088" s="9">
        <f t="shared" si="351"/>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342"/>
        <v>0</v>
      </c>
      <c r="BD2089" s="55" t="str">
        <f t="shared" si="352"/>
        <v/>
      </c>
      <c r="BE2089" s="55" t="str">
        <f t="shared" si="352"/>
        <v/>
      </c>
      <c r="BF2089" s="55" t="str">
        <f t="shared" si="352"/>
        <v/>
      </c>
      <c r="BG2089" s="55" t="str">
        <f t="shared" si="352"/>
        <v/>
      </c>
      <c r="BH2089" s="55" t="str">
        <f t="shared" si="352"/>
        <v/>
      </c>
      <c r="BI2089" s="55" t="str">
        <f t="shared" si="352"/>
        <v/>
      </c>
      <c r="BJ2089" s="55" t="str">
        <f t="shared" si="352"/>
        <v/>
      </c>
      <c r="BK2089" s="55" t="str">
        <f t="shared" si="352"/>
        <v/>
      </c>
      <c r="BL2089" s="55" t="str">
        <f t="shared" si="352"/>
        <v/>
      </c>
      <c r="BM2089" s="55" t="str">
        <f t="shared" si="352"/>
        <v/>
      </c>
      <c r="BN2089" s="55" t="str">
        <f t="shared" si="352"/>
        <v/>
      </c>
      <c r="BO2089" s="55" t="str">
        <f t="shared" si="352"/>
        <v/>
      </c>
      <c r="BP2089" s="55" t="str">
        <f t="shared" si="352"/>
        <v/>
      </c>
      <c r="BQ2089" s="55" t="str">
        <f t="shared" si="352"/>
        <v/>
      </c>
      <c r="BR2089" s="1" t="str">
        <f t="shared" si="343"/>
        <v>Base</v>
      </c>
      <c r="BS2089" s="1" t="str">
        <f t="shared" si="344"/>
        <v/>
      </c>
      <c r="BT2089" s="3">
        <f t="shared" si="345"/>
        <v>1</v>
      </c>
      <c r="BU2089" s="11">
        <f t="shared" si="346"/>
        <v>-0.94</v>
      </c>
      <c r="BV2089" s="11">
        <f t="shared" si="347"/>
        <v>-0.88</v>
      </c>
      <c r="BW2089" s="11">
        <f t="shared" si="348"/>
        <v>0</v>
      </c>
      <c r="BX2089" s="9">
        <f t="shared" si="349"/>
        <v>-0.94</v>
      </c>
      <c r="BY2089" s="9">
        <f t="shared" si="350"/>
        <v>-0.88</v>
      </c>
      <c r="BZ2089" s="9">
        <f t="shared" si="351"/>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342"/>
        <v>0</v>
      </c>
      <c r="BD2090" s="55" t="str">
        <f t="shared" si="352"/>
        <v/>
      </c>
      <c r="BE2090" s="55" t="str">
        <f t="shared" si="352"/>
        <v/>
      </c>
      <c r="BF2090" s="55" t="str">
        <f t="shared" si="352"/>
        <v/>
      </c>
      <c r="BG2090" s="55" t="str">
        <f t="shared" si="352"/>
        <v/>
      </c>
      <c r="BH2090" s="55" t="str">
        <f t="shared" si="352"/>
        <v/>
      </c>
      <c r="BI2090" s="55" t="str">
        <f t="shared" si="352"/>
        <v/>
      </c>
      <c r="BJ2090" s="55" t="str">
        <f t="shared" si="352"/>
        <v/>
      </c>
      <c r="BK2090" s="55" t="str">
        <f t="shared" si="352"/>
        <v/>
      </c>
      <c r="BL2090" s="55" t="str">
        <f t="shared" si="352"/>
        <v/>
      </c>
      <c r="BM2090" s="55" t="str">
        <f t="shared" si="352"/>
        <v/>
      </c>
      <c r="BN2090" s="55" t="str">
        <f t="shared" si="352"/>
        <v/>
      </c>
      <c r="BO2090" s="55" t="str">
        <f t="shared" si="352"/>
        <v/>
      </c>
      <c r="BP2090" s="55" t="str">
        <f t="shared" ref="BD2090:BQ2109" si="353">IF(ISERROR(SEARCHB(" "&amp;BP$1&amp;" "," "&amp;$L2090&amp;" "))=TRUE,"",BP$1)</f>
        <v/>
      </c>
      <c r="BQ2090" s="55" t="str">
        <f t="shared" si="353"/>
        <v/>
      </c>
      <c r="BR2090" s="1" t="str">
        <f t="shared" si="343"/>
        <v>Base</v>
      </c>
      <c r="BS2090" s="1" t="str">
        <f t="shared" si="344"/>
        <v/>
      </c>
      <c r="BT2090" s="3">
        <f t="shared" si="345"/>
        <v>1</v>
      </c>
      <c r="BU2090" s="11">
        <f t="shared" si="346"/>
        <v>-0.94</v>
      </c>
      <c r="BV2090" s="11">
        <f t="shared" si="347"/>
        <v>-0.88</v>
      </c>
      <c r="BW2090" s="11">
        <f t="shared" si="348"/>
        <v>0</v>
      </c>
      <c r="BX2090" s="9">
        <f t="shared" si="349"/>
        <v>-0.94</v>
      </c>
      <c r="BY2090" s="9">
        <f t="shared" si="350"/>
        <v>-0.88</v>
      </c>
      <c r="BZ2090" s="9">
        <f t="shared" si="351"/>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342"/>
        <v>0</v>
      </c>
      <c r="BD2091" s="55" t="str">
        <f t="shared" si="353"/>
        <v/>
      </c>
      <c r="BE2091" s="55" t="str">
        <f t="shared" si="353"/>
        <v/>
      </c>
      <c r="BF2091" s="55" t="str">
        <f t="shared" si="353"/>
        <v/>
      </c>
      <c r="BG2091" s="55" t="str">
        <f t="shared" si="353"/>
        <v/>
      </c>
      <c r="BH2091" s="55" t="str">
        <f t="shared" si="353"/>
        <v/>
      </c>
      <c r="BI2091" s="55" t="str">
        <f t="shared" si="353"/>
        <v/>
      </c>
      <c r="BJ2091" s="55" t="str">
        <f t="shared" si="353"/>
        <v/>
      </c>
      <c r="BK2091" s="55" t="str">
        <f t="shared" si="353"/>
        <v/>
      </c>
      <c r="BL2091" s="55" t="str">
        <f t="shared" si="353"/>
        <v/>
      </c>
      <c r="BM2091" s="55" t="str">
        <f t="shared" si="353"/>
        <v/>
      </c>
      <c r="BN2091" s="55" t="str">
        <f t="shared" si="353"/>
        <v/>
      </c>
      <c r="BO2091" s="55" t="str">
        <f t="shared" si="353"/>
        <v/>
      </c>
      <c r="BP2091" s="55" t="str">
        <f t="shared" si="353"/>
        <v/>
      </c>
      <c r="BQ2091" s="55" t="str">
        <f t="shared" si="353"/>
        <v/>
      </c>
      <c r="BR2091" s="1" t="str">
        <f t="shared" si="343"/>
        <v>Base</v>
      </c>
      <c r="BS2091" s="1" t="str">
        <f t="shared" si="344"/>
        <v/>
      </c>
      <c r="BT2091" s="3">
        <f t="shared" si="345"/>
        <v>1</v>
      </c>
      <c r="BU2091" s="11">
        <f t="shared" si="346"/>
        <v>-0.94</v>
      </c>
      <c r="BV2091" s="11">
        <f t="shared" si="347"/>
        <v>-0.88</v>
      </c>
      <c r="BW2091" s="11">
        <f t="shared" si="348"/>
        <v>0</v>
      </c>
      <c r="BX2091" s="9">
        <f t="shared" si="349"/>
        <v>-0.94</v>
      </c>
      <c r="BY2091" s="9">
        <f t="shared" si="350"/>
        <v>-0.88</v>
      </c>
      <c r="BZ2091" s="9">
        <f t="shared" si="351"/>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342"/>
        <v>0</v>
      </c>
      <c r="BD2092" s="55" t="str">
        <f t="shared" si="353"/>
        <v/>
      </c>
      <c r="BE2092" s="55" t="str">
        <f t="shared" si="353"/>
        <v/>
      </c>
      <c r="BF2092" s="55" t="str">
        <f t="shared" si="353"/>
        <v/>
      </c>
      <c r="BG2092" s="55" t="str">
        <f t="shared" si="353"/>
        <v/>
      </c>
      <c r="BH2092" s="55" t="str">
        <f t="shared" si="353"/>
        <v/>
      </c>
      <c r="BI2092" s="55" t="str">
        <f t="shared" si="353"/>
        <v/>
      </c>
      <c r="BJ2092" s="55" t="str">
        <f t="shared" si="353"/>
        <v/>
      </c>
      <c r="BK2092" s="55" t="str">
        <f t="shared" si="353"/>
        <v/>
      </c>
      <c r="BL2092" s="55" t="str">
        <f t="shared" si="353"/>
        <v/>
      </c>
      <c r="BM2092" s="55" t="str">
        <f t="shared" si="353"/>
        <v/>
      </c>
      <c r="BN2092" s="55" t="str">
        <f t="shared" si="353"/>
        <v/>
      </c>
      <c r="BO2092" s="55" t="str">
        <f t="shared" si="353"/>
        <v/>
      </c>
      <c r="BP2092" s="55" t="str">
        <f t="shared" si="353"/>
        <v/>
      </c>
      <c r="BQ2092" s="55" t="str">
        <f t="shared" si="353"/>
        <v/>
      </c>
      <c r="BR2092" s="1" t="str">
        <f t="shared" si="343"/>
        <v>Base</v>
      </c>
      <c r="BS2092" s="1" t="str">
        <f t="shared" si="344"/>
        <v/>
      </c>
      <c r="BT2092" s="3">
        <f t="shared" si="345"/>
        <v>1</v>
      </c>
      <c r="BU2092" s="11">
        <f t="shared" si="346"/>
        <v>-0.94</v>
      </c>
      <c r="BV2092" s="11">
        <f t="shared" si="347"/>
        <v>-0.88</v>
      </c>
      <c r="BW2092" s="11">
        <f t="shared" si="348"/>
        <v>0</v>
      </c>
      <c r="BX2092" s="9">
        <f t="shared" si="349"/>
        <v>-0.94</v>
      </c>
      <c r="BY2092" s="9">
        <f t="shared" si="350"/>
        <v>-0.88</v>
      </c>
      <c r="BZ2092" s="9">
        <f t="shared" si="351"/>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342"/>
        <v>0</v>
      </c>
      <c r="BD2093" s="55" t="str">
        <f t="shared" si="353"/>
        <v/>
      </c>
      <c r="BE2093" s="55" t="str">
        <f t="shared" si="353"/>
        <v/>
      </c>
      <c r="BF2093" s="55" t="str">
        <f t="shared" si="353"/>
        <v/>
      </c>
      <c r="BG2093" s="55" t="str">
        <f t="shared" si="353"/>
        <v/>
      </c>
      <c r="BH2093" s="55" t="str">
        <f t="shared" si="353"/>
        <v/>
      </c>
      <c r="BI2093" s="55" t="str">
        <f t="shared" si="353"/>
        <v/>
      </c>
      <c r="BJ2093" s="55" t="str">
        <f t="shared" si="353"/>
        <v/>
      </c>
      <c r="BK2093" s="55" t="str">
        <f t="shared" si="353"/>
        <v/>
      </c>
      <c r="BL2093" s="55" t="str">
        <f t="shared" si="353"/>
        <v/>
      </c>
      <c r="BM2093" s="55" t="str">
        <f t="shared" si="353"/>
        <v/>
      </c>
      <c r="BN2093" s="55" t="str">
        <f t="shared" si="353"/>
        <v/>
      </c>
      <c r="BO2093" s="55" t="str">
        <f t="shared" si="353"/>
        <v/>
      </c>
      <c r="BP2093" s="55" t="str">
        <f t="shared" si="353"/>
        <v/>
      </c>
      <c r="BQ2093" s="55" t="str">
        <f t="shared" si="353"/>
        <v/>
      </c>
      <c r="BR2093" s="1" t="str">
        <f t="shared" si="343"/>
        <v>Base</v>
      </c>
      <c r="BS2093" s="1" t="str">
        <f t="shared" si="344"/>
        <v/>
      </c>
      <c r="BT2093" s="3">
        <f t="shared" si="345"/>
        <v>1</v>
      </c>
      <c r="BU2093" s="11">
        <f t="shared" si="346"/>
        <v>-0.94</v>
      </c>
      <c r="BV2093" s="11">
        <f t="shared" si="347"/>
        <v>-0.88</v>
      </c>
      <c r="BW2093" s="11">
        <f t="shared" si="348"/>
        <v>0</v>
      </c>
      <c r="BX2093" s="9">
        <f t="shared" si="349"/>
        <v>-0.94</v>
      </c>
      <c r="BY2093" s="9">
        <f t="shared" si="350"/>
        <v>-0.88</v>
      </c>
      <c r="BZ2093" s="9">
        <f t="shared" si="351"/>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342"/>
        <v>0</v>
      </c>
      <c r="BD2094" s="55" t="str">
        <f t="shared" si="353"/>
        <v/>
      </c>
      <c r="BE2094" s="55" t="str">
        <f t="shared" si="353"/>
        <v/>
      </c>
      <c r="BF2094" s="55" t="str">
        <f t="shared" si="353"/>
        <v/>
      </c>
      <c r="BG2094" s="55" t="str">
        <f t="shared" si="353"/>
        <v/>
      </c>
      <c r="BH2094" s="55" t="str">
        <f t="shared" si="353"/>
        <v/>
      </c>
      <c r="BI2094" s="55" t="str">
        <f t="shared" si="353"/>
        <v/>
      </c>
      <c r="BJ2094" s="55" t="str">
        <f t="shared" si="353"/>
        <v/>
      </c>
      <c r="BK2094" s="55" t="str">
        <f t="shared" si="353"/>
        <v/>
      </c>
      <c r="BL2094" s="55" t="str">
        <f t="shared" si="353"/>
        <v/>
      </c>
      <c r="BM2094" s="55" t="str">
        <f t="shared" si="353"/>
        <v/>
      </c>
      <c r="BN2094" s="55" t="str">
        <f t="shared" si="353"/>
        <v/>
      </c>
      <c r="BO2094" s="55" t="str">
        <f t="shared" si="353"/>
        <v/>
      </c>
      <c r="BP2094" s="55" t="str">
        <f t="shared" si="353"/>
        <v/>
      </c>
      <c r="BQ2094" s="55" t="str">
        <f t="shared" si="353"/>
        <v/>
      </c>
      <c r="BR2094" s="1" t="str">
        <f t="shared" si="343"/>
        <v>Base</v>
      </c>
      <c r="BS2094" s="1" t="str">
        <f t="shared" si="344"/>
        <v/>
      </c>
      <c r="BT2094" s="3">
        <f t="shared" si="345"/>
        <v>1</v>
      </c>
      <c r="BU2094" s="11">
        <f t="shared" si="346"/>
        <v>-0.94</v>
      </c>
      <c r="BV2094" s="11">
        <f t="shared" si="347"/>
        <v>-0.88</v>
      </c>
      <c r="BW2094" s="11">
        <f t="shared" si="348"/>
        <v>0</v>
      </c>
      <c r="BX2094" s="9">
        <f t="shared" si="349"/>
        <v>-0.94</v>
      </c>
      <c r="BY2094" s="9">
        <f t="shared" si="350"/>
        <v>-0.88</v>
      </c>
      <c r="BZ2094" s="9">
        <f t="shared" si="351"/>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342"/>
        <v>0</v>
      </c>
      <c r="BD2095" s="55" t="str">
        <f t="shared" si="353"/>
        <v/>
      </c>
      <c r="BE2095" s="55" t="str">
        <f t="shared" si="353"/>
        <v/>
      </c>
      <c r="BF2095" s="55" t="str">
        <f t="shared" si="353"/>
        <v/>
      </c>
      <c r="BG2095" s="55" t="str">
        <f t="shared" si="353"/>
        <v/>
      </c>
      <c r="BH2095" s="55" t="str">
        <f t="shared" si="353"/>
        <v/>
      </c>
      <c r="BI2095" s="55" t="str">
        <f t="shared" si="353"/>
        <v/>
      </c>
      <c r="BJ2095" s="55" t="str">
        <f t="shared" si="353"/>
        <v/>
      </c>
      <c r="BK2095" s="55" t="str">
        <f t="shared" si="353"/>
        <v/>
      </c>
      <c r="BL2095" s="55" t="str">
        <f t="shared" si="353"/>
        <v/>
      </c>
      <c r="BM2095" s="55" t="str">
        <f t="shared" si="353"/>
        <v/>
      </c>
      <c r="BN2095" s="55" t="str">
        <f t="shared" si="353"/>
        <v/>
      </c>
      <c r="BO2095" s="55" t="str">
        <f t="shared" si="353"/>
        <v/>
      </c>
      <c r="BP2095" s="55" t="str">
        <f t="shared" si="353"/>
        <v/>
      </c>
      <c r="BQ2095" s="55" t="str">
        <f t="shared" si="353"/>
        <v/>
      </c>
      <c r="BR2095" s="1" t="str">
        <f t="shared" si="343"/>
        <v>Base</v>
      </c>
      <c r="BS2095" s="1" t="str">
        <f t="shared" si="344"/>
        <v/>
      </c>
      <c r="BT2095" s="3">
        <f t="shared" si="345"/>
        <v>1</v>
      </c>
      <c r="BU2095" s="11">
        <f t="shared" si="346"/>
        <v>-0.94</v>
      </c>
      <c r="BV2095" s="11">
        <f t="shared" si="347"/>
        <v>-0.88</v>
      </c>
      <c r="BW2095" s="11">
        <f t="shared" si="348"/>
        <v>0</v>
      </c>
      <c r="BX2095" s="9">
        <f t="shared" si="349"/>
        <v>-0.94</v>
      </c>
      <c r="BY2095" s="9">
        <f t="shared" si="350"/>
        <v>-0.88</v>
      </c>
      <c r="BZ2095" s="9">
        <f t="shared" si="351"/>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342"/>
        <v>0</v>
      </c>
      <c r="BD2096" s="55" t="str">
        <f t="shared" si="353"/>
        <v/>
      </c>
      <c r="BE2096" s="55" t="str">
        <f t="shared" si="353"/>
        <v/>
      </c>
      <c r="BF2096" s="55" t="str">
        <f t="shared" si="353"/>
        <v/>
      </c>
      <c r="BG2096" s="55" t="str">
        <f t="shared" si="353"/>
        <v/>
      </c>
      <c r="BH2096" s="55" t="str">
        <f t="shared" si="353"/>
        <v/>
      </c>
      <c r="BI2096" s="55" t="str">
        <f t="shared" si="353"/>
        <v/>
      </c>
      <c r="BJ2096" s="55" t="str">
        <f t="shared" si="353"/>
        <v/>
      </c>
      <c r="BK2096" s="55" t="str">
        <f t="shared" si="353"/>
        <v/>
      </c>
      <c r="BL2096" s="55" t="str">
        <f t="shared" si="353"/>
        <v/>
      </c>
      <c r="BM2096" s="55" t="str">
        <f t="shared" si="353"/>
        <v/>
      </c>
      <c r="BN2096" s="55" t="str">
        <f t="shared" si="353"/>
        <v/>
      </c>
      <c r="BO2096" s="55" t="str">
        <f t="shared" si="353"/>
        <v/>
      </c>
      <c r="BP2096" s="55" t="str">
        <f t="shared" si="353"/>
        <v/>
      </c>
      <c r="BQ2096" s="55" t="str">
        <f t="shared" si="353"/>
        <v/>
      </c>
      <c r="BR2096" s="1" t="str">
        <f t="shared" si="343"/>
        <v>Base</v>
      </c>
      <c r="BS2096" s="1" t="str">
        <f t="shared" si="344"/>
        <v/>
      </c>
      <c r="BT2096" s="3">
        <f t="shared" si="345"/>
        <v>1</v>
      </c>
      <c r="BU2096" s="11">
        <f t="shared" si="346"/>
        <v>-0.94</v>
      </c>
      <c r="BV2096" s="11">
        <f t="shared" si="347"/>
        <v>-0.88</v>
      </c>
      <c r="BW2096" s="11">
        <f t="shared" si="348"/>
        <v>0</v>
      </c>
      <c r="BX2096" s="9">
        <f t="shared" si="349"/>
        <v>-0.94</v>
      </c>
      <c r="BY2096" s="9">
        <f t="shared" si="350"/>
        <v>-0.88</v>
      </c>
      <c r="BZ2096" s="9">
        <f t="shared" si="351"/>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342"/>
        <v>0</v>
      </c>
      <c r="BD2097" s="55" t="str">
        <f t="shared" si="353"/>
        <v/>
      </c>
      <c r="BE2097" s="55" t="str">
        <f t="shared" si="353"/>
        <v/>
      </c>
      <c r="BF2097" s="55" t="str">
        <f t="shared" si="353"/>
        <v/>
      </c>
      <c r="BG2097" s="55" t="str">
        <f t="shared" si="353"/>
        <v/>
      </c>
      <c r="BH2097" s="55" t="str">
        <f t="shared" si="353"/>
        <v/>
      </c>
      <c r="BI2097" s="55" t="str">
        <f t="shared" si="353"/>
        <v/>
      </c>
      <c r="BJ2097" s="55" t="str">
        <f t="shared" si="353"/>
        <v/>
      </c>
      <c r="BK2097" s="55" t="str">
        <f t="shared" si="353"/>
        <v/>
      </c>
      <c r="BL2097" s="55" t="str">
        <f t="shared" si="353"/>
        <v/>
      </c>
      <c r="BM2097" s="55" t="str">
        <f t="shared" si="353"/>
        <v/>
      </c>
      <c r="BN2097" s="55" t="str">
        <f t="shared" si="353"/>
        <v/>
      </c>
      <c r="BO2097" s="55" t="str">
        <f t="shared" si="353"/>
        <v/>
      </c>
      <c r="BP2097" s="55" t="str">
        <f t="shared" si="353"/>
        <v/>
      </c>
      <c r="BQ2097" s="55" t="str">
        <f t="shared" si="353"/>
        <v/>
      </c>
      <c r="BR2097" s="1" t="str">
        <f t="shared" si="343"/>
        <v>Base</v>
      </c>
      <c r="BS2097" s="1" t="str">
        <f t="shared" si="344"/>
        <v/>
      </c>
      <c r="BT2097" s="3">
        <f t="shared" si="345"/>
        <v>1</v>
      </c>
      <c r="BU2097" s="11">
        <f t="shared" si="346"/>
        <v>-0.94</v>
      </c>
      <c r="BV2097" s="11">
        <f t="shared" si="347"/>
        <v>-0.88</v>
      </c>
      <c r="BW2097" s="11">
        <f t="shared" si="348"/>
        <v>0</v>
      </c>
      <c r="BX2097" s="9">
        <f t="shared" si="349"/>
        <v>-0.94</v>
      </c>
      <c r="BY2097" s="9">
        <f t="shared" si="350"/>
        <v>-0.88</v>
      </c>
      <c r="BZ2097" s="9">
        <f t="shared" si="351"/>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342"/>
        <v>0</v>
      </c>
      <c r="BD2098" s="55" t="str">
        <f t="shared" si="353"/>
        <v/>
      </c>
      <c r="BE2098" s="55" t="str">
        <f t="shared" si="353"/>
        <v/>
      </c>
      <c r="BF2098" s="55" t="str">
        <f t="shared" si="353"/>
        <v/>
      </c>
      <c r="BG2098" s="55" t="str">
        <f t="shared" si="353"/>
        <v/>
      </c>
      <c r="BH2098" s="55" t="str">
        <f t="shared" si="353"/>
        <v/>
      </c>
      <c r="BI2098" s="55" t="str">
        <f t="shared" si="353"/>
        <v/>
      </c>
      <c r="BJ2098" s="55" t="str">
        <f t="shared" si="353"/>
        <v/>
      </c>
      <c r="BK2098" s="55" t="str">
        <f t="shared" si="353"/>
        <v/>
      </c>
      <c r="BL2098" s="55" t="str">
        <f t="shared" si="353"/>
        <v/>
      </c>
      <c r="BM2098" s="55" t="str">
        <f t="shared" si="353"/>
        <v/>
      </c>
      <c r="BN2098" s="55" t="str">
        <f t="shared" si="353"/>
        <v/>
      </c>
      <c r="BO2098" s="55" t="str">
        <f t="shared" si="353"/>
        <v/>
      </c>
      <c r="BP2098" s="55" t="str">
        <f t="shared" si="353"/>
        <v/>
      </c>
      <c r="BQ2098" s="55" t="str">
        <f t="shared" si="353"/>
        <v/>
      </c>
      <c r="BR2098" s="1" t="str">
        <f t="shared" si="343"/>
        <v>Base</v>
      </c>
      <c r="BS2098" s="1" t="str">
        <f t="shared" si="344"/>
        <v/>
      </c>
      <c r="BT2098" s="3">
        <f t="shared" si="345"/>
        <v>1</v>
      </c>
      <c r="BU2098" s="11">
        <f t="shared" si="346"/>
        <v>-0.94</v>
      </c>
      <c r="BV2098" s="11">
        <f t="shared" si="347"/>
        <v>-0.88</v>
      </c>
      <c r="BW2098" s="11">
        <f t="shared" si="348"/>
        <v>0</v>
      </c>
      <c r="BX2098" s="9">
        <f t="shared" si="349"/>
        <v>-0.94</v>
      </c>
      <c r="BY2098" s="9">
        <f t="shared" si="350"/>
        <v>-0.88</v>
      </c>
      <c r="BZ2098" s="9">
        <f t="shared" si="351"/>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342"/>
        <v>0</v>
      </c>
      <c r="BD2099" s="55" t="str">
        <f t="shared" si="353"/>
        <v/>
      </c>
      <c r="BE2099" s="55" t="str">
        <f t="shared" si="353"/>
        <v/>
      </c>
      <c r="BF2099" s="55" t="str">
        <f t="shared" si="353"/>
        <v/>
      </c>
      <c r="BG2099" s="55" t="str">
        <f t="shared" si="353"/>
        <v/>
      </c>
      <c r="BH2099" s="55" t="str">
        <f t="shared" si="353"/>
        <v/>
      </c>
      <c r="BI2099" s="55" t="str">
        <f t="shared" si="353"/>
        <v/>
      </c>
      <c r="BJ2099" s="55" t="str">
        <f t="shared" si="353"/>
        <v/>
      </c>
      <c r="BK2099" s="55" t="str">
        <f t="shared" si="353"/>
        <v/>
      </c>
      <c r="BL2099" s="55" t="str">
        <f t="shared" si="353"/>
        <v/>
      </c>
      <c r="BM2099" s="55" t="str">
        <f t="shared" si="353"/>
        <v/>
      </c>
      <c r="BN2099" s="55" t="str">
        <f t="shared" si="353"/>
        <v/>
      </c>
      <c r="BO2099" s="55" t="str">
        <f t="shared" si="353"/>
        <v/>
      </c>
      <c r="BP2099" s="55" t="str">
        <f t="shared" si="353"/>
        <v/>
      </c>
      <c r="BQ2099" s="55" t="str">
        <f t="shared" si="353"/>
        <v/>
      </c>
      <c r="BR2099" s="1" t="str">
        <f t="shared" si="343"/>
        <v>Base</v>
      </c>
      <c r="BS2099" s="1" t="str">
        <f t="shared" si="344"/>
        <v/>
      </c>
      <c r="BT2099" s="3">
        <f t="shared" si="345"/>
        <v>1</v>
      </c>
      <c r="BU2099" s="11">
        <f t="shared" si="346"/>
        <v>-0.94</v>
      </c>
      <c r="BV2099" s="11">
        <f t="shared" si="347"/>
        <v>-0.88</v>
      </c>
      <c r="BW2099" s="11">
        <f t="shared" si="348"/>
        <v>0</v>
      </c>
      <c r="BX2099" s="9">
        <f t="shared" si="349"/>
        <v>-0.94</v>
      </c>
      <c r="BY2099" s="9">
        <f t="shared" si="350"/>
        <v>-0.88</v>
      </c>
      <c r="BZ2099" s="9">
        <f t="shared" si="351"/>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342"/>
        <v>0</v>
      </c>
      <c r="BD2100" s="55" t="str">
        <f t="shared" si="353"/>
        <v/>
      </c>
      <c r="BE2100" s="55" t="str">
        <f t="shared" si="353"/>
        <v/>
      </c>
      <c r="BF2100" s="55" t="str">
        <f t="shared" si="353"/>
        <v/>
      </c>
      <c r="BG2100" s="55" t="str">
        <f t="shared" si="353"/>
        <v/>
      </c>
      <c r="BH2100" s="55" t="str">
        <f t="shared" si="353"/>
        <v/>
      </c>
      <c r="BI2100" s="55" t="str">
        <f t="shared" si="353"/>
        <v/>
      </c>
      <c r="BJ2100" s="55" t="str">
        <f t="shared" si="353"/>
        <v/>
      </c>
      <c r="BK2100" s="55" t="str">
        <f t="shared" si="353"/>
        <v/>
      </c>
      <c r="BL2100" s="55" t="str">
        <f t="shared" si="353"/>
        <v/>
      </c>
      <c r="BM2100" s="55" t="str">
        <f t="shared" si="353"/>
        <v/>
      </c>
      <c r="BN2100" s="55" t="str">
        <f t="shared" si="353"/>
        <v/>
      </c>
      <c r="BO2100" s="55" t="str">
        <f t="shared" si="353"/>
        <v/>
      </c>
      <c r="BP2100" s="55" t="str">
        <f t="shared" si="353"/>
        <v/>
      </c>
      <c r="BQ2100" s="55" t="str">
        <f t="shared" si="353"/>
        <v/>
      </c>
      <c r="BR2100" s="1" t="str">
        <f t="shared" si="343"/>
        <v>Base</v>
      </c>
      <c r="BS2100" s="1" t="str">
        <f t="shared" si="344"/>
        <v/>
      </c>
      <c r="BT2100" s="3">
        <f t="shared" si="345"/>
        <v>1</v>
      </c>
      <c r="BU2100" s="11">
        <f t="shared" si="346"/>
        <v>-0.94</v>
      </c>
      <c r="BV2100" s="11">
        <f t="shared" si="347"/>
        <v>-0.88</v>
      </c>
      <c r="BW2100" s="11">
        <f t="shared" si="348"/>
        <v>0</v>
      </c>
      <c r="BX2100" s="9">
        <f t="shared" si="349"/>
        <v>-0.94</v>
      </c>
      <c r="BY2100" s="9">
        <f t="shared" si="350"/>
        <v>-0.88</v>
      </c>
      <c r="BZ2100" s="9">
        <f t="shared" si="351"/>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342"/>
        <v>0</v>
      </c>
      <c r="BD2101" s="55" t="str">
        <f t="shared" si="353"/>
        <v/>
      </c>
      <c r="BE2101" s="55" t="str">
        <f t="shared" si="353"/>
        <v/>
      </c>
      <c r="BF2101" s="55" t="str">
        <f t="shared" si="353"/>
        <v/>
      </c>
      <c r="BG2101" s="55" t="str">
        <f t="shared" si="353"/>
        <v/>
      </c>
      <c r="BH2101" s="55" t="str">
        <f t="shared" si="353"/>
        <v/>
      </c>
      <c r="BI2101" s="55" t="str">
        <f t="shared" si="353"/>
        <v/>
      </c>
      <c r="BJ2101" s="55" t="str">
        <f t="shared" si="353"/>
        <v/>
      </c>
      <c r="BK2101" s="55" t="str">
        <f t="shared" si="353"/>
        <v/>
      </c>
      <c r="BL2101" s="55" t="str">
        <f t="shared" si="353"/>
        <v/>
      </c>
      <c r="BM2101" s="55" t="str">
        <f t="shared" si="353"/>
        <v/>
      </c>
      <c r="BN2101" s="55" t="str">
        <f t="shared" si="353"/>
        <v/>
      </c>
      <c r="BO2101" s="55" t="str">
        <f t="shared" si="353"/>
        <v/>
      </c>
      <c r="BP2101" s="55" t="str">
        <f t="shared" si="353"/>
        <v/>
      </c>
      <c r="BQ2101" s="55" t="str">
        <f t="shared" si="353"/>
        <v/>
      </c>
      <c r="BR2101" s="1" t="str">
        <f t="shared" si="343"/>
        <v>Base</v>
      </c>
      <c r="BS2101" s="1" t="str">
        <f t="shared" si="344"/>
        <v/>
      </c>
      <c r="BT2101" s="3">
        <f t="shared" si="345"/>
        <v>1</v>
      </c>
      <c r="BU2101" s="11">
        <f t="shared" si="346"/>
        <v>-0.94</v>
      </c>
      <c r="BV2101" s="11">
        <f t="shared" si="347"/>
        <v>-0.88</v>
      </c>
      <c r="BW2101" s="11">
        <f t="shared" si="348"/>
        <v>0</v>
      </c>
      <c r="BX2101" s="9">
        <f t="shared" si="349"/>
        <v>-0.94</v>
      </c>
      <c r="BY2101" s="9">
        <f t="shared" si="350"/>
        <v>-0.88</v>
      </c>
      <c r="BZ2101" s="9">
        <f t="shared" si="351"/>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342"/>
        <v>0</v>
      </c>
      <c r="BD2102" s="55" t="str">
        <f t="shared" si="353"/>
        <v/>
      </c>
      <c r="BE2102" s="55" t="str">
        <f t="shared" si="353"/>
        <v/>
      </c>
      <c r="BF2102" s="55" t="str">
        <f t="shared" si="353"/>
        <v/>
      </c>
      <c r="BG2102" s="55" t="str">
        <f t="shared" si="353"/>
        <v/>
      </c>
      <c r="BH2102" s="55" t="str">
        <f t="shared" si="353"/>
        <v/>
      </c>
      <c r="BI2102" s="55" t="str">
        <f t="shared" si="353"/>
        <v/>
      </c>
      <c r="BJ2102" s="55" t="str">
        <f t="shared" si="353"/>
        <v/>
      </c>
      <c r="BK2102" s="55" t="str">
        <f t="shared" si="353"/>
        <v/>
      </c>
      <c r="BL2102" s="55" t="str">
        <f t="shared" si="353"/>
        <v/>
      </c>
      <c r="BM2102" s="55" t="str">
        <f t="shared" si="353"/>
        <v/>
      </c>
      <c r="BN2102" s="55" t="str">
        <f t="shared" si="353"/>
        <v/>
      </c>
      <c r="BO2102" s="55" t="str">
        <f t="shared" si="353"/>
        <v/>
      </c>
      <c r="BP2102" s="55" t="str">
        <f t="shared" si="353"/>
        <v/>
      </c>
      <c r="BQ2102" s="55" t="str">
        <f t="shared" si="353"/>
        <v/>
      </c>
      <c r="BR2102" s="1" t="str">
        <f t="shared" si="343"/>
        <v>Base</v>
      </c>
      <c r="BS2102" s="1" t="str">
        <f t="shared" si="344"/>
        <v/>
      </c>
      <c r="BT2102" s="3">
        <f t="shared" si="345"/>
        <v>1</v>
      </c>
      <c r="BU2102" s="11">
        <f t="shared" si="346"/>
        <v>-0.94</v>
      </c>
      <c r="BV2102" s="11">
        <f t="shared" si="347"/>
        <v>-0.88</v>
      </c>
      <c r="BW2102" s="11">
        <f t="shared" si="348"/>
        <v>0</v>
      </c>
      <c r="BX2102" s="9">
        <f t="shared" si="349"/>
        <v>-0.94</v>
      </c>
      <c r="BY2102" s="9">
        <f t="shared" si="350"/>
        <v>-0.88</v>
      </c>
      <c r="BZ2102" s="9">
        <f t="shared" si="351"/>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342"/>
        <v>0</v>
      </c>
      <c r="BD2103" s="55" t="str">
        <f t="shared" si="353"/>
        <v/>
      </c>
      <c r="BE2103" s="55" t="str">
        <f t="shared" si="353"/>
        <v/>
      </c>
      <c r="BF2103" s="55" t="str">
        <f t="shared" si="353"/>
        <v/>
      </c>
      <c r="BG2103" s="55" t="str">
        <f t="shared" si="353"/>
        <v/>
      </c>
      <c r="BH2103" s="55" t="str">
        <f t="shared" si="353"/>
        <v/>
      </c>
      <c r="BI2103" s="55" t="str">
        <f t="shared" si="353"/>
        <v/>
      </c>
      <c r="BJ2103" s="55" t="str">
        <f t="shared" si="353"/>
        <v/>
      </c>
      <c r="BK2103" s="55" t="str">
        <f t="shared" si="353"/>
        <v/>
      </c>
      <c r="BL2103" s="55" t="str">
        <f t="shared" si="353"/>
        <v/>
      </c>
      <c r="BM2103" s="55" t="str">
        <f t="shared" si="353"/>
        <v/>
      </c>
      <c r="BN2103" s="55" t="str">
        <f t="shared" si="353"/>
        <v/>
      </c>
      <c r="BO2103" s="55" t="str">
        <f t="shared" si="353"/>
        <v/>
      </c>
      <c r="BP2103" s="55" t="str">
        <f t="shared" si="353"/>
        <v/>
      </c>
      <c r="BQ2103" s="55" t="str">
        <f t="shared" si="353"/>
        <v/>
      </c>
      <c r="BR2103" s="1" t="str">
        <f t="shared" si="343"/>
        <v>Base</v>
      </c>
      <c r="BS2103" s="1" t="str">
        <f t="shared" si="344"/>
        <v/>
      </c>
      <c r="BT2103" s="3">
        <f t="shared" si="345"/>
        <v>1</v>
      </c>
      <c r="BU2103" s="11">
        <f t="shared" si="346"/>
        <v>-0.94</v>
      </c>
      <c r="BV2103" s="11">
        <f t="shared" si="347"/>
        <v>-0.88</v>
      </c>
      <c r="BW2103" s="11">
        <f t="shared" si="348"/>
        <v>0</v>
      </c>
      <c r="BX2103" s="9">
        <f t="shared" si="349"/>
        <v>-0.94</v>
      </c>
      <c r="BY2103" s="9">
        <f t="shared" si="350"/>
        <v>-0.88</v>
      </c>
      <c r="BZ2103" s="9">
        <f t="shared" si="351"/>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342"/>
        <v>0</v>
      </c>
      <c r="BD2104" s="55" t="str">
        <f t="shared" si="353"/>
        <v/>
      </c>
      <c r="BE2104" s="55" t="str">
        <f t="shared" si="353"/>
        <v/>
      </c>
      <c r="BF2104" s="55" t="str">
        <f t="shared" si="353"/>
        <v/>
      </c>
      <c r="BG2104" s="55" t="str">
        <f t="shared" si="353"/>
        <v/>
      </c>
      <c r="BH2104" s="55" t="str">
        <f t="shared" si="353"/>
        <v/>
      </c>
      <c r="BI2104" s="55" t="str">
        <f t="shared" si="353"/>
        <v/>
      </c>
      <c r="BJ2104" s="55" t="str">
        <f t="shared" si="353"/>
        <v/>
      </c>
      <c r="BK2104" s="55" t="str">
        <f t="shared" si="353"/>
        <v/>
      </c>
      <c r="BL2104" s="55" t="str">
        <f t="shared" si="353"/>
        <v/>
      </c>
      <c r="BM2104" s="55" t="str">
        <f t="shared" si="353"/>
        <v/>
      </c>
      <c r="BN2104" s="55" t="str">
        <f t="shared" si="353"/>
        <v/>
      </c>
      <c r="BO2104" s="55" t="str">
        <f t="shared" si="353"/>
        <v/>
      </c>
      <c r="BP2104" s="55" t="str">
        <f t="shared" si="353"/>
        <v/>
      </c>
      <c r="BQ2104" s="55" t="str">
        <f t="shared" si="353"/>
        <v/>
      </c>
      <c r="BR2104" s="1" t="str">
        <f t="shared" si="343"/>
        <v>Base</v>
      </c>
      <c r="BS2104" s="1" t="str">
        <f t="shared" si="344"/>
        <v/>
      </c>
      <c r="BT2104" s="3">
        <f t="shared" si="345"/>
        <v>1</v>
      </c>
      <c r="BU2104" s="11">
        <f t="shared" si="346"/>
        <v>-0.94</v>
      </c>
      <c r="BV2104" s="11">
        <f t="shared" si="347"/>
        <v>-0.88</v>
      </c>
      <c r="BW2104" s="11">
        <f t="shared" si="348"/>
        <v>0</v>
      </c>
      <c r="BX2104" s="9">
        <f t="shared" si="349"/>
        <v>-0.94</v>
      </c>
      <c r="BY2104" s="9">
        <f t="shared" si="350"/>
        <v>-0.88</v>
      </c>
      <c r="BZ2104" s="9">
        <f t="shared" si="351"/>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342"/>
        <v>0</v>
      </c>
      <c r="BD2105" s="55" t="str">
        <f t="shared" si="353"/>
        <v/>
      </c>
      <c r="BE2105" s="55" t="str">
        <f t="shared" si="353"/>
        <v/>
      </c>
      <c r="BF2105" s="55" t="str">
        <f t="shared" si="353"/>
        <v/>
      </c>
      <c r="BG2105" s="55" t="str">
        <f t="shared" si="353"/>
        <v/>
      </c>
      <c r="BH2105" s="55" t="str">
        <f t="shared" si="353"/>
        <v/>
      </c>
      <c r="BI2105" s="55" t="str">
        <f t="shared" si="353"/>
        <v/>
      </c>
      <c r="BJ2105" s="55" t="str">
        <f t="shared" si="353"/>
        <v/>
      </c>
      <c r="BK2105" s="55" t="str">
        <f t="shared" si="353"/>
        <v/>
      </c>
      <c r="BL2105" s="55" t="str">
        <f t="shared" si="353"/>
        <v/>
      </c>
      <c r="BM2105" s="55" t="str">
        <f t="shared" si="353"/>
        <v/>
      </c>
      <c r="BN2105" s="55" t="str">
        <f t="shared" si="353"/>
        <v/>
      </c>
      <c r="BO2105" s="55" t="str">
        <f t="shared" si="353"/>
        <v/>
      </c>
      <c r="BP2105" s="55" t="str">
        <f t="shared" si="353"/>
        <v/>
      </c>
      <c r="BQ2105" s="55" t="str">
        <f t="shared" si="353"/>
        <v/>
      </c>
      <c r="BR2105" s="1" t="str">
        <f t="shared" si="343"/>
        <v>Base</v>
      </c>
      <c r="BS2105" s="1" t="str">
        <f t="shared" si="344"/>
        <v/>
      </c>
      <c r="BT2105" s="3">
        <f t="shared" si="345"/>
        <v>1</v>
      </c>
      <c r="BU2105" s="11">
        <f t="shared" si="346"/>
        <v>-0.94</v>
      </c>
      <c r="BV2105" s="11">
        <f t="shared" si="347"/>
        <v>-0.88</v>
      </c>
      <c r="BW2105" s="11">
        <f t="shared" si="348"/>
        <v>0</v>
      </c>
      <c r="BX2105" s="9">
        <f t="shared" si="349"/>
        <v>-0.94</v>
      </c>
      <c r="BY2105" s="9">
        <f t="shared" si="350"/>
        <v>-0.88</v>
      </c>
      <c r="BZ2105" s="9">
        <f t="shared" si="351"/>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342"/>
        <v>0</v>
      </c>
      <c r="BD2106" s="55" t="str">
        <f t="shared" si="353"/>
        <v/>
      </c>
      <c r="BE2106" s="55" t="str">
        <f t="shared" si="353"/>
        <v/>
      </c>
      <c r="BF2106" s="55" t="str">
        <f t="shared" si="353"/>
        <v/>
      </c>
      <c r="BG2106" s="55" t="str">
        <f t="shared" si="353"/>
        <v/>
      </c>
      <c r="BH2106" s="55" t="str">
        <f t="shared" si="353"/>
        <v/>
      </c>
      <c r="BI2106" s="55" t="str">
        <f t="shared" si="353"/>
        <v/>
      </c>
      <c r="BJ2106" s="55" t="str">
        <f t="shared" si="353"/>
        <v/>
      </c>
      <c r="BK2106" s="55" t="str">
        <f t="shared" si="353"/>
        <v/>
      </c>
      <c r="BL2106" s="55" t="str">
        <f t="shared" si="353"/>
        <v/>
      </c>
      <c r="BM2106" s="55" t="str">
        <f t="shared" si="353"/>
        <v/>
      </c>
      <c r="BN2106" s="55" t="str">
        <f t="shared" si="353"/>
        <v/>
      </c>
      <c r="BO2106" s="55" t="str">
        <f t="shared" si="353"/>
        <v/>
      </c>
      <c r="BP2106" s="55" t="str">
        <f t="shared" si="353"/>
        <v/>
      </c>
      <c r="BQ2106" s="55" t="str">
        <f t="shared" si="353"/>
        <v/>
      </c>
      <c r="BR2106" s="1" t="str">
        <f t="shared" si="343"/>
        <v>Base</v>
      </c>
      <c r="BS2106" s="1" t="str">
        <f t="shared" si="344"/>
        <v/>
      </c>
      <c r="BT2106" s="3">
        <f t="shared" si="345"/>
        <v>1</v>
      </c>
      <c r="BU2106" s="11">
        <f t="shared" si="346"/>
        <v>-0.94</v>
      </c>
      <c r="BV2106" s="11">
        <f t="shared" si="347"/>
        <v>-0.88</v>
      </c>
      <c r="BW2106" s="11">
        <f t="shared" si="348"/>
        <v>0</v>
      </c>
      <c r="BX2106" s="9">
        <f t="shared" si="349"/>
        <v>-0.94</v>
      </c>
      <c r="BY2106" s="9">
        <f t="shared" si="350"/>
        <v>-0.88</v>
      </c>
      <c r="BZ2106" s="9">
        <f t="shared" si="351"/>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342"/>
        <v>0</v>
      </c>
      <c r="BD2107" s="55" t="str">
        <f t="shared" si="353"/>
        <v/>
      </c>
      <c r="BE2107" s="55" t="str">
        <f t="shared" si="353"/>
        <v/>
      </c>
      <c r="BF2107" s="55" t="str">
        <f t="shared" si="353"/>
        <v/>
      </c>
      <c r="BG2107" s="55" t="str">
        <f t="shared" si="353"/>
        <v/>
      </c>
      <c r="BH2107" s="55" t="str">
        <f t="shared" si="353"/>
        <v/>
      </c>
      <c r="BI2107" s="55" t="str">
        <f t="shared" si="353"/>
        <v/>
      </c>
      <c r="BJ2107" s="55" t="str">
        <f t="shared" si="353"/>
        <v/>
      </c>
      <c r="BK2107" s="55" t="str">
        <f t="shared" si="353"/>
        <v/>
      </c>
      <c r="BL2107" s="55" t="str">
        <f t="shared" si="353"/>
        <v/>
      </c>
      <c r="BM2107" s="55" t="str">
        <f t="shared" si="353"/>
        <v/>
      </c>
      <c r="BN2107" s="55" t="str">
        <f t="shared" si="353"/>
        <v/>
      </c>
      <c r="BO2107" s="55" t="str">
        <f t="shared" si="353"/>
        <v/>
      </c>
      <c r="BP2107" s="55" t="str">
        <f t="shared" si="353"/>
        <v/>
      </c>
      <c r="BQ2107" s="55" t="str">
        <f t="shared" si="353"/>
        <v/>
      </c>
      <c r="BR2107" s="1" t="str">
        <f t="shared" si="343"/>
        <v>Base</v>
      </c>
      <c r="BS2107" s="1" t="str">
        <f t="shared" si="344"/>
        <v/>
      </c>
      <c r="BT2107" s="3">
        <f t="shared" si="345"/>
        <v>1</v>
      </c>
      <c r="BU2107" s="11">
        <f t="shared" si="346"/>
        <v>-0.94</v>
      </c>
      <c r="BV2107" s="11">
        <f t="shared" si="347"/>
        <v>-0.88</v>
      </c>
      <c r="BW2107" s="11">
        <f t="shared" si="348"/>
        <v>0</v>
      </c>
      <c r="BX2107" s="9">
        <f t="shared" si="349"/>
        <v>-0.94</v>
      </c>
      <c r="BY2107" s="9">
        <f t="shared" si="350"/>
        <v>-0.88</v>
      </c>
      <c r="BZ2107" s="9">
        <f t="shared" si="351"/>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342"/>
        <v>0</v>
      </c>
      <c r="BD2108" s="55" t="str">
        <f t="shared" si="353"/>
        <v/>
      </c>
      <c r="BE2108" s="55" t="str">
        <f t="shared" si="353"/>
        <v/>
      </c>
      <c r="BF2108" s="55" t="str">
        <f t="shared" si="353"/>
        <v/>
      </c>
      <c r="BG2108" s="55" t="str">
        <f t="shared" si="353"/>
        <v/>
      </c>
      <c r="BH2108" s="55" t="str">
        <f t="shared" si="353"/>
        <v/>
      </c>
      <c r="BI2108" s="55" t="str">
        <f t="shared" si="353"/>
        <v/>
      </c>
      <c r="BJ2108" s="55" t="str">
        <f t="shared" si="353"/>
        <v/>
      </c>
      <c r="BK2108" s="55" t="str">
        <f t="shared" si="353"/>
        <v/>
      </c>
      <c r="BL2108" s="55" t="str">
        <f t="shared" si="353"/>
        <v/>
      </c>
      <c r="BM2108" s="55" t="str">
        <f t="shared" si="353"/>
        <v/>
      </c>
      <c r="BN2108" s="55" t="str">
        <f t="shared" si="353"/>
        <v/>
      </c>
      <c r="BO2108" s="55" t="str">
        <f t="shared" si="353"/>
        <v/>
      </c>
      <c r="BP2108" s="55" t="str">
        <f t="shared" si="353"/>
        <v/>
      </c>
      <c r="BQ2108" s="55" t="str">
        <f t="shared" si="353"/>
        <v/>
      </c>
      <c r="BR2108" s="1" t="str">
        <f t="shared" si="343"/>
        <v>Base</v>
      </c>
      <c r="BS2108" s="1" t="str">
        <f t="shared" si="344"/>
        <v/>
      </c>
      <c r="BT2108" s="3">
        <f t="shared" si="345"/>
        <v>1</v>
      </c>
      <c r="BU2108" s="11">
        <f t="shared" si="346"/>
        <v>-0.94</v>
      </c>
      <c r="BV2108" s="11">
        <f t="shared" si="347"/>
        <v>-0.88</v>
      </c>
      <c r="BW2108" s="11">
        <f t="shared" si="348"/>
        <v>0</v>
      </c>
      <c r="BX2108" s="9">
        <f t="shared" si="349"/>
        <v>-0.94</v>
      </c>
      <c r="BY2108" s="9">
        <f t="shared" si="350"/>
        <v>-0.88</v>
      </c>
      <c r="BZ2108" s="9">
        <f t="shared" si="351"/>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342"/>
        <v>0</v>
      </c>
      <c r="BD2109" s="55" t="str">
        <f t="shared" si="353"/>
        <v/>
      </c>
      <c r="BE2109" s="55" t="str">
        <f t="shared" ref="BD2109:BQ2127" si="354">IF(ISERROR(SEARCHB(" "&amp;BE$1&amp;" "," "&amp;$L2109&amp;" "))=TRUE,"",BE$1)</f>
        <v/>
      </c>
      <c r="BF2109" s="55" t="str">
        <f t="shared" si="354"/>
        <v/>
      </c>
      <c r="BG2109" s="55" t="str">
        <f t="shared" si="354"/>
        <v/>
      </c>
      <c r="BH2109" s="55" t="str">
        <f t="shared" si="354"/>
        <v/>
      </c>
      <c r="BI2109" s="55" t="str">
        <f t="shared" si="354"/>
        <v/>
      </c>
      <c r="BJ2109" s="55" t="str">
        <f t="shared" si="354"/>
        <v/>
      </c>
      <c r="BK2109" s="55" t="str">
        <f t="shared" si="354"/>
        <v/>
      </c>
      <c r="BL2109" s="55" t="str">
        <f t="shared" si="354"/>
        <v/>
      </c>
      <c r="BM2109" s="55" t="str">
        <f t="shared" si="354"/>
        <v/>
      </c>
      <c r="BN2109" s="55" t="str">
        <f t="shared" si="354"/>
        <v/>
      </c>
      <c r="BO2109" s="55" t="str">
        <f t="shared" si="354"/>
        <v/>
      </c>
      <c r="BP2109" s="55" t="str">
        <f t="shared" si="354"/>
        <v/>
      </c>
      <c r="BQ2109" s="55" t="str">
        <f t="shared" si="354"/>
        <v/>
      </c>
      <c r="BR2109" s="1" t="str">
        <f t="shared" si="343"/>
        <v>Base</v>
      </c>
      <c r="BS2109" s="1" t="str">
        <f t="shared" si="344"/>
        <v/>
      </c>
      <c r="BT2109" s="3">
        <f t="shared" si="345"/>
        <v>1</v>
      </c>
      <c r="BU2109" s="11">
        <f t="shared" si="346"/>
        <v>-0.94</v>
      </c>
      <c r="BV2109" s="11">
        <f t="shared" si="347"/>
        <v>-0.88</v>
      </c>
      <c r="BW2109" s="11">
        <f t="shared" si="348"/>
        <v>0</v>
      </c>
      <c r="BX2109" s="9">
        <f t="shared" si="349"/>
        <v>-0.94</v>
      </c>
      <c r="BY2109" s="9">
        <f t="shared" si="350"/>
        <v>-0.88</v>
      </c>
      <c r="BZ2109" s="9">
        <f t="shared" si="351"/>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342"/>
        <v>0</v>
      </c>
      <c r="BD2110" s="55" t="str">
        <f t="shared" si="354"/>
        <v/>
      </c>
      <c r="BE2110" s="55" t="str">
        <f t="shared" si="354"/>
        <v/>
      </c>
      <c r="BF2110" s="55" t="str">
        <f t="shared" si="354"/>
        <v/>
      </c>
      <c r="BG2110" s="55" t="str">
        <f t="shared" si="354"/>
        <v/>
      </c>
      <c r="BH2110" s="55" t="str">
        <f t="shared" si="354"/>
        <v/>
      </c>
      <c r="BI2110" s="55" t="str">
        <f t="shared" si="354"/>
        <v/>
      </c>
      <c r="BJ2110" s="55" t="str">
        <f t="shared" si="354"/>
        <v/>
      </c>
      <c r="BK2110" s="55" t="str">
        <f t="shared" si="354"/>
        <v/>
      </c>
      <c r="BL2110" s="55" t="str">
        <f t="shared" si="354"/>
        <v/>
      </c>
      <c r="BM2110" s="55" t="str">
        <f t="shared" si="354"/>
        <v/>
      </c>
      <c r="BN2110" s="55" t="str">
        <f t="shared" si="354"/>
        <v/>
      </c>
      <c r="BO2110" s="55" t="str">
        <f t="shared" si="354"/>
        <v/>
      </c>
      <c r="BP2110" s="55" t="str">
        <f t="shared" si="354"/>
        <v/>
      </c>
      <c r="BQ2110" s="55" t="str">
        <f t="shared" si="354"/>
        <v/>
      </c>
      <c r="BR2110" s="1" t="str">
        <f t="shared" si="343"/>
        <v>Base</v>
      </c>
      <c r="BS2110" s="1" t="str">
        <f t="shared" si="344"/>
        <v/>
      </c>
      <c r="BT2110" s="3">
        <f t="shared" si="345"/>
        <v>1</v>
      </c>
      <c r="BU2110" s="11">
        <f t="shared" si="346"/>
        <v>-0.94</v>
      </c>
      <c r="BV2110" s="11">
        <f t="shared" si="347"/>
        <v>-0.88</v>
      </c>
      <c r="BW2110" s="11">
        <f t="shared" si="348"/>
        <v>0</v>
      </c>
      <c r="BX2110" s="9">
        <f t="shared" si="349"/>
        <v>-0.94</v>
      </c>
      <c r="BY2110" s="9">
        <f t="shared" si="350"/>
        <v>-0.88</v>
      </c>
      <c r="BZ2110" s="9">
        <f t="shared" si="351"/>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342"/>
        <v>0</v>
      </c>
      <c r="BD2111" s="55" t="str">
        <f t="shared" si="354"/>
        <v/>
      </c>
      <c r="BE2111" s="55" t="str">
        <f t="shared" si="354"/>
        <v/>
      </c>
      <c r="BF2111" s="55" t="str">
        <f t="shared" si="354"/>
        <v/>
      </c>
      <c r="BG2111" s="55" t="str">
        <f t="shared" si="354"/>
        <v/>
      </c>
      <c r="BH2111" s="55" t="str">
        <f t="shared" si="354"/>
        <v/>
      </c>
      <c r="BI2111" s="55" t="str">
        <f t="shared" si="354"/>
        <v/>
      </c>
      <c r="BJ2111" s="55" t="str">
        <f t="shared" si="354"/>
        <v/>
      </c>
      <c r="BK2111" s="55" t="str">
        <f t="shared" si="354"/>
        <v/>
      </c>
      <c r="BL2111" s="55" t="str">
        <f t="shared" si="354"/>
        <v/>
      </c>
      <c r="BM2111" s="55" t="str">
        <f t="shared" si="354"/>
        <v/>
      </c>
      <c r="BN2111" s="55" t="str">
        <f t="shared" si="354"/>
        <v/>
      </c>
      <c r="BO2111" s="55" t="str">
        <f t="shared" si="354"/>
        <v/>
      </c>
      <c r="BP2111" s="55" t="str">
        <f t="shared" si="354"/>
        <v/>
      </c>
      <c r="BQ2111" s="55" t="str">
        <f t="shared" si="354"/>
        <v/>
      </c>
      <c r="BR2111" s="1" t="str">
        <f t="shared" si="343"/>
        <v>Base</v>
      </c>
      <c r="BS2111" s="1" t="str">
        <f t="shared" si="344"/>
        <v/>
      </c>
      <c r="BT2111" s="3">
        <f t="shared" si="345"/>
        <v>1</v>
      </c>
      <c r="BU2111" s="11">
        <f t="shared" si="346"/>
        <v>-0.94</v>
      </c>
      <c r="BV2111" s="11">
        <f t="shared" si="347"/>
        <v>-0.88</v>
      </c>
      <c r="BW2111" s="11">
        <f t="shared" si="348"/>
        <v>0</v>
      </c>
      <c r="BX2111" s="9">
        <f t="shared" si="349"/>
        <v>-0.94</v>
      </c>
      <c r="BY2111" s="9">
        <f t="shared" si="350"/>
        <v>-0.88</v>
      </c>
      <c r="BZ2111" s="9">
        <f t="shared" si="351"/>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342"/>
        <v>0</v>
      </c>
      <c r="BD2112" s="55" t="str">
        <f t="shared" si="354"/>
        <v/>
      </c>
      <c r="BE2112" s="55" t="str">
        <f t="shared" si="354"/>
        <v/>
      </c>
      <c r="BF2112" s="55" t="str">
        <f t="shared" si="354"/>
        <v/>
      </c>
      <c r="BG2112" s="55" t="str">
        <f t="shared" si="354"/>
        <v/>
      </c>
      <c r="BH2112" s="55" t="str">
        <f t="shared" si="354"/>
        <v/>
      </c>
      <c r="BI2112" s="55" t="str">
        <f t="shared" si="354"/>
        <v/>
      </c>
      <c r="BJ2112" s="55" t="str">
        <f t="shared" si="354"/>
        <v/>
      </c>
      <c r="BK2112" s="55" t="str">
        <f t="shared" si="354"/>
        <v/>
      </c>
      <c r="BL2112" s="55" t="str">
        <f t="shared" si="354"/>
        <v/>
      </c>
      <c r="BM2112" s="55" t="str">
        <f t="shared" si="354"/>
        <v/>
      </c>
      <c r="BN2112" s="55" t="str">
        <f t="shared" si="354"/>
        <v/>
      </c>
      <c r="BO2112" s="55" t="str">
        <f t="shared" si="354"/>
        <v/>
      </c>
      <c r="BP2112" s="55" t="str">
        <f t="shared" si="354"/>
        <v/>
      </c>
      <c r="BQ2112" s="55" t="str">
        <f t="shared" si="354"/>
        <v/>
      </c>
      <c r="BR2112" s="1" t="str">
        <f t="shared" si="343"/>
        <v>Base</v>
      </c>
      <c r="BS2112" s="1" t="str">
        <f t="shared" si="344"/>
        <v/>
      </c>
      <c r="BT2112" s="3">
        <f t="shared" si="345"/>
        <v>1</v>
      </c>
      <c r="BU2112" s="11">
        <f t="shared" si="346"/>
        <v>-0.94</v>
      </c>
      <c r="BV2112" s="11">
        <f t="shared" si="347"/>
        <v>-0.88</v>
      </c>
      <c r="BW2112" s="11">
        <f t="shared" si="348"/>
        <v>0</v>
      </c>
      <c r="BX2112" s="9">
        <f t="shared" si="349"/>
        <v>-0.94</v>
      </c>
      <c r="BY2112" s="9">
        <f t="shared" si="350"/>
        <v>-0.88</v>
      </c>
      <c r="BZ2112" s="9">
        <f t="shared" si="351"/>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342"/>
        <v>0</v>
      </c>
      <c r="BD2113" s="55" t="str">
        <f t="shared" si="354"/>
        <v/>
      </c>
      <c r="BE2113" s="55" t="str">
        <f t="shared" si="354"/>
        <v/>
      </c>
      <c r="BF2113" s="55" t="str">
        <f t="shared" si="354"/>
        <v/>
      </c>
      <c r="BG2113" s="55" t="str">
        <f t="shared" si="354"/>
        <v/>
      </c>
      <c r="BH2113" s="55" t="str">
        <f t="shared" si="354"/>
        <v/>
      </c>
      <c r="BI2113" s="55" t="str">
        <f t="shared" si="354"/>
        <v/>
      </c>
      <c r="BJ2113" s="55" t="str">
        <f t="shared" si="354"/>
        <v/>
      </c>
      <c r="BK2113" s="55" t="str">
        <f t="shared" si="354"/>
        <v/>
      </c>
      <c r="BL2113" s="55" t="str">
        <f t="shared" si="354"/>
        <v/>
      </c>
      <c r="BM2113" s="55" t="str">
        <f t="shared" si="354"/>
        <v/>
      </c>
      <c r="BN2113" s="55" t="str">
        <f t="shared" si="354"/>
        <v/>
      </c>
      <c r="BO2113" s="55" t="str">
        <f t="shared" si="354"/>
        <v/>
      </c>
      <c r="BP2113" s="55" t="str">
        <f t="shared" si="354"/>
        <v/>
      </c>
      <c r="BQ2113" s="55" t="str">
        <f t="shared" si="354"/>
        <v/>
      </c>
      <c r="BR2113" s="1" t="str">
        <f t="shared" si="343"/>
        <v>Base</v>
      </c>
      <c r="BS2113" s="1" t="str">
        <f t="shared" si="344"/>
        <v/>
      </c>
      <c r="BT2113" s="3">
        <f t="shared" si="345"/>
        <v>1</v>
      </c>
      <c r="BU2113" s="11">
        <f t="shared" si="346"/>
        <v>-0.94</v>
      </c>
      <c r="BV2113" s="11">
        <f t="shared" si="347"/>
        <v>-0.88</v>
      </c>
      <c r="BW2113" s="11">
        <f t="shared" si="348"/>
        <v>0</v>
      </c>
      <c r="BX2113" s="9">
        <f t="shared" si="349"/>
        <v>-0.94</v>
      </c>
      <c r="BY2113" s="9">
        <f t="shared" si="350"/>
        <v>-0.88</v>
      </c>
      <c r="BZ2113" s="9">
        <f t="shared" si="351"/>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342"/>
        <v>0</v>
      </c>
      <c r="BD2114" s="55" t="str">
        <f t="shared" si="354"/>
        <v/>
      </c>
      <c r="BE2114" s="55" t="str">
        <f t="shared" si="354"/>
        <v/>
      </c>
      <c r="BF2114" s="55" t="str">
        <f t="shared" si="354"/>
        <v/>
      </c>
      <c r="BG2114" s="55" t="str">
        <f t="shared" si="354"/>
        <v/>
      </c>
      <c r="BH2114" s="55" t="str">
        <f t="shared" si="354"/>
        <v/>
      </c>
      <c r="BI2114" s="55" t="str">
        <f t="shared" si="354"/>
        <v/>
      </c>
      <c r="BJ2114" s="55" t="str">
        <f t="shared" si="354"/>
        <v/>
      </c>
      <c r="BK2114" s="55" t="str">
        <f t="shared" si="354"/>
        <v/>
      </c>
      <c r="BL2114" s="55" t="str">
        <f t="shared" si="354"/>
        <v/>
      </c>
      <c r="BM2114" s="55" t="str">
        <f t="shared" si="354"/>
        <v/>
      </c>
      <c r="BN2114" s="55" t="str">
        <f t="shared" si="354"/>
        <v/>
      </c>
      <c r="BO2114" s="55" t="str">
        <f t="shared" si="354"/>
        <v/>
      </c>
      <c r="BP2114" s="55" t="str">
        <f t="shared" si="354"/>
        <v/>
      </c>
      <c r="BQ2114" s="55" t="str">
        <f t="shared" si="354"/>
        <v/>
      </c>
      <c r="BR2114" s="1" t="str">
        <f t="shared" si="343"/>
        <v>Base</v>
      </c>
      <c r="BS2114" s="1" t="str">
        <f t="shared" si="344"/>
        <v/>
      </c>
      <c r="BT2114" s="3">
        <f t="shared" si="345"/>
        <v>1</v>
      </c>
      <c r="BU2114" s="11">
        <f t="shared" si="346"/>
        <v>-0.94</v>
      </c>
      <c r="BV2114" s="11">
        <f t="shared" si="347"/>
        <v>-0.88</v>
      </c>
      <c r="BW2114" s="11">
        <f t="shared" si="348"/>
        <v>0</v>
      </c>
      <c r="BX2114" s="9">
        <f t="shared" si="349"/>
        <v>-0.94</v>
      </c>
      <c r="BY2114" s="9">
        <f t="shared" si="350"/>
        <v>-0.88</v>
      </c>
      <c r="BZ2114" s="9">
        <f t="shared" si="351"/>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342"/>
        <v>0</v>
      </c>
      <c r="BD2115" s="55" t="str">
        <f t="shared" si="354"/>
        <v/>
      </c>
      <c r="BE2115" s="55" t="str">
        <f t="shared" si="354"/>
        <v/>
      </c>
      <c r="BF2115" s="55" t="str">
        <f t="shared" si="354"/>
        <v/>
      </c>
      <c r="BG2115" s="55" t="str">
        <f t="shared" si="354"/>
        <v/>
      </c>
      <c r="BH2115" s="55" t="str">
        <f t="shared" si="354"/>
        <v/>
      </c>
      <c r="BI2115" s="55" t="str">
        <f t="shared" si="354"/>
        <v/>
      </c>
      <c r="BJ2115" s="55" t="str">
        <f t="shared" si="354"/>
        <v/>
      </c>
      <c r="BK2115" s="55" t="str">
        <f t="shared" si="354"/>
        <v/>
      </c>
      <c r="BL2115" s="55" t="str">
        <f t="shared" si="354"/>
        <v/>
      </c>
      <c r="BM2115" s="55" t="str">
        <f t="shared" si="354"/>
        <v/>
      </c>
      <c r="BN2115" s="55" t="str">
        <f t="shared" si="354"/>
        <v/>
      </c>
      <c r="BO2115" s="55" t="str">
        <f t="shared" si="354"/>
        <v/>
      </c>
      <c r="BP2115" s="55" t="str">
        <f t="shared" si="354"/>
        <v/>
      </c>
      <c r="BQ2115" s="55" t="str">
        <f t="shared" si="354"/>
        <v/>
      </c>
      <c r="BR2115" s="1" t="str">
        <f t="shared" si="343"/>
        <v>Base</v>
      </c>
      <c r="BS2115" s="1" t="str">
        <f t="shared" si="344"/>
        <v/>
      </c>
      <c r="BT2115" s="3">
        <f t="shared" si="345"/>
        <v>1</v>
      </c>
      <c r="BU2115" s="11">
        <f t="shared" si="346"/>
        <v>-0.94</v>
      </c>
      <c r="BV2115" s="11">
        <f t="shared" si="347"/>
        <v>-0.88</v>
      </c>
      <c r="BW2115" s="11">
        <f t="shared" si="348"/>
        <v>0</v>
      </c>
      <c r="BX2115" s="9">
        <f t="shared" si="349"/>
        <v>-0.94</v>
      </c>
      <c r="BY2115" s="9">
        <f t="shared" si="350"/>
        <v>-0.88</v>
      </c>
      <c r="BZ2115" s="9">
        <f t="shared" si="351"/>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342"/>
        <v>0</v>
      </c>
      <c r="BD2116" s="55" t="str">
        <f t="shared" si="354"/>
        <v/>
      </c>
      <c r="BE2116" s="55" t="str">
        <f t="shared" si="354"/>
        <v/>
      </c>
      <c r="BF2116" s="55" t="str">
        <f t="shared" si="354"/>
        <v/>
      </c>
      <c r="BG2116" s="55" t="str">
        <f t="shared" si="354"/>
        <v/>
      </c>
      <c r="BH2116" s="55" t="str">
        <f t="shared" si="354"/>
        <v/>
      </c>
      <c r="BI2116" s="55" t="str">
        <f t="shared" si="354"/>
        <v/>
      </c>
      <c r="BJ2116" s="55" t="str">
        <f t="shared" si="354"/>
        <v/>
      </c>
      <c r="BK2116" s="55" t="str">
        <f t="shared" si="354"/>
        <v/>
      </c>
      <c r="BL2116" s="55" t="str">
        <f t="shared" si="354"/>
        <v/>
      </c>
      <c r="BM2116" s="55" t="str">
        <f t="shared" si="354"/>
        <v/>
      </c>
      <c r="BN2116" s="55" t="str">
        <f t="shared" si="354"/>
        <v/>
      </c>
      <c r="BO2116" s="55" t="str">
        <f t="shared" si="354"/>
        <v/>
      </c>
      <c r="BP2116" s="55" t="str">
        <f t="shared" si="354"/>
        <v/>
      </c>
      <c r="BQ2116" s="55" t="str">
        <f t="shared" si="354"/>
        <v/>
      </c>
      <c r="BR2116" s="1" t="str">
        <f t="shared" si="343"/>
        <v>Base</v>
      </c>
      <c r="BS2116" s="1" t="str">
        <f t="shared" si="344"/>
        <v/>
      </c>
      <c r="BT2116" s="3">
        <f t="shared" si="345"/>
        <v>1</v>
      </c>
      <c r="BU2116" s="11">
        <f t="shared" si="346"/>
        <v>-0.94</v>
      </c>
      <c r="BV2116" s="11">
        <f t="shared" si="347"/>
        <v>-0.88</v>
      </c>
      <c r="BW2116" s="11">
        <f t="shared" si="348"/>
        <v>0</v>
      </c>
      <c r="BX2116" s="9">
        <f t="shared" si="349"/>
        <v>-0.94</v>
      </c>
      <c r="BY2116" s="9">
        <f t="shared" si="350"/>
        <v>-0.88</v>
      </c>
      <c r="BZ2116" s="9">
        <f t="shared" si="351"/>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342"/>
        <v>0</v>
      </c>
      <c r="BD2117" s="55" t="str">
        <f t="shared" si="354"/>
        <v/>
      </c>
      <c r="BE2117" s="55" t="str">
        <f t="shared" si="354"/>
        <v/>
      </c>
      <c r="BF2117" s="55" t="str">
        <f t="shared" si="354"/>
        <v/>
      </c>
      <c r="BG2117" s="55" t="str">
        <f t="shared" si="354"/>
        <v/>
      </c>
      <c r="BH2117" s="55" t="str">
        <f t="shared" si="354"/>
        <v/>
      </c>
      <c r="BI2117" s="55" t="str">
        <f t="shared" si="354"/>
        <v/>
      </c>
      <c r="BJ2117" s="55" t="str">
        <f t="shared" si="354"/>
        <v/>
      </c>
      <c r="BK2117" s="55" t="str">
        <f t="shared" si="354"/>
        <v/>
      </c>
      <c r="BL2117" s="55" t="str">
        <f t="shared" si="354"/>
        <v/>
      </c>
      <c r="BM2117" s="55" t="str">
        <f t="shared" si="354"/>
        <v/>
      </c>
      <c r="BN2117" s="55" t="str">
        <f t="shared" si="354"/>
        <v/>
      </c>
      <c r="BO2117" s="55" t="str">
        <f t="shared" si="354"/>
        <v/>
      </c>
      <c r="BP2117" s="55" t="str">
        <f t="shared" si="354"/>
        <v/>
      </c>
      <c r="BQ2117" s="55" t="str">
        <f t="shared" si="354"/>
        <v/>
      </c>
      <c r="BR2117" s="1" t="str">
        <f t="shared" si="343"/>
        <v>Base</v>
      </c>
      <c r="BS2117" s="1" t="str">
        <f t="shared" si="344"/>
        <v/>
      </c>
      <c r="BT2117" s="3">
        <f t="shared" si="345"/>
        <v>1</v>
      </c>
      <c r="BU2117" s="11">
        <f t="shared" si="346"/>
        <v>-0.94</v>
      </c>
      <c r="BV2117" s="11">
        <f t="shared" si="347"/>
        <v>-0.88</v>
      </c>
      <c r="BW2117" s="11">
        <f t="shared" si="348"/>
        <v>0</v>
      </c>
      <c r="BX2117" s="9">
        <f t="shared" si="349"/>
        <v>-0.94</v>
      </c>
      <c r="BY2117" s="9">
        <f t="shared" si="350"/>
        <v>-0.88</v>
      </c>
      <c r="BZ2117" s="9">
        <f t="shared" si="351"/>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342"/>
        <v>0</v>
      </c>
      <c r="BD2118" s="55" t="str">
        <f t="shared" si="354"/>
        <v/>
      </c>
      <c r="BE2118" s="55" t="str">
        <f t="shared" si="354"/>
        <v/>
      </c>
      <c r="BF2118" s="55" t="str">
        <f t="shared" si="354"/>
        <v/>
      </c>
      <c r="BG2118" s="55" t="str">
        <f t="shared" si="354"/>
        <v/>
      </c>
      <c r="BH2118" s="55" t="str">
        <f t="shared" si="354"/>
        <v/>
      </c>
      <c r="BI2118" s="55" t="str">
        <f t="shared" si="354"/>
        <v/>
      </c>
      <c r="BJ2118" s="55" t="str">
        <f t="shared" si="354"/>
        <v/>
      </c>
      <c r="BK2118" s="55" t="str">
        <f t="shared" si="354"/>
        <v/>
      </c>
      <c r="BL2118" s="55" t="str">
        <f t="shared" si="354"/>
        <v/>
      </c>
      <c r="BM2118" s="55" t="str">
        <f t="shared" si="354"/>
        <v/>
      </c>
      <c r="BN2118" s="55" t="str">
        <f t="shared" si="354"/>
        <v/>
      </c>
      <c r="BO2118" s="55" t="str">
        <f t="shared" si="354"/>
        <v/>
      </c>
      <c r="BP2118" s="55" t="str">
        <f t="shared" si="354"/>
        <v/>
      </c>
      <c r="BQ2118" s="55" t="str">
        <f t="shared" si="354"/>
        <v/>
      </c>
      <c r="BR2118" s="1" t="str">
        <f t="shared" si="343"/>
        <v>Base</v>
      </c>
      <c r="BS2118" s="1" t="str">
        <f t="shared" si="344"/>
        <v/>
      </c>
      <c r="BT2118" s="3">
        <f t="shared" si="345"/>
        <v>1</v>
      </c>
      <c r="BU2118" s="11">
        <f t="shared" si="346"/>
        <v>-0.94</v>
      </c>
      <c r="BV2118" s="11">
        <f t="shared" si="347"/>
        <v>-0.88</v>
      </c>
      <c r="BW2118" s="11">
        <f t="shared" si="348"/>
        <v>0</v>
      </c>
      <c r="BX2118" s="9">
        <f t="shared" si="349"/>
        <v>-0.94</v>
      </c>
      <c r="BY2118" s="9">
        <f t="shared" si="350"/>
        <v>-0.88</v>
      </c>
      <c r="BZ2118" s="9">
        <f t="shared" si="351"/>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342"/>
        <v>0</v>
      </c>
      <c r="BD2119" s="55" t="str">
        <f t="shared" si="354"/>
        <v/>
      </c>
      <c r="BE2119" s="55" t="str">
        <f t="shared" si="354"/>
        <v/>
      </c>
      <c r="BF2119" s="55" t="str">
        <f t="shared" si="354"/>
        <v/>
      </c>
      <c r="BG2119" s="55" t="str">
        <f t="shared" si="354"/>
        <v/>
      </c>
      <c r="BH2119" s="55" t="str">
        <f t="shared" si="354"/>
        <v/>
      </c>
      <c r="BI2119" s="55" t="str">
        <f t="shared" si="354"/>
        <v/>
      </c>
      <c r="BJ2119" s="55" t="str">
        <f t="shared" si="354"/>
        <v/>
      </c>
      <c r="BK2119" s="55" t="str">
        <f t="shared" si="354"/>
        <v/>
      </c>
      <c r="BL2119" s="55" t="str">
        <f t="shared" si="354"/>
        <v/>
      </c>
      <c r="BM2119" s="55" t="str">
        <f t="shared" si="354"/>
        <v/>
      </c>
      <c r="BN2119" s="55" t="str">
        <f t="shared" si="354"/>
        <v/>
      </c>
      <c r="BO2119" s="55" t="str">
        <f t="shared" si="354"/>
        <v/>
      </c>
      <c r="BP2119" s="55" t="str">
        <f t="shared" si="354"/>
        <v/>
      </c>
      <c r="BQ2119" s="55" t="str">
        <f t="shared" si="354"/>
        <v/>
      </c>
      <c r="BR2119" s="1" t="str">
        <f t="shared" si="343"/>
        <v>Base</v>
      </c>
      <c r="BS2119" s="1" t="str">
        <f t="shared" si="344"/>
        <v/>
      </c>
      <c r="BT2119" s="3">
        <f t="shared" si="345"/>
        <v>1</v>
      </c>
      <c r="BU2119" s="11">
        <f t="shared" si="346"/>
        <v>-0.94</v>
      </c>
      <c r="BV2119" s="11">
        <f t="shared" si="347"/>
        <v>-0.88</v>
      </c>
      <c r="BW2119" s="11">
        <f t="shared" si="348"/>
        <v>0</v>
      </c>
      <c r="BX2119" s="9">
        <f t="shared" si="349"/>
        <v>-0.94</v>
      </c>
      <c r="BY2119" s="9">
        <f t="shared" si="350"/>
        <v>-0.88</v>
      </c>
      <c r="BZ2119" s="9">
        <f t="shared" si="351"/>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342"/>
        <v>0</v>
      </c>
      <c r="BD2120" s="55" t="str">
        <f t="shared" si="354"/>
        <v/>
      </c>
      <c r="BE2120" s="55" t="str">
        <f t="shared" si="354"/>
        <v/>
      </c>
      <c r="BF2120" s="55" t="str">
        <f t="shared" si="354"/>
        <v/>
      </c>
      <c r="BG2120" s="55" t="str">
        <f t="shared" si="354"/>
        <v/>
      </c>
      <c r="BH2120" s="55" t="str">
        <f t="shared" si="354"/>
        <v/>
      </c>
      <c r="BI2120" s="55" t="str">
        <f t="shared" si="354"/>
        <v/>
      </c>
      <c r="BJ2120" s="55" t="str">
        <f t="shared" si="354"/>
        <v/>
      </c>
      <c r="BK2120" s="55" t="str">
        <f t="shared" si="354"/>
        <v/>
      </c>
      <c r="BL2120" s="55" t="str">
        <f t="shared" si="354"/>
        <v/>
      </c>
      <c r="BM2120" s="55" t="str">
        <f t="shared" si="354"/>
        <v/>
      </c>
      <c r="BN2120" s="55" t="str">
        <f t="shared" si="354"/>
        <v/>
      </c>
      <c r="BO2120" s="55" t="str">
        <f t="shared" si="354"/>
        <v/>
      </c>
      <c r="BP2120" s="55" t="str">
        <f t="shared" si="354"/>
        <v/>
      </c>
      <c r="BQ2120" s="55" t="str">
        <f t="shared" si="354"/>
        <v/>
      </c>
      <c r="BR2120" s="1" t="str">
        <f t="shared" si="343"/>
        <v>Base</v>
      </c>
      <c r="BS2120" s="1" t="str">
        <f t="shared" si="344"/>
        <v/>
      </c>
      <c r="BT2120" s="3">
        <f t="shared" si="345"/>
        <v>1</v>
      </c>
      <c r="BU2120" s="11">
        <f t="shared" si="346"/>
        <v>-0.94</v>
      </c>
      <c r="BV2120" s="11">
        <f t="shared" si="347"/>
        <v>-0.88</v>
      </c>
      <c r="BW2120" s="11">
        <f t="shared" si="348"/>
        <v>0</v>
      </c>
      <c r="BX2120" s="9">
        <f t="shared" si="349"/>
        <v>-0.94</v>
      </c>
      <c r="BY2120" s="9">
        <f t="shared" si="350"/>
        <v>-0.88</v>
      </c>
      <c r="BZ2120" s="9">
        <f t="shared" si="351"/>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342"/>
        <v>0</v>
      </c>
      <c r="BD2121" s="55" t="str">
        <f t="shared" si="354"/>
        <v/>
      </c>
      <c r="BE2121" s="55" t="str">
        <f t="shared" si="354"/>
        <v/>
      </c>
      <c r="BF2121" s="55" t="str">
        <f t="shared" si="354"/>
        <v/>
      </c>
      <c r="BG2121" s="55" t="str">
        <f t="shared" si="354"/>
        <v/>
      </c>
      <c r="BH2121" s="55" t="str">
        <f t="shared" si="354"/>
        <v/>
      </c>
      <c r="BI2121" s="55" t="str">
        <f t="shared" si="354"/>
        <v/>
      </c>
      <c r="BJ2121" s="55" t="str">
        <f t="shared" si="354"/>
        <v/>
      </c>
      <c r="BK2121" s="55" t="str">
        <f t="shared" si="354"/>
        <v/>
      </c>
      <c r="BL2121" s="55" t="str">
        <f t="shared" si="354"/>
        <v/>
      </c>
      <c r="BM2121" s="55" t="str">
        <f t="shared" si="354"/>
        <v/>
      </c>
      <c r="BN2121" s="55" t="str">
        <f t="shared" si="354"/>
        <v/>
      </c>
      <c r="BO2121" s="55" t="str">
        <f t="shared" si="354"/>
        <v/>
      </c>
      <c r="BP2121" s="55" t="str">
        <f t="shared" si="354"/>
        <v/>
      </c>
      <c r="BQ2121" s="55" t="str">
        <f t="shared" si="354"/>
        <v/>
      </c>
      <c r="BR2121" s="1" t="str">
        <f t="shared" si="343"/>
        <v>Base</v>
      </c>
      <c r="BS2121" s="1" t="str">
        <f t="shared" si="344"/>
        <v/>
      </c>
      <c r="BT2121" s="3">
        <f t="shared" si="345"/>
        <v>1</v>
      </c>
      <c r="BU2121" s="11">
        <f t="shared" si="346"/>
        <v>-0.94</v>
      </c>
      <c r="BV2121" s="11">
        <f t="shared" si="347"/>
        <v>-0.88</v>
      </c>
      <c r="BW2121" s="11">
        <f t="shared" si="348"/>
        <v>0</v>
      </c>
      <c r="BX2121" s="9">
        <f t="shared" si="349"/>
        <v>-0.94</v>
      </c>
      <c r="BY2121" s="9">
        <f t="shared" si="350"/>
        <v>-0.88</v>
      </c>
      <c r="BZ2121" s="9">
        <f t="shared" si="351"/>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342"/>
        <v>0</v>
      </c>
      <c r="BD2122" s="55" t="str">
        <f t="shared" si="354"/>
        <v/>
      </c>
      <c r="BE2122" s="55" t="str">
        <f t="shared" si="354"/>
        <v/>
      </c>
      <c r="BF2122" s="55" t="str">
        <f t="shared" si="354"/>
        <v/>
      </c>
      <c r="BG2122" s="55" t="str">
        <f t="shared" si="354"/>
        <v/>
      </c>
      <c r="BH2122" s="55" t="str">
        <f t="shared" si="354"/>
        <v/>
      </c>
      <c r="BI2122" s="55" t="str">
        <f t="shared" si="354"/>
        <v/>
      </c>
      <c r="BJ2122" s="55" t="str">
        <f t="shared" si="354"/>
        <v/>
      </c>
      <c r="BK2122" s="55" t="str">
        <f t="shared" si="354"/>
        <v/>
      </c>
      <c r="BL2122" s="55" t="str">
        <f t="shared" si="354"/>
        <v/>
      </c>
      <c r="BM2122" s="55" t="str">
        <f t="shared" si="354"/>
        <v/>
      </c>
      <c r="BN2122" s="55" t="str">
        <f t="shared" si="354"/>
        <v/>
      </c>
      <c r="BO2122" s="55" t="str">
        <f t="shared" si="354"/>
        <v/>
      </c>
      <c r="BP2122" s="55" t="str">
        <f t="shared" si="354"/>
        <v/>
      </c>
      <c r="BQ2122" s="55" t="str">
        <f t="shared" si="354"/>
        <v/>
      </c>
      <c r="BR2122" s="1" t="str">
        <f t="shared" si="343"/>
        <v>Base</v>
      </c>
      <c r="BS2122" s="1" t="str">
        <f t="shared" si="344"/>
        <v/>
      </c>
      <c r="BT2122" s="3">
        <f t="shared" si="345"/>
        <v>1</v>
      </c>
      <c r="BU2122" s="11">
        <f t="shared" si="346"/>
        <v>-0.94</v>
      </c>
      <c r="BV2122" s="11">
        <f t="shared" si="347"/>
        <v>-0.88</v>
      </c>
      <c r="BW2122" s="11">
        <f t="shared" si="348"/>
        <v>0</v>
      </c>
      <c r="BX2122" s="9">
        <f t="shared" si="349"/>
        <v>-0.94</v>
      </c>
      <c r="BY2122" s="9">
        <f t="shared" si="350"/>
        <v>-0.88</v>
      </c>
      <c r="BZ2122" s="9">
        <f t="shared" si="351"/>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342"/>
        <v>0</v>
      </c>
      <c r="BD2123" s="55" t="str">
        <f t="shared" si="354"/>
        <v/>
      </c>
      <c r="BE2123" s="55" t="str">
        <f t="shared" si="354"/>
        <v/>
      </c>
      <c r="BF2123" s="55" t="str">
        <f t="shared" si="354"/>
        <v/>
      </c>
      <c r="BG2123" s="55" t="str">
        <f t="shared" si="354"/>
        <v/>
      </c>
      <c r="BH2123" s="55" t="str">
        <f t="shared" si="354"/>
        <v/>
      </c>
      <c r="BI2123" s="55" t="str">
        <f t="shared" si="354"/>
        <v/>
      </c>
      <c r="BJ2123" s="55" t="str">
        <f t="shared" si="354"/>
        <v/>
      </c>
      <c r="BK2123" s="55" t="str">
        <f t="shared" si="354"/>
        <v/>
      </c>
      <c r="BL2123" s="55" t="str">
        <f t="shared" si="354"/>
        <v/>
      </c>
      <c r="BM2123" s="55" t="str">
        <f t="shared" si="354"/>
        <v/>
      </c>
      <c r="BN2123" s="55" t="str">
        <f t="shared" si="354"/>
        <v/>
      </c>
      <c r="BO2123" s="55" t="str">
        <f t="shared" si="354"/>
        <v/>
      </c>
      <c r="BP2123" s="55" t="str">
        <f t="shared" si="354"/>
        <v/>
      </c>
      <c r="BQ2123" s="55" t="str">
        <f t="shared" si="354"/>
        <v/>
      </c>
      <c r="BR2123" s="1" t="str">
        <f t="shared" si="343"/>
        <v>Base</v>
      </c>
      <c r="BS2123" s="1" t="str">
        <f t="shared" si="344"/>
        <v/>
      </c>
      <c r="BT2123" s="3">
        <f t="shared" si="345"/>
        <v>1</v>
      </c>
      <c r="BU2123" s="11">
        <f t="shared" si="346"/>
        <v>-0.94</v>
      </c>
      <c r="BV2123" s="11">
        <f t="shared" si="347"/>
        <v>-0.88</v>
      </c>
      <c r="BW2123" s="11">
        <f t="shared" si="348"/>
        <v>0</v>
      </c>
      <c r="BX2123" s="9">
        <f t="shared" si="349"/>
        <v>-0.94</v>
      </c>
      <c r="BY2123" s="9">
        <f t="shared" si="350"/>
        <v>-0.88</v>
      </c>
      <c r="BZ2123" s="9">
        <f t="shared" si="351"/>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342"/>
        <v>0</v>
      </c>
      <c r="BD2124" s="55" t="str">
        <f t="shared" si="354"/>
        <v/>
      </c>
      <c r="BE2124" s="55" t="str">
        <f t="shared" si="354"/>
        <v/>
      </c>
      <c r="BF2124" s="55" t="str">
        <f t="shared" si="354"/>
        <v/>
      </c>
      <c r="BG2124" s="55" t="str">
        <f t="shared" si="354"/>
        <v/>
      </c>
      <c r="BH2124" s="55" t="str">
        <f t="shared" si="354"/>
        <v/>
      </c>
      <c r="BI2124" s="55" t="str">
        <f t="shared" si="354"/>
        <v/>
      </c>
      <c r="BJ2124" s="55" t="str">
        <f t="shared" si="354"/>
        <v/>
      </c>
      <c r="BK2124" s="55" t="str">
        <f t="shared" si="354"/>
        <v/>
      </c>
      <c r="BL2124" s="55" t="str">
        <f t="shared" si="354"/>
        <v/>
      </c>
      <c r="BM2124" s="55" t="str">
        <f t="shared" si="354"/>
        <v/>
      </c>
      <c r="BN2124" s="55" t="str">
        <f t="shared" si="354"/>
        <v/>
      </c>
      <c r="BO2124" s="55" t="str">
        <f t="shared" si="354"/>
        <v/>
      </c>
      <c r="BP2124" s="55" t="str">
        <f t="shared" si="354"/>
        <v/>
      </c>
      <c r="BQ2124" s="55" t="str">
        <f t="shared" si="354"/>
        <v/>
      </c>
      <c r="BR2124" s="1" t="str">
        <f t="shared" si="343"/>
        <v>Base</v>
      </c>
      <c r="BS2124" s="1" t="str">
        <f t="shared" si="344"/>
        <v/>
      </c>
      <c r="BT2124" s="3">
        <f t="shared" si="345"/>
        <v>1</v>
      </c>
      <c r="BU2124" s="11">
        <f t="shared" si="346"/>
        <v>-0.94</v>
      </c>
      <c r="BV2124" s="11">
        <f t="shared" si="347"/>
        <v>-0.88</v>
      </c>
      <c r="BW2124" s="11">
        <f t="shared" si="348"/>
        <v>0</v>
      </c>
      <c r="BX2124" s="9">
        <f t="shared" si="349"/>
        <v>-0.94</v>
      </c>
      <c r="BY2124" s="9">
        <f t="shared" si="350"/>
        <v>-0.88</v>
      </c>
      <c r="BZ2124" s="9">
        <f t="shared" si="351"/>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342"/>
        <v>0</v>
      </c>
      <c r="BD2125" s="55" t="str">
        <f t="shared" si="354"/>
        <v/>
      </c>
      <c r="BE2125" s="55" t="str">
        <f t="shared" si="354"/>
        <v/>
      </c>
      <c r="BF2125" s="55" t="str">
        <f t="shared" si="354"/>
        <v/>
      </c>
      <c r="BG2125" s="55" t="str">
        <f t="shared" si="354"/>
        <v/>
      </c>
      <c r="BH2125" s="55" t="str">
        <f t="shared" si="354"/>
        <v/>
      </c>
      <c r="BI2125" s="55" t="str">
        <f t="shared" si="354"/>
        <v/>
      </c>
      <c r="BJ2125" s="55" t="str">
        <f t="shared" si="354"/>
        <v/>
      </c>
      <c r="BK2125" s="55" t="str">
        <f t="shared" si="354"/>
        <v/>
      </c>
      <c r="BL2125" s="55" t="str">
        <f t="shared" si="354"/>
        <v/>
      </c>
      <c r="BM2125" s="55" t="str">
        <f t="shared" si="354"/>
        <v/>
      </c>
      <c r="BN2125" s="55" t="str">
        <f t="shared" si="354"/>
        <v/>
      </c>
      <c r="BO2125" s="55" t="str">
        <f t="shared" si="354"/>
        <v/>
      </c>
      <c r="BP2125" s="55" t="str">
        <f t="shared" si="354"/>
        <v/>
      </c>
      <c r="BQ2125" s="55" t="str">
        <f t="shared" si="354"/>
        <v/>
      </c>
      <c r="BR2125" s="1" t="str">
        <f t="shared" si="343"/>
        <v>Base</v>
      </c>
      <c r="BS2125" s="1" t="str">
        <f t="shared" si="344"/>
        <v/>
      </c>
      <c r="BT2125" s="3">
        <f t="shared" si="345"/>
        <v>1</v>
      </c>
      <c r="BU2125" s="11">
        <f t="shared" si="346"/>
        <v>-0.94</v>
      </c>
      <c r="BV2125" s="11">
        <f t="shared" si="347"/>
        <v>-0.88</v>
      </c>
      <c r="BW2125" s="11">
        <f t="shared" si="348"/>
        <v>0</v>
      </c>
      <c r="BX2125" s="9">
        <f t="shared" si="349"/>
        <v>-0.94</v>
      </c>
      <c r="BY2125" s="9">
        <f t="shared" si="350"/>
        <v>-0.88</v>
      </c>
      <c r="BZ2125" s="9">
        <f t="shared" si="351"/>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342"/>
        <v>0</v>
      </c>
      <c r="BD2126" s="55" t="str">
        <f t="shared" si="354"/>
        <v/>
      </c>
      <c r="BE2126" s="55" t="str">
        <f t="shared" si="354"/>
        <v/>
      </c>
      <c r="BF2126" s="55" t="str">
        <f t="shared" si="354"/>
        <v/>
      </c>
      <c r="BG2126" s="55" t="str">
        <f t="shared" si="354"/>
        <v/>
      </c>
      <c r="BH2126" s="55" t="str">
        <f t="shared" si="354"/>
        <v/>
      </c>
      <c r="BI2126" s="55" t="str">
        <f t="shared" si="354"/>
        <v/>
      </c>
      <c r="BJ2126" s="55" t="str">
        <f t="shared" si="354"/>
        <v/>
      </c>
      <c r="BK2126" s="55" t="str">
        <f t="shared" si="354"/>
        <v/>
      </c>
      <c r="BL2126" s="55" t="str">
        <f t="shared" si="354"/>
        <v/>
      </c>
      <c r="BM2126" s="55" t="str">
        <f t="shared" si="354"/>
        <v/>
      </c>
      <c r="BN2126" s="55" t="str">
        <f t="shared" si="354"/>
        <v/>
      </c>
      <c r="BO2126" s="55" t="str">
        <f t="shared" si="354"/>
        <v/>
      </c>
      <c r="BP2126" s="55" t="str">
        <f t="shared" si="354"/>
        <v/>
      </c>
      <c r="BQ2126" s="55" t="str">
        <f t="shared" si="354"/>
        <v/>
      </c>
      <c r="BR2126" s="1" t="str">
        <f t="shared" si="343"/>
        <v>Base</v>
      </c>
      <c r="BS2126" s="1" t="str">
        <f t="shared" si="344"/>
        <v/>
      </c>
      <c r="BT2126" s="3">
        <f t="shared" si="345"/>
        <v>1</v>
      </c>
      <c r="BU2126" s="11">
        <f t="shared" si="346"/>
        <v>-0.94</v>
      </c>
      <c r="BV2126" s="11">
        <f t="shared" si="347"/>
        <v>-0.88</v>
      </c>
      <c r="BW2126" s="11">
        <f t="shared" si="348"/>
        <v>0</v>
      </c>
      <c r="BX2126" s="9">
        <f t="shared" si="349"/>
        <v>-0.94</v>
      </c>
      <c r="BY2126" s="9">
        <f t="shared" si="350"/>
        <v>-0.88</v>
      </c>
      <c r="BZ2126" s="9">
        <f t="shared" si="351"/>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342"/>
        <v>0</v>
      </c>
      <c r="BD2127" s="55" t="str">
        <f t="shared" si="354"/>
        <v/>
      </c>
      <c r="BE2127" s="55" t="str">
        <f t="shared" si="354"/>
        <v/>
      </c>
      <c r="BF2127" s="55" t="str">
        <f t="shared" si="354"/>
        <v/>
      </c>
      <c r="BG2127" s="55" t="str">
        <f t="shared" si="354"/>
        <v/>
      </c>
      <c r="BH2127" s="55" t="str">
        <f t="shared" ref="BD2127:BQ2145" si="355">IF(ISERROR(SEARCHB(" "&amp;BH$1&amp;" "," "&amp;$L2127&amp;" "))=TRUE,"",BH$1)</f>
        <v/>
      </c>
      <c r="BI2127" s="55" t="str">
        <f t="shared" si="355"/>
        <v/>
      </c>
      <c r="BJ2127" s="55" t="str">
        <f t="shared" si="355"/>
        <v/>
      </c>
      <c r="BK2127" s="55" t="str">
        <f t="shared" si="355"/>
        <v/>
      </c>
      <c r="BL2127" s="55" t="str">
        <f t="shared" si="355"/>
        <v/>
      </c>
      <c r="BM2127" s="55" t="str">
        <f t="shared" si="355"/>
        <v/>
      </c>
      <c r="BN2127" s="55" t="str">
        <f t="shared" si="355"/>
        <v/>
      </c>
      <c r="BO2127" s="55" t="str">
        <f t="shared" si="355"/>
        <v/>
      </c>
      <c r="BP2127" s="55" t="str">
        <f t="shared" si="355"/>
        <v/>
      </c>
      <c r="BQ2127" s="55" t="str">
        <f t="shared" si="355"/>
        <v/>
      </c>
      <c r="BR2127" s="1" t="str">
        <f t="shared" si="343"/>
        <v>Base</v>
      </c>
      <c r="BS2127" s="1" t="str">
        <f t="shared" si="344"/>
        <v/>
      </c>
      <c r="BT2127" s="3">
        <f t="shared" si="345"/>
        <v>1</v>
      </c>
      <c r="BU2127" s="11">
        <f t="shared" si="346"/>
        <v>-0.94</v>
      </c>
      <c r="BV2127" s="11">
        <f t="shared" si="347"/>
        <v>-0.88</v>
      </c>
      <c r="BW2127" s="11">
        <f t="shared" si="348"/>
        <v>0</v>
      </c>
      <c r="BX2127" s="9">
        <f t="shared" si="349"/>
        <v>-0.94</v>
      </c>
      <c r="BY2127" s="9">
        <f t="shared" si="350"/>
        <v>-0.88</v>
      </c>
      <c r="BZ2127" s="9">
        <f t="shared" si="351"/>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342"/>
        <v>0</v>
      </c>
      <c r="BD2128" s="55" t="str">
        <f t="shared" si="355"/>
        <v/>
      </c>
      <c r="BE2128" s="55" t="str">
        <f t="shared" si="355"/>
        <v/>
      </c>
      <c r="BF2128" s="55" t="str">
        <f t="shared" si="355"/>
        <v/>
      </c>
      <c r="BG2128" s="55" t="str">
        <f t="shared" si="355"/>
        <v/>
      </c>
      <c r="BH2128" s="55" t="str">
        <f t="shared" si="355"/>
        <v/>
      </c>
      <c r="BI2128" s="55" t="str">
        <f t="shared" si="355"/>
        <v/>
      </c>
      <c r="BJ2128" s="55" t="str">
        <f t="shared" si="355"/>
        <v/>
      </c>
      <c r="BK2128" s="55" t="str">
        <f t="shared" si="355"/>
        <v/>
      </c>
      <c r="BL2128" s="55" t="str">
        <f t="shared" si="355"/>
        <v/>
      </c>
      <c r="BM2128" s="55" t="str">
        <f t="shared" si="355"/>
        <v/>
      </c>
      <c r="BN2128" s="55" t="str">
        <f t="shared" si="355"/>
        <v/>
      </c>
      <c r="BO2128" s="55" t="str">
        <f t="shared" si="355"/>
        <v/>
      </c>
      <c r="BP2128" s="55" t="str">
        <f t="shared" si="355"/>
        <v/>
      </c>
      <c r="BQ2128" s="55" t="str">
        <f t="shared" si="355"/>
        <v/>
      </c>
      <c r="BR2128" s="1" t="str">
        <f t="shared" si="343"/>
        <v>Base</v>
      </c>
      <c r="BS2128" s="1" t="str">
        <f t="shared" si="344"/>
        <v/>
      </c>
      <c r="BT2128" s="3">
        <f t="shared" si="345"/>
        <v>1</v>
      </c>
      <c r="BU2128" s="11">
        <f t="shared" si="346"/>
        <v>-0.94</v>
      </c>
      <c r="BV2128" s="11">
        <f t="shared" si="347"/>
        <v>-0.88</v>
      </c>
      <c r="BW2128" s="11">
        <f t="shared" si="348"/>
        <v>0</v>
      </c>
      <c r="BX2128" s="9">
        <f t="shared" si="349"/>
        <v>-0.94</v>
      </c>
      <c r="BY2128" s="9">
        <f t="shared" si="350"/>
        <v>-0.88</v>
      </c>
      <c r="BZ2128" s="9">
        <f t="shared" si="351"/>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342"/>
        <v>0</v>
      </c>
      <c r="BD2129" s="55" t="str">
        <f t="shared" si="355"/>
        <v/>
      </c>
      <c r="BE2129" s="55" t="str">
        <f t="shared" si="355"/>
        <v/>
      </c>
      <c r="BF2129" s="55" t="str">
        <f t="shared" si="355"/>
        <v/>
      </c>
      <c r="BG2129" s="55" t="str">
        <f t="shared" si="355"/>
        <v/>
      </c>
      <c r="BH2129" s="55" t="str">
        <f t="shared" si="355"/>
        <v/>
      </c>
      <c r="BI2129" s="55" t="str">
        <f t="shared" si="355"/>
        <v/>
      </c>
      <c r="BJ2129" s="55" t="str">
        <f t="shared" si="355"/>
        <v/>
      </c>
      <c r="BK2129" s="55" t="str">
        <f t="shared" si="355"/>
        <v/>
      </c>
      <c r="BL2129" s="55" t="str">
        <f t="shared" si="355"/>
        <v/>
      </c>
      <c r="BM2129" s="55" t="str">
        <f t="shared" si="355"/>
        <v/>
      </c>
      <c r="BN2129" s="55" t="str">
        <f t="shared" si="355"/>
        <v/>
      </c>
      <c r="BO2129" s="55" t="str">
        <f t="shared" si="355"/>
        <v/>
      </c>
      <c r="BP2129" s="55" t="str">
        <f t="shared" si="355"/>
        <v/>
      </c>
      <c r="BQ2129" s="55" t="str">
        <f t="shared" si="355"/>
        <v/>
      </c>
      <c r="BR2129" s="1" t="str">
        <f t="shared" si="343"/>
        <v>Base</v>
      </c>
      <c r="BS2129" s="1" t="str">
        <f t="shared" si="344"/>
        <v/>
      </c>
      <c r="BT2129" s="3">
        <f t="shared" si="345"/>
        <v>1</v>
      </c>
      <c r="BU2129" s="11">
        <f t="shared" si="346"/>
        <v>-0.94</v>
      </c>
      <c r="BV2129" s="11">
        <f t="shared" si="347"/>
        <v>-0.88</v>
      </c>
      <c r="BW2129" s="11">
        <f t="shared" si="348"/>
        <v>0</v>
      </c>
      <c r="BX2129" s="9">
        <f t="shared" si="349"/>
        <v>-0.94</v>
      </c>
      <c r="BY2129" s="9">
        <f t="shared" si="350"/>
        <v>-0.88</v>
      </c>
      <c r="BZ2129" s="9">
        <f t="shared" si="351"/>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342"/>
        <v>0</v>
      </c>
      <c r="BD2130" s="55" t="str">
        <f t="shared" si="355"/>
        <v/>
      </c>
      <c r="BE2130" s="55" t="str">
        <f t="shared" si="355"/>
        <v/>
      </c>
      <c r="BF2130" s="55" t="str">
        <f t="shared" si="355"/>
        <v/>
      </c>
      <c r="BG2130" s="55" t="str">
        <f t="shared" si="355"/>
        <v/>
      </c>
      <c r="BH2130" s="55" t="str">
        <f t="shared" si="355"/>
        <v/>
      </c>
      <c r="BI2130" s="55" t="str">
        <f t="shared" si="355"/>
        <v/>
      </c>
      <c r="BJ2130" s="55" t="str">
        <f t="shared" si="355"/>
        <v/>
      </c>
      <c r="BK2130" s="55" t="str">
        <f t="shared" si="355"/>
        <v/>
      </c>
      <c r="BL2130" s="55" t="str">
        <f t="shared" si="355"/>
        <v/>
      </c>
      <c r="BM2130" s="55" t="str">
        <f t="shared" si="355"/>
        <v/>
      </c>
      <c r="BN2130" s="55" t="str">
        <f t="shared" si="355"/>
        <v/>
      </c>
      <c r="BO2130" s="55" t="str">
        <f t="shared" si="355"/>
        <v/>
      </c>
      <c r="BP2130" s="55" t="str">
        <f t="shared" si="355"/>
        <v/>
      </c>
      <c r="BQ2130" s="55" t="str">
        <f t="shared" si="355"/>
        <v/>
      </c>
      <c r="BR2130" s="1" t="str">
        <f t="shared" si="343"/>
        <v>Base</v>
      </c>
      <c r="BS2130" s="1" t="str">
        <f t="shared" si="344"/>
        <v/>
      </c>
      <c r="BT2130" s="3">
        <f t="shared" si="345"/>
        <v>1</v>
      </c>
      <c r="BU2130" s="11">
        <f t="shared" si="346"/>
        <v>-0.94</v>
      </c>
      <c r="BV2130" s="11">
        <f t="shared" si="347"/>
        <v>-0.88</v>
      </c>
      <c r="BW2130" s="11">
        <f t="shared" si="348"/>
        <v>0</v>
      </c>
      <c r="BX2130" s="9">
        <f t="shared" si="349"/>
        <v>-0.94</v>
      </c>
      <c r="BY2130" s="9">
        <f t="shared" si="350"/>
        <v>-0.88</v>
      </c>
      <c r="BZ2130" s="9">
        <f t="shared" si="351"/>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342"/>
        <v>0</v>
      </c>
      <c r="BD2131" s="55" t="str">
        <f t="shared" si="355"/>
        <v/>
      </c>
      <c r="BE2131" s="55" t="str">
        <f t="shared" si="355"/>
        <v/>
      </c>
      <c r="BF2131" s="55" t="str">
        <f t="shared" si="355"/>
        <v/>
      </c>
      <c r="BG2131" s="55" t="str">
        <f t="shared" si="355"/>
        <v/>
      </c>
      <c r="BH2131" s="55" t="str">
        <f t="shared" si="355"/>
        <v/>
      </c>
      <c r="BI2131" s="55" t="str">
        <f t="shared" si="355"/>
        <v/>
      </c>
      <c r="BJ2131" s="55" t="str">
        <f t="shared" si="355"/>
        <v/>
      </c>
      <c r="BK2131" s="55" t="str">
        <f t="shared" si="355"/>
        <v/>
      </c>
      <c r="BL2131" s="55" t="str">
        <f t="shared" si="355"/>
        <v/>
      </c>
      <c r="BM2131" s="55" t="str">
        <f t="shared" si="355"/>
        <v/>
      </c>
      <c r="BN2131" s="55" t="str">
        <f t="shared" si="355"/>
        <v/>
      </c>
      <c r="BO2131" s="55" t="str">
        <f t="shared" si="355"/>
        <v/>
      </c>
      <c r="BP2131" s="55" t="str">
        <f t="shared" si="355"/>
        <v/>
      </c>
      <c r="BQ2131" s="55" t="str">
        <f t="shared" si="355"/>
        <v/>
      </c>
      <c r="BR2131" s="1" t="str">
        <f t="shared" si="343"/>
        <v>Base</v>
      </c>
      <c r="BS2131" s="1" t="str">
        <f t="shared" si="344"/>
        <v/>
      </c>
      <c r="BT2131" s="3">
        <f t="shared" si="345"/>
        <v>1</v>
      </c>
      <c r="BU2131" s="11">
        <f t="shared" si="346"/>
        <v>-0.94</v>
      </c>
      <c r="BV2131" s="11">
        <f t="shared" si="347"/>
        <v>-0.88</v>
      </c>
      <c r="BW2131" s="11">
        <f t="shared" si="348"/>
        <v>0</v>
      </c>
      <c r="BX2131" s="9">
        <f t="shared" si="349"/>
        <v>-0.94</v>
      </c>
      <c r="BY2131" s="9">
        <f t="shared" si="350"/>
        <v>-0.88</v>
      </c>
      <c r="BZ2131" s="9">
        <f t="shared" si="351"/>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342"/>
        <v>0</v>
      </c>
      <c r="BD2132" s="55" t="str">
        <f t="shared" si="355"/>
        <v/>
      </c>
      <c r="BE2132" s="55" t="str">
        <f t="shared" si="355"/>
        <v/>
      </c>
      <c r="BF2132" s="55" t="str">
        <f t="shared" si="355"/>
        <v/>
      </c>
      <c r="BG2132" s="55" t="str">
        <f t="shared" si="355"/>
        <v/>
      </c>
      <c r="BH2132" s="55" t="str">
        <f t="shared" si="355"/>
        <v/>
      </c>
      <c r="BI2132" s="55" t="str">
        <f t="shared" si="355"/>
        <v/>
      </c>
      <c r="BJ2132" s="55" t="str">
        <f t="shared" si="355"/>
        <v/>
      </c>
      <c r="BK2132" s="55" t="str">
        <f t="shared" si="355"/>
        <v/>
      </c>
      <c r="BL2132" s="55" t="str">
        <f t="shared" si="355"/>
        <v/>
      </c>
      <c r="BM2132" s="55" t="str">
        <f t="shared" si="355"/>
        <v/>
      </c>
      <c r="BN2132" s="55" t="str">
        <f t="shared" si="355"/>
        <v/>
      </c>
      <c r="BO2132" s="55" t="str">
        <f t="shared" si="355"/>
        <v/>
      </c>
      <c r="BP2132" s="55" t="str">
        <f t="shared" si="355"/>
        <v/>
      </c>
      <c r="BQ2132" s="55" t="str">
        <f t="shared" si="355"/>
        <v/>
      </c>
      <c r="BR2132" s="1" t="str">
        <f t="shared" si="343"/>
        <v>Base</v>
      </c>
      <c r="BS2132" s="1" t="str">
        <f t="shared" si="344"/>
        <v/>
      </c>
      <c r="BT2132" s="3">
        <f t="shared" si="345"/>
        <v>1</v>
      </c>
      <c r="BU2132" s="11">
        <f t="shared" si="346"/>
        <v>-0.94</v>
      </c>
      <c r="BV2132" s="11">
        <f t="shared" si="347"/>
        <v>-0.88</v>
      </c>
      <c r="BW2132" s="11">
        <f t="shared" si="348"/>
        <v>0</v>
      </c>
      <c r="BX2132" s="9">
        <f t="shared" si="349"/>
        <v>-0.94</v>
      </c>
      <c r="BY2132" s="9">
        <f t="shared" si="350"/>
        <v>-0.88</v>
      </c>
      <c r="BZ2132" s="9">
        <f t="shared" si="351"/>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342"/>
        <v>0</v>
      </c>
      <c r="BD2133" s="55" t="str">
        <f t="shared" si="355"/>
        <v/>
      </c>
      <c r="BE2133" s="55" t="str">
        <f t="shared" si="355"/>
        <v/>
      </c>
      <c r="BF2133" s="55" t="str">
        <f t="shared" si="355"/>
        <v/>
      </c>
      <c r="BG2133" s="55" t="str">
        <f t="shared" si="355"/>
        <v/>
      </c>
      <c r="BH2133" s="55" t="str">
        <f t="shared" si="355"/>
        <v/>
      </c>
      <c r="BI2133" s="55" t="str">
        <f t="shared" si="355"/>
        <v/>
      </c>
      <c r="BJ2133" s="55" t="str">
        <f t="shared" si="355"/>
        <v/>
      </c>
      <c r="BK2133" s="55" t="str">
        <f t="shared" si="355"/>
        <v/>
      </c>
      <c r="BL2133" s="55" t="str">
        <f t="shared" si="355"/>
        <v/>
      </c>
      <c r="BM2133" s="55" t="str">
        <f t="shared" si="355"/>
        <v/>
      </c>
      <c r="BN2133" s="55" t="str">
        <f t="shared" si="355"/>
        <v/>
      </c>
      <c r="BO2133" s="55" t="str">
        <f t="shared" si="355"/>
        <v/>
      </c>
      <c r="BP2133" s="55" t="str">
        <f t="shared" si="355"/>
        <v/>
      </c>
      <c r="BQ2133" s="55" t="str">
        <f t="shared" si="355"/>
        <v/>
      </c>
      <c r="BR2133" s="1" t="str">
        <f t="shared" si="343"/>
        <v>Base</v>
      </c>
      <c r="BS2133" s="1" t="str">
        <f t="shared" si="344"/>
        <v/>
      </c>
      <c r="BT2133" s="3">
        <f t="shared" si="345"/>
        <v>1</v>
      </c>
      <c r="BU2133" s="11">
        <f t="shared" si="346"/>
        <v>-0.94</v>
      </c>
      <c r="BV2133" s="11">
        <f t="shared" si="347"/>
        <v>-0.88</v>
      </c>
      <c r="BW2133" s="11">
        <f t="shared" si="348"/>
        <v>0</v>
      </c>
      <c r="BX2133" s="9">
        <f t="shared" si="349"/>
        <v>-0.94</v>
      </c>
      <c r="BY2133" s="9">
        <f t="shared" si="350"/>
        <v>-0.88</v>
      </c>
      <c r="BZ2133" s="9">
        <f t="shared" si="351"/>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356">SUM(AT2134:BB2134)</f>
        <v>0</v>
      </c>
      <c r="BD2134" s="55" t="str">
        <f t="shared" si="355"/>
        <v/>
      </c>
      <c r="BE2134" s="55" t="str">
        <f t="shared" si="355"/>
        <v/>
      </c>
      <c r="BF2134" s="55" t="str">
        <f t="shared" si="355"/>
        <v/>
      </c>
      <c r="BG2134" s="55" t="str">
        <f t="shared" si="355"/>
        <v/>
      </c>
      <c r="BH2134" s="55" t="str">
        <f t="shared" si="355"/>
        <v/>
      </c>
      <c r="BI2134" s="55" t="str">
        <f t="shared" si="355"/>
        <v/>
      </c>
      <c r="BJ2134" s="55" t="str">
        <f t="shared" si="355"/>
        <v/>
      </c>
      <c r="BK2134" s="55" t="str">
        <f t="shared" si="355"/>
        <v/>
      </c>
      <c r="BL2134" s="55" t="str">
        <f t="shared" si="355"/>
        <v/>
      </c>
      <c r="BM2134" s="55" t="str">
        <f t="shared" si="355"/>
        <v/>
      </c>
      <c r="BN2134" s="55" t="str">
        <f t="shared" si="355"/>
        <v/>
      </c>
      <c r="BO2134" s="55" t="str">
        <f t="shared" si="355"/>
        <v/>
      </c>
      <c r="BP2134" s="55" t="str">
        <f t="shared" si="355"/>
        <v/>
      </c>
      <c r="BQ2134" s="55" t="str">
        <f t="shared" si="355"/>
        <v/>
      </c>
      <c r="BR2134" s="1" t="str">
        <f t="shared" ref="BR2134:BR2197" si="357">IF(BD2134&amp;BE2134&amp;BF2134&amp;BG2134&amp;BH2134&amp;BI2134&amp;BJ2134&amp;BK2134&amp;BP2134&amp;BQ2134="","Base",BD2134&amp;BE2134&amp;BF2134&amp;BG2134&amp;BH2134&amp;BI2134&amp;BJ2134&amp;BK2134&amp;BP2134&amp;BQ2134)</f>
        <v>Base</v>
      </c>
      <c r="BS2134" s="1" t="str">
        <f t="shared" ref="BS2134:BS2202" si="358">IF(BL2134&amp;BM2134&amp;BN2134&amp;BO2134="","",BL2134&amp;BM2134&amp;BN2134&amp;BO2134)</f>
        <v/>
      </c>
      <c r="BT2134" s="3">
        <f t="shared" ref="BT2134:BT2202" si="359">J2134-I2134+1</f>
        <v>1</v>
      </c>
      <c r="BU2134" s="11">
        <f t="shared" ref="BU2134:BU2197" si="360">BT2134*0.06-1</f>
        <v>-0.94</v>
      </c>
      <c r="BV2134" s="11">
        <f t="shared" ref="BV2134:BV2202" si="361">BT2134*0.12-1</f>
        <v>-0.88</v>
      </c>
      <c r="BW2134" s="11">
        <f t="shared" ref="BW2134:BW2202" si="362">(BT2134-1)*0.84</f>
        <v>0</v>
      </c>
      <c r="BX2134" s="9">
        <f t="shared" ref="BX2134:BX2202" si="363">BU2134+I2134</f>
        <v>-0.94</v>
      </c>
      <c r="BY2134" s="9">
        <f t="shared" ref="BY2134:BY2202" si="364">BV2134+I2134</f>
        <v>-0.88</v>
      </c>
      <c r="BZ2134" s="9">
        <f t="shared" ref="BZ2134:BZ2202" si="365">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356"/>
        <v>0</v>
      </c>
      <c r="BD2135" s="55" t="str">
        <f t="shared" si="355"/>
        <v/>
      </c>
      <c r="BE2135" s="55" t="str">
        <f t="shared" si="355"/>
        <v/>
      </c>
      <c r="BF2135" s="55" t="str">
        <f t="shared" si="355"/>
        <v/>
      </c>
      <c r="BG2135" s="55" t="str">
        <f t="shared" si="355"/>
        <v/>
      </c>
      <c r="BH2135" s="55" t="str">
        <f t="shared" si="355"/>
        <v/>
      </c>
      <c r="BI2135" s="55" t="str">
        <f t="shared" si="355"/>
        <v/>
      </c>
      <c r="BJ2135" s="55" t="str">
        <f t="shared" si="355"/>
        <v/>
      </c>
      <c r="BK2135" s="55" t="str">
        <f t="shared" si="355"/>
        <v/>
      </c>
      <c r="BL2135" s="55" t="str">
        <f t="shared" si="355"/>
        <v/>
      </c>
      <c r="BM2135" s="55" t="str">
        <f t="shared" si="355"/>
        <v/>
      </c>
      <c r="BN2135" s="55" t="str">
        <f t="shared" si="355"/>
        <v/>
      </c>
      <c r="BO2135" s="55" t="str">
        <f t="shared" si="355"/>
        <v/>
      </c>
      <c r="BP2135" s="55" t="str">
        <f t="shared" si="355"/>
        <v/>
      </c>
      <c r="BQ2135" s="55" t="str">
        <f t="shared" si="355"/>
        <v/>
      </c>
      <c r="BR2135" s="1" t="str">
        <f t="shared" si="357"/>
        <v>Base</v>
      </c>
      <c r="BS2135" s="1" t="str">
        <f t="shared" si="358"/>
        <v/>
      </c>
      <c r="BT2135" s="3">
        <f t="shared" si="359"/>
        <v>1</v>
      </c>
      <c r="BU2135" s="11">
        <f t="shared" si="360"/>
        <v>-0.94</v>
      </c>
      <c r="BV2135" s="11">
        <f t="shared" si="361"/>
        <v>-0.88</v>
      </c>
      <c r="BW2135" s="11">
        <f t="shared" si="362"/>
        <v>0</v>
      </c>
      <c r="BX2135" s="9">
        <f t="shared" si="363"/>
        <v>-0.94</v>
      </c>
      <c r="BY2135" s="9">
        <f t="shared" si="364"/>
        <v>-0.88</v>
      </c>
      <c r="BZ2135" s="9">
        <f t="shared" si="365"/>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356"/>
        <v>0</v>
      </c>
      <c r="BD2136" s="55" t="str">
        <f t="shared" si="355"/>
        <v/>
      </c>
      <c r="BE2136" s="55" t="str">
        <f t="shared" si="355"/>
        <v/>
      </c>
      <c r="BF2136" s="55" t="str">
        <f t="shared" si="355"/>
        <v/>
      </c>
      <c r="BG2136" s="55" t="str">
        <f t="shared" si="355"/>
        <v/>
      </c>
      <c r="BH2136" s="55" t="str">
        <f t="shared" si="355"/>
        <v/>
      </c>
      <c r="BI2136" s="55" t="str">
        <f t="shared" si="355"/>
        <v/>
      </c>
      <c r="BJ2136" s="55" t="str">
        <f t="shared" si="355"/>
        <v/>
      </c>
      <c r="BK2136" s="55" t="str">
        <f t="shared" si="355"/>
        <v/>
      </c>
      <c r="BL2136" s="55" t="str">
        <f t="shared" si="355"/>
        <v/>
      </c>
      <c r="BM2136" s="55" t="str">
        <f t="shared" si="355"/>
        <v/>
      </c>
      <c r="BN2136" s="55" t="str">
        <f t="shared" si="355"/>
        <v/>
      </c>
      <c r="BO2136" s="55" t="str">
        <f t="shared" si="355"/>
        <v/>
      </c>
      <c r="BP2136" s="55" t="str">
        <f t="shared" si="355"/>
        <v/>
      </c>
      <c r="BQ2136" s="55" t="str">
        <f t="shared" si="355"/>
        <v/>
      </c>
      <c r="BR2136" s="1" t="str">
        <f t="shared" si="357"/>
        <v>Base</v>
      </c>
      <c r="BS2136" s="1" t="str">
        <f t="shared" si="358"/>
        <v/>
      </c>
      <c r="BT2136" s="3">
        <f t="shared" si="359"/>
        <v>1</v>
      </c>
      <c r="BU2136" s="11">
        <f t="shared" si="360"/>
        <v>-0.94</v>
      </c>
      <c r="BV2136" s="11">
        <f t="shared" si="361"/>
        <v>-0.88</v>
      </c>
      <c r="BW2136" s="11">
        <f t="shared" si="362"/>
        <v>0</v>
      </c>
      <c r="BX2136" s="9">
        <f t="shared" si="363"/>
        <v>-0.94</v>
      </c>
      <c r="BY2136" s="9">
        <f t="shared" si="364"/>
        <v>-0.88</v>
      </c>
      <c r="BZ2136" s="9">
        <f t="shared" si="365"/>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356"/>
        <v>0</v>
      </c>
      <c r="BD2137" s="55" t="str">
        <f t="shared" si="355"/>
        <v/>
      </c>
      <c r="BE2137" s="55" t="str">
        <f t="shared" si="355"/>
        <v/>
      </c>
      <c r="BF2137" s="55" t="str">
        <f t="shared" si="355"/>
        <v/>
      </c>
      <c r="BG2137" s="55" t="str">
        <f t="shared" si="355"/>
        <v/>
      </c>
      <c r="BH2137" s="55" t="str">
        <f t="shared" si="355"/>
        <v/>
      </c>
      <c r="BI2137" s="55" t="str">
        <f t="shared" si="355"/>
        <v/>
      </c>
      <c r="BJ2137" s="55" t="str">
        <f t="shared" si="355"/>
        <v/>
      </c>
      <c r="BK2137" s="55" t="str">
        <f t="shared" si="355"/>
        <v/>
      </c>
      <c r="BL2137" s="55" t="str">
        <f t="shared" si="355"/>
        <v/>
      </c>
      <c r="BM2137" s="55" t="str">
        <f t="shared" si="355"/>
        <v/>
      </c>
      <c r="BN2137" s="55" t="str">
        <f t="shared" si="355"/>
        <v/>
      </c>
      <c r="BO2137" s="55" t="str">
        <f t="shared" si="355"/>
        <v/>
      </c>
      <c r="BP2137" s="55" t="str">
        <f t="shared" si="355"/>
        <v/>
      </c>
      <c r="BQ2137" s="55" t="str">
        <f t="shared" si="355"/>
        <v/>
      </c>
      <c r="BR2137" s="1" t="str">
        <f t="shared" si="357"/>
        <v>Base</v>
      </c>
      <c r="BS2137" s="1" t="str">
        <f t="shared" si="358"/>
        <v/>
      </c>
      <c r="BT2137" s="3">
        <f t="shared" si="359"/>
        <v>1</v>
      </c>
      <c r="BU2137" s="11">
        <f t="shared" si="360"/>
        <v>-0.94</v>
      </c>
      <c r="BV2137" s="11">
        <f t="shared" si="361"/>
        <v>-0.88</v>
      </c>
      <c r="BW2137" s="11">
        <f t="shared" si="362"/>
        <v>0</v>
      </c>
      <c r="BX2137" s="9">
        <f t="shared" si="363"/>
        <v>-0.94</v>
      </c>
      <c r="BY2137" s="9">
        <f t="shared" si="364"/>
        <v>-0.88</v>
      </c>
      <c r="BZ2137" s="9">
        <f t="shared" si="365"/>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356"/>
        <v>0</v>
      </c>
      <c r="BD2138" s="55" t="str">
        <f t="shared" si="355"/>
        <v/>
      </c>
      <c r="BE2138" s="55" t="str">
        <f t="shared" si="355"/>
        <v/>
      </c>
      <c r="BF2138" s="55" t="str">
        <f t="shared" si="355"/>
        <v/>
      </c>
      <c r="BG2138" s="55" t="str">
        <f t="shared" si="355"/>
        <v/>
      </c>
      <c r="BH2138" s="55" t="str">
        <f t="shared" si="355"/>
        <v/>
      </c>
      <c r="BI2138" s="55" t="str">
        <f t="shared" si="355"/>
        <v/>
      </c>
      <c r="BJ2138" s="55" t="str">
        <f t="shared" si="355"/>
        <v/>
      </c>
      <c r="BK2138" s="55" t="str">
        <f t="shared" si="355"/>
        <v/>
      </c>
      <c r="BL2138" s="55" t="str">
        <f t="shared" si="355"/>
        <v/>
      </c>
      <c r="BM2138" s="55" t="str">
        <f t="shared" si="355"/>
        <v/>
      </c>
      <c r="BN2138" s="55" t="str">
        <f t="shared" si="355"/>
        <v/>
      </c>
      <c r="BO2138" s="55" t="str">
        <f t="shared" si="355"/>
        <v/>
      </c>
      <c r="BP2138" s="55" t="str">
        <f t="shared" si="355"/>
        <v/>
      </c>
      <c r="BQ2138" s="55" t="str">
        <f t="shared" si="355"/>
        <v/>
      </c>
      <c r="BR2138" s="1" t="str">
        <f t="shared" si="357"/>
        <v>Base</v>
      </c>
      <c r="BS2138" s="1" t="str">
        <f t="shared" si="358"/>
        <v/>
      </c>
      <c r="BT2138" s="3">
        <f t="shared" si="359"/>
        <v>1</v>
      </c>
      <c r="BU2138" s="11">
        <f t="shared" si="360"/>
        <v>-0.94</v>
      </c>
      <c r="BV2138" s="11">
        <f t="shared" si="361"/>
        <v>-0.88</v>
      </c>
      <c r="BW2138" s="11">
        <f t="shared" si="362"/>
        <v>0</v>
      </c>
      <c r="BX2138" s="9">
        <f t="shared" si="363"/>
        <v>-0.94</v>
      </c>
      <c r="BY2138" s="9">
        <f t="shared" si="364"/>
        <v>-0.88</v>
      </c>
      <c r="BZ2138" s="9">
        <f t="shared" si="365"/>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356"/>
        <v>0</v>
      </c>
      <c r="BD2139" s="55" t="str">
        <f t="shared" si="355"/>
        <v/>
      </c>
      <c r="BE2139" s="55" t="str">
        <f t="shared" si="355"/>
        <v/>
      </c>
      <c r="BF2139" s="55" t="str">
        <f t="shared" si="355"/>
        <v/>
      </c>
      <c r="BG2139" s="55" t="str">
        <f t="shared" si="355"/>
        <v/>
      </c>
      <c r="BH2139" s="55" t="str">
        <f t="shared" si="355"/>
        <v/>
      </c>
      <c r="BI2139" s="55" t="str">
        <f t="shared" si="355"/>
        <v/>
      </c>
      <c r="BJ2139" s="55" t="str">
        <f t="shared" si="355"/>
        <v/>
      </c>
      <c r="BK2139" s="55" t="str">
        <f t="shared" si="355"/>
        <v/>
      </c>
      <c r="BL2139" s="55" t="str">
        <f t="shared" si="355"/>
        <v/>
      </c>
      <c r="BM2139" s="55" t="str">
        <f t="shared" si="355"/>
        <v/>
      </c>
      <c r="BN2139" s="55" t="str">
        <f t="shared" si="355"/>
        <v/>
      </c>
      <c r="BO2139" s="55" t="str">
        <f t="shared" si="355"/>
        <v/>
      </c>
      <c r="BP2139" s="55" t="str">
        <f t="shared" si="355"/>
        <v/>
      </c>
      <c r="BQ2139" s="55" t="str">
        <f t="shared" si="355"/>
        <v/>
      </c>
      <c r="BR2139" s="1" t="str">
        <f t="shared" si="357"/>
        <v>Base</v>
      </c>
      <c r="BS2139" s="1" t="str">
        <f t="shared" si="358"/>
        <v/>
      </c>
      <c r="BT2139" s="3">
        <f t="shared" si="359"/>
        <v>1</v>
      </c>
      <c r="BU2139" s="11">
        <f t="shared" si="360"/>
        <v>-0.94</v>
      </c>
      <c r="BV2139" s="11">
        <f t="shared" si="361"/>
        <v>-0.88</v>
      </c>
      <c r="BW2139" s="11">
        <f t="shared" si="362"/>
        <v>0</v>
      </c>
      <c r="BX2139" s="9">
        <f t="shared" si="363"/>
        <v>-0.94</v>
      </c>
      <c r="BY2139" s="9">
        <f t="shared" si="364"/>
        <v>-0.88</v>
      </c>
      <c r="BZ2139" s="9">
        <f t="shared" si="365"/>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356"/>
        <v>0</v>
      </c>
      <c r="BD2140" s="55" t="str">
        <f t="shared" si="355"/>
        <v/>
      </c>
      <c r="BE2140" s="55" t="str">
        <f t="shared" si="355"/>
        <v/>
      </c>
      <c r="BF2140" s="55" t="str">
        <f t="shared" si="355"/>
        <v/>
      </c>
      <c r="BG2140" s="55" t="str">
        <f t="shared" si="355"/>
        <v/>
      </c>
      <c r="BH2140" s="55" t="str">
        <f t="shared" si="355"/>
        <v/>
      </c>
      <c r="BI2140" s="55" t="str">
        <f t="shared" si="355"/>
        <v/>
      </c>
      <c r="BJ2140" s="55" t="str">
        <f t="shared" si="355"/>
        <v/>
      </c>
      <c r="BK2140" s="55" t="str">
        <f t="shared" si="355"/>
        <v/>
      </c>
      <c r="BL2140" s="55" t="str">
        <f t="shared" si="355"/>
        <v/>
      </c>
      <c r="BM2140" s="55" t="str">
        <f t="shared" si="355"/>
        <v/>
      </c>
      <c r="BN2140" s="55" t="str">
        <f t="shared" si="355"/>
        <v/>
      </c>
      <c r="BO2140" s="55" t="str">
        <f t="shared" si="355"/>
        <v/>
      </c>
      <c r="BP2140" s="55" t="str">
        <f t="shared" si="355"/>
        <v/>
      </c>
      <c r="BQ2140" s="55" t="str">
        <f t="shared" si="355"/>
        <v/>
      </c>
      <c r="BR2140" s="1" t="str">
        <f t="shared" si="357"/>
        <v>Base</v>
      </c>
      <c r="BS2140" s="1" t="str">
        <f t="shared" si="358"/>
        <v/>
      </c>
      <c r="BT2140" s="3">
        <f t="shared" si="359"/>
        <v>1</v>
      </c>
      <c r="BU2140" s="11">
        <f t="shared" si="360"/>
        <v>-0.94</v>
      </c>
      <c r="BV2140" s="11">
        <f t="shared" si="361"/>
        <v>-0.88</v>
      </c>
      <c r="BW2140" s="11">
        <f t="shared" si="362"/>
        <v>0</v>
      </c>
      <c r="BX2140" s="9">
        <f t="shared" si="363"/>
        <v>-0.94</v>
      </c>
      <c r="BY2140" s="9">
        <f t="shared" si="364"/>
        <v>-0.88</v>
      </c>
      <c r="BZ2140" s="9">
        <f t="shared" si="365"/>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356"/>
        <v>0</v>
      </c>
      <c r="BD2141" s="55" t="str">
        <f t="shared" si="355"/>
        <v/>
      </c>
      <c r="BE2141" s="55" t="str">
        <f t="shared" si="355"/>
        <v/>
      </c>
      <c r="BF2141" s="55" t="str">
        <f t="shared" si="355"/>
        <v/>
      </c>
      <c r="BG2141" s="55" t="str">
        <f t="shared" si="355"/>
        <v/>
      </c>
      <c r="BH2141" s="55" t="str">
        <f t="shared" si="355"/>
        <v/>
      </c>
      <c r="BI2141" s="55" t="str">
        <f t="shared" si="355"/>
        <v/>
      </c>
      <c r="BJ2141" s="55" t="str">
        <f t="shared" si="355"/>
        <v/>
      </c>
      <c r="BK2141" s="55" t="str">
        <f t="shared" si="355"/>
        <v/>
      </c>
      <c r="BL2141" s="55" t="str">
        <f t="shared" si="355"/>
        <v/>
      </c>
      <c r="BM2141" s="55" t="str">
        <f t="shared" si="355"/>
        <v/>
      </c>
      <c r="BN2141" s="55" t="str">
        <f t="shared" si="355"/>
        <v/>
      </c>
      <c r="BO2141" s="55" t="str">
        <f t="shared" si="355"/>
        <v/>
      </c>
      <c r="BP2141" s="55" t="str">
        <f t="shared" si="355"/>
        <v/>
      </c>
      <c r="BQ2141" s="55" t="str">
        <f t="shared" si="355"/>
        <v/>
      </c>
      <c r="BR2141" s="1" t="str">
        <f t="shared" si="357"/>
        <v>Base</v>
      </c>
      <c r="BS2141" s="1" t="str">
        <f t="shared" si="358"/>
        <v/>
      </c>
      <c r="BT2141" s="3">
        <f t="shared" si="359"/>
        <v>1</v>
      </c>
      <c r="BU2141" s="11">
        <f t="shared" si="360"/>
        <v>-0.94</v>
      </c>
      <c r="BV2141" s="11">
        <f t="shared" si="361"/>
        <v>-0.88</v>
      </c>
      <c r="BW2141" s="11">
        <f t="shared" si="362"/>
        <v>0</v>
      </c>
      <c r="BX2141" s="9">
        <f t="shared" si="363"/>
        <v>-0.94</v>
      </c>
      <c r="BY2141" s="9">
        <f t="shared" si="364"/>
        <v>-0.88</v>
      </c>
      <c r="BZ2141" s="9">
        <f t="shared" si="365"/>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356"/>
        <v>0</v>
      </c>
      <c r="BD2142" s="55" t="str">
        <f t="shared" si="355"/>
        <v/>
      </c>
      <c r="BE2142" s="55" t="str">
        <f t="shared" si="355"/>
        <v/>
      </c>
      <c r="BF2142" s="55" t="str">
        <f t="shared" si="355"/>
        <v/>
      </c>
      <c r="BG2142" s="55" t="str">
        <f t="shared" si="355"/>
        <v/>
      </c>
      <c r="BH2142" s="55" t="str">
        <f t="shared" si="355"/>
        <v/>
      </c>
      <c r="BI2142" s="55" t="str">
        <f t="shared" si="355"/>
        <v/>
      </c>
      <c r="BJ2142" s="55" t="str">
        <f t="shared" si="355"/>
        <v/>
      </c>
      <c r="BK2142" s="55" t="str">
        <f t="shared" si="355"/>
        <v/>
      </c>
      <c r="BL2142" s="55" t="str">
        <f t="shared" si="355"/>
        <v/>
      </c>
      <c r="BM2142" s="55" t="str">
        <f t="shared" si="355"/>
        <v/>
      </c>
      <c r="BN2142" s="55" t="str">
        <f t="shared" si="355"/>
        <v/>
      </c>
      <c r="BO2142" s="55" t="str">
        <f t="shared" si="355"/>
        <v/>
      </c>
      <c r="BP2142" s="55" t="str">
        <f t="shared" si="355"/>
        <v/>
      </c>
      <c r="BQ2142" s="55" t="str">
        <f t="shared" si="355"/>
        <v/>
      </c>
      <c r="BR2142" s="1" t="str">
        <f t="shared" si="357"/>
        <v>Base</v>
      </c>
      <c r="BS2142" s="1" t="str">
        <f t="shared" si="358"/>
        <v/>
      </c>
      <c r="BT2142" s="3">
        <f t="shared" si="359"/>
        <v>1</v>
      </c>
      <c r="BU2142" s="11">
        <f t="shared" si="360"/>
        <v>-0.94</v>
      </c>
      <c r="BV2142" s="11">
        <f t="shared" si="361"/>
        <v>-0.88</v>
      </c>
      <c r="BW2142" s="11">
        <f t="shared" si="362"/>
        <v>0</v>
      </c>
      <c r="BX2142" s="9">
        <f t="shared" si="363"/>
        <v>-0.94</v>
      </c>
      <c r="BY2142" s="9">
        <f t="shared" si="364"/>
        <v>-0.88</v>
      </c>
      <c r="BZ2142" s="9">
        <f t="shared" si="365"/>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356"/>
        <v>0</v>
      </c>
      <c r="BD2143" s="55" t="str">
        <f t="shared" si="355"/>
        <v/>
      </c>
      <c r="BE2143" s="55" t="str">
        <f t="shared" si="355"/>
        <v/>
      </c>
      <c r="BF2143" s="55" t="str">
        <f t="shared" si="355"/>
        <v/>
      </c>
      <c r="BG2143" s="55" t="str">
        <f t="shared" si="355"/>
        <v/>
      </c>
      <c r="BH2143" s="55" t="str">
        <f t="shared" si="355"/>
        <v/>
      </c>
      <c r="BI2143" s="55" t="str">
        <f t="shared" si="355"/>
        <v/>
      </c>
      <c r="BJ2143" s="55" t="str">
        <f t="shared" si="355"/>
        <v/>
      </c>
      <c r="BK2143" s="55" t="str">
        <f t="shared" si="355"/>
        <v/>
      </c>
      <c r="BL2143" s="55" t="str">
        <f t="shared" si="355"/>
        <v/>
      </c>
      <c r="BM2143" s="55" t="str">
        <f t="shared" si="355"/>
        <v/>
      </c>
      <c r="BN2143" s="55" t="str">
        <f t="shared" si="355"/>
        <v/>
      </c>
      <c r="BO2143" s="55" t="str">
        <f t="shared" si="355"/>
        <v/>
      </c>
      <c r="BP2143" s="55" t="str">
        <f t="shared" si="355"/>
        <v/>
      </c>
      <c r="BQ2143" s="55" t="str">
        <f t="shared" si="355"/>
        <v/>
      </c>
      <c r="BR2143" s="1" t="str">
        <f t="shared" si="357"/>
        <v>Base</v>
      </c>
      <c r="BS2143" s="1" t="str">
        <f t="shared" si="358"/>
        <v/>
      </c>
      <c r="BT2143" s="3">
        <f t="shared" si="359"/>
        <v>1</v>
      </c>
      <c r="BU2143" s="11">
        <f t="shared" si="360"/>
        <v>-0.94</v>
      </c>
      <c r="BV2143" s="11">
        <f t="shared" si="361"/>
        <v>-0.88</v>
      </c>
      <c r="BW2143" s="11">
        <f t="shared" si="362"/>
        <v>0</v>
      </c>
      <c r="BX2143" s="9">
        <f t="shared" si="363"/>
        <v>-0.94</v>
      </c>
      <c r="BY2143" s="9">
        <f t="shared" si="364"/>
        <v>-0.88</v>
      </c>
      <c r="BZ2143" s="9">
        <f t="shared" si="365"/>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356"/>
        <v>0</v>
      </c>
      <c r="BD2144" s="55" t="str">
        <f t="shared" si="355"/>
        <v/>
      </c>
      <c r="BE2144" s="55" t="str">
        <f t="shared" si="355"/>
        <v/>
      </c>
      <c r="BF2144" s="55" t="str">
        <f t="shared" si="355"/>
        <v/>
      </c>
      <c r="BG2144" s="55" t="str">
        <f t="shared" si="355"/>
        <v/>
      </c>
      <c r="BH2144" s="55" t="str">
        <f t="shared" si="355"/>
        <v/>
      </c>
      <c r="BI2144" s="55" t="str">
        <f t="shared" si="355"/>
        <v/>
      </c>
      <c r="BJ2144" s="55" t="str">
        <f t="shared" si="355"/>
        <v/>
      </c>
      <c r="BK2144" s="55" t="str">
        <f t="shared" si="355"/>
        <v/>
      </c>
      <c r="BL2144" s="55" t="str">
        <f t="shared" si="355"/>
        <v/>
      </c>
      <c r="BM2144" s="55" t="str">
        <f t="shared" si="355"/>
        <v/>
      </c>
      <c r="BN2144" s="55" t="str">
        <f t="shared" si="355"/>
        <v/>
      </c>
      <c r="BO2144" s="55" t="str">
        <f t="shared" si="355"/>
        <v/>
      </c>
      <c r="BP2144" s="55" t="str">
        <f t="shared" si="355"/>
        <v/>
      </c>
      <c r="BQ2144" s="55" t="str">
        <f t="shared" si="355"/>
        <v/>
      </c>
      <c r="BR2144" s="1" t="str">
        <f t="shared" si="357"/>
        <v>Base</v>
      </c>
      <c r="BS2144" s="1" t="str">
        <f t="shared" si="358"/>
        <v/>
      </c>
      <c r="BT2144" s="3">
        <f t="shared" si="359"/>
        <v>1</v>
      </c>
      <c r="BU2144" s="11">
        <f t="shared" si="360"/>
        <v>-0.94</v>
      </c>
      <c r="BV2144" s="11">
        <f t="shared" si="361"/>
        <v>-0.88</v>
      </c>
      <c r="BW2144" s="11">
        <f t="shared" si="362"/>
        <v>0</v>
      </c>
      <c r="BX2144" s="9">
        <f t="shared" si="363"/>
        <v>-0.94</v>
      </c>
      <c r="BY2144" s="9">
        <f t="shared" si="364"/>
        <v>-0.88</v>
      </c>
      <c r="BZ2144" s="9">
        <f t="shared" si="365"/>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356"/>
        <v>0</v>
      </c>
      <c r="BD2145" s="55" t="str">
        <f t="shared" si="355"/>
        <v/>
      </c>
      <c r="BE2145" s="55" t="str">
        <f t="shared" si="355"/>
        <v/>
      </c>
      <c r="BF2145" s="55" t="str">
        <f t="shared" si="355"/>
        <v/>
      </c>
      <c r="BG2145" s="55" t="str">
        <f t="shared" si="355"/>
        <v/>
      </c>
      <c r="BH2145" s="55" t="str">
        <f t="shared" si="355"/>
        <v/>
      </c>
      <c r="BI2145" s="55" t="str">
        <f t="shared" si="355"/>
        <v/>
      </c>
      <c r="BJ2145" s="55" t="str">
        <f t="shared" si="355"/>
        <v/>
      </c>
      <c r="BK2145" s="55" t="str">
        <f t="shared" ref="BD2145:BQ2163" si="366">IF(ISERROR(SEARCHB(" "&amp;BK$1&amp;" "," "&amp;$L2145&amp;" "))=TRUE,"",BK$1)</f>
        <v/>
      </c>
      <c r="BL2145" s="55" t="str">
        <f t="shared" si="366"/>
        <v/>
      </c>
      <c r="BM2145" s="55" t="str">
        <f t="shared" si="366"/>
        <v/>
      </c>
      <c r="BN2145" s="55" t="str">
        <f t="shared" si="366"/>
        <v/>
      </c>
      <c r="BO2145" s="55" t="str">
        <f t="shared" si="366"/>
        <v/>
      </c>
      <c r="BP2145" s="55" t="str">
        <f t="shared" si="366"/>
        <v/>
      </c>
      <c r="BQ2145" s="55" t="str">
        <f t="shared" si="366"/>
        <v/>
      </c>
      <c r="BR2145" s="1" t="str">
        <f t="shared" si="357"/>
        <v>Base</v>
      </c>
      <c r="BS2145" s="1" t="str">
        <f t="shared" si="358"/>
        <v/>
      </c>
      <c r="BT2145" s="3">
        <f t="shared" si="359"/>
        <v>1</v>
      </c>
      <c r="BU2145" s="11">
        <f t="shared" si="360"/>
        <v>-0.94</v>
      </c>
      <c r="BV2145" s="11">
        <f t="shared" si="361"/>
        <v>-0.88</v>
      </c>
      <c r="BW2145" s="11">
        <f t="shared" si="362"/>
        <v>0</v>
      </c>
      <c r="BX2145" s="9">
        <f t="shared" si="363"/>
        <v>-0.94</v>
      </c>
      <c r="BY2145" s="9">
        <f t="shared" si="364"/>
        <v>-0.88</v>
      </c>
      <c r="BZ2145" s="9">
        <f t="shared" si="365"/>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356"/>
        <v>0</v>
      </c>
      <c r="BD2146" s="55" t="str">
        <f t="shared" si="366"/>
        <v/>
      </c>
      <c r="BE2146" s="55" t="str">
        <f t="shared" si="366"/>
        <v/>
      </c>
      <c r="BF2146" s="55" t="str">
        <f t="shared" si="366"/>
        <v/>
      </c>
      <c r="BG2146" s="55" t="str">
        <f t="shared" si="366"/>
        <v/>
      </c>
      <c r="BH2146" s="55" t="str">
        <f t="shared" si="366"/>
        <v/>
      </c>
      <c r="BI2146" s="55" t="str">
        <f t="shared" si="366"/>
        <v/>
      </c>
      <c r="BJ2146" s="55" t="str">
        <f t="shared" si="366"/>
        <v/>
      </c>
      <c r="BK2146" s="55" t="str">
        <f t="shared" si="366"/>
        <v/>
      </c>
      <c r="BL2146" s="55" t="str">
        <f t="shared" si="366"/>
        <v/>
      </c>
      <c r="BM2146" s="55" t="str">
        <f t="shared" si="366"/>
        <v/>
      </c>
      <c r="BN2146" s="55" t="str">
        <f t="shared" si="366"/>
        <v/>
      </c>
      <c r="BO2146" s="55" t="str">
        <f t="shared" si="366"/>
        <v/>
      </c>
      <c r="BP2146" s="55" t="str">
        <f t="shared" si="366"/>
        <v/>
      </c>
      <c r="BQ2146" s="55" t="str">
        <f t="shared" si="366"/>
        <v/>
      </c>
      <c r="BR2146" s="1" t="str">
        <f t="shared" si="357"/>
        <v>Base</v>
      </c>
      <c r="BS2146" s="1" t="str">
        <f t="shared" si="358"/>
        <v/>
      </c>
      <c r="BT2146" s="3">
        <f t="shared" si="359"/>
        <v>1</v>
      </c>
      <c r="BU2146" s="11">
        <f t="shared" si="360"/>
        <v>-0.94</v>
      </c>
      <c r="BV2146" s="11">
        <f t="shared" si="361"/>
        <v>-0.88</v>
      </c>
      <c r="BW2146" s="11">
        <f t="shared" si="362"/>
        <v>0</v>
      </c>
      <c r="BX2146" s="9">
        <f t="shared" si="363"/>
        <v>-0.94</v>
      </c>
      <c r="BY2146" s="9">
        <f t="shared" si="364"/>
        <v>-0.88</v>
      </c>
      <c r="BZ2146" s="9">
        <f t="shared" si="365"/>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356"/>
        <v>0</v>
      </c>
      <c r="BD2147" s="55" t="str">
        <f t="shared" si="366"/>
        <v/>
      </c>
      <c r="BE2147" s="55" t="str">
        <f t="shared" si="366"/>
        <v/>
      </c>
      <c r="BF2147" s="55" t="str">
        <f t="shared" si="366"/>
        <v/>
      </c>
      <c r="BG2147" s="55" t="str">
        <f t="shared" si="366"/>
        <v/>
      </c>
      <c r="BH2147" s="55" t="str">
        <f t="shared" si="366"/>
        <v/>
      </c>
      <c r="BI2147" s="55" t="str">
        <f t="shared" si="366"/>
        <v/>
      </c>
      <c r="BJ2147" s="55" t="str">
        <f t="shared" si="366"/>
        <v/>
      </c>
      <c r="BK2147" s="55" t="str">
        <f t="shared" si="366"/>
        <v/>
      </c>
      <c r="BL2147" s="55" t="str">
        <f t="shared" si="366"/>
        <v/>
      </c>
      <c r="BM2147" s="55" t="str">
        <f t="shared" si="366"/>
        <v/>
      </c>
      <c r="BN2147" s="55" t="str">
        <f t="shared" si="366"/>
        <v/>
      </c>
      <c r="BO2147" s="55" t="str">
        <f t="shared" si="366"/>
        <v/>
      </c>
      <c r="BP2147" s="55" t="str">
        <f t="shared" si="366"/>
        <v/>
      </c>
      <c r="BQ2147" s="55" t="str">
        <f t="shared" si="366"/>
        <v/>
      </c>
      <c r="BR2147" s="1" t="str">
        <f t="shared" si="357"/>
        <v>Base</v>
      </c>
      <c r="BS2147" s="1" t="str">
        <f t="shared" si="358"/>
        <v/>
      </c>
      <c r="BT2147" s="3">
        <f t="shared" si="359"/>
        <v>1</v>
      </c>
      <c r="BU2147" s="11">
        <f t="shared" si="360"/>
        <v>-0.94</v>
      </c>
      <c r="BV2147" s="11">
        <f t="shared" si="361"/>
        <v>-0.88</v>
      </c>
      <c r="BW2147" s="11">
        <f t="shared" si="362"/>
        <v>0</v>
      </c>
      <c r="BX2147" s="9">
        <f t="shared" si="363"/>
        <v>-0.94</v>
      </c>
      <c r="BY2147" s="9">
        <f t="shared" si="364"/>
        <v>-0.88</v>
      </c>
      <c r="BZ2147" s="9">
        <f t="shared" si="365"/>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356"/>
        <v>0</v>
      </c>
      <c r="BD2148" s="55" t="str">
        <f t="shared" si="366"/>
        <v/>
      </c>
      <c r="BE2148" s="55" t="str">
        <f t="shared" si="366"/>
        <v/>
      </c>
      <c r="BF2148" s="55" t="str">
        <f t="shared" si="366"/>
        <v/>
      </c>
      <c r="BG2148" s="55" t="str">
        <f t="shared" si="366"/>
        <v/>
      </c>
      <c r="BH2148" s="55" t="str">
        <f t="shared" si="366"/>
        <v/>
      </c>
      <c r="BI2148" s="55" t="str">
        <f t="shared" si="366"/>
        <v/>
      </c>
      <c r="BJ2148" s="55" t="str">
        <f t="shared" si="366"/>
        <v/>
      </c>
      <c r="BK2148" s="55" t="str">
        <f t="shared" si="366"/>
        <v/>
      </c>
      <c r="BL2148" s="55" t="str">
        <f t="shared" si="366"/>
        <v/>
      </c>
      <c r="BM2148" s="55" t="str">
        <f t="shared" si="366"/>
        <v/>
      </c>
      <c r="BN2148" s="55" t="str">
        <f t="shared" si="366"/>
        <v/>
      </c>
      <c r="BO2148" s="55" t="str">
        <f t="shared" si="366"/>
        <v/>
      </c>
      <c r="BP2148" s="55" t="str">
        <f t="shared" si="366"/>
        <v/>
      </c>
      <c r="BQ2148" s="55" t="str">
        <f t="shared" si="366"/>
        <v/>
      </c>
      <c r="BR2148" s="1" t="str">
        <f t="shared" si="357"/>
        <v>Base</v>
      </c>
      <c r="BS2148" s="1" t="str">
        <f t="shared" si="358"/>
        <v/>
      </c>
      <c r="BT2148" s="3">
        <f t="shared" si="359"/>
        <v>1</v>
      </c>
      <c r="BU2148" s="11">
        <f t="shared" si="360"/>
        <v>-0.94</v>
      </c>
      <c r="BV2148" s="11">
        <f t="shared" si="361"/>
        <v>-0.88</v>
      </c>
      <c r="BW2148" s="11">
        <f t="shared" si="362"/>
        <v>0</v>
      </c>
      <c r="BX2148" s="9">
        <f t="shared" si="363"/>
        <v>-0.94</v>
      </c>
      <c r="BY2148" s="9">
        <f t="shared" si="364"/>
        <v>-0.88</v>
      </c>
      <c r="BZ2148" s="9">
        <f t="shared" si="365"/>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356"/>
        <v>0</v>
      </c>
      <c r="BD2149" s="55" t="str">
        <f t="shared" si="366"/>
        <v/>
      </c>
      <c r="BE2149" s="55" t="str">
        <f t="shared" si="366"/>
        <v/>
      </c>
      <c r="BF2149" s="55" t="str">
        <f t="shared" si="366"/>
        <v/>
      </c>
      <c r="BG2149" s="55" t="str">
        <f t="shared" si="366"/>
        <v/>
      </c>
      <c r="BH2149" s="55" t="str">
        <f t="shared" si="366"/>
        <v/>
      </c>
      <c r="BI2149" s="55" t="str">
        <f t="shared" si="366"/>
        <v/>
      </c>
      <c r="BJ2149" s="55" t="str">
        <f t="shared" si="366"/>
        <v/>
      </c>
      <c r="BK2149" s="55" t="str">
        <f t="shared" si="366"/>
        <v/>
      </c>
      <c r="BL2149" s="55" t="str">
        <f t="shared" si="366"/>
        <v/>
      </c>
      <c r="BM2149" s="55" t="str">
        <f t="shared" si="366"/>
        <v/>
      </c>
      <c r="BN2149" s="55" t="str">
        <f t="shared" si="366"/>
        <v/>
      </c>
      <c r="BO2149" s="55" t="str">
        <f t="shared" si="366"/>
        <v/>
      </c>
      <c r="BP2149" s="55" t="str">
        <f t="shared" si="366"/>
        <v/>
      </c>
      <c r="BQ2149" s="55" t="str">
        <f t="shared" si="366"/>
        <v/>
      </c>
      <c r="BR2149" s="1" t="str">
        <f t="shared" si="357"/>
        <v>Base</v>
      </c>
      <c r="BS2149" s="1" t="str">
        <f t="shared" si="358"/>
        <v/>
      </c>
      <c r="BT2149" s="3">
        <f t="shared" si="359"/>
        <v>1</v>
      </c>
      <c r="BU2149" s="11">
        <f t="shared" si="360"/>
        <v>-0.94</v>
      </c>
      <c r="BV2149" s="11">
        <f t="shared" si="361"/>
        <v>-0.88</v>
      </c>
      <c r="BW2149" s="11">
        <f t="shared" si="362"/>
        <v>0</v>
      </c>
      <c r="BX2149" s="9">
        <f t="shared" si="363"/>
        <v>-0.94</v>
      </c>
      <c r="BY2149" s="9">
        <f t="shared" si="364"/>
        <v>-0.88</v>
      </c>
      <c r="BZ2149" s="9">
        <f t="shared" si="365"/>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356"/>
        <v>0</v>
      </c>
      <c r="BD2150" s="55" t="str">
        <f t="shared" si="366"/>
        <v/>
      </c>
      <c r="BE2150" s="55" t="str">
        <f t="shared" si="366"/>
        <v/>
      </c>
      <c r="BF2150" s="55" t="str">
        <f t="shared" si="366"/>
        <v/>
      </c>
      <c r="BG2150" s="55" t="str">
        <f t="shared" si="366"/>
        <v/>
      </c>
      <c r="BH2150" s="55" t="str">
        <f t="shared" si="366"/>
        <v/>
      </c>
      <c r="BI2150" s="55" t="str">
        <f t="shared" si="366"/>
        <v/>
      </c>
      <c r="BJ2150" s="55" t="str">
        <f t="shared" si="366"/>
        <v/>
      </c>
      <c r="BK2150" s="55" t="str">
        <f t="shared" si="366"/>
        <v/>
      </c>
      <c r="BL2150" s="55" t="str">
        <f t="shared" si="366"/>
        <v/>
      </c>
      <c r="BM2150" s="55" t="str">
        <f t="shared" si="366"/>
        <v/>
      </c>
      <c r="BN2150" s="55" t="str">
        <f t="shared" si="366"/>
        <v/>
      </c>
      <c r="BO2150" s="55" t="str">
        <f t="shared" si="366"/>
        <v/>
      </c>
      <c r="BP2150" s="55" t="str">
        <f t="shared" si="366"/>
        <v/>
      </c>
      <c r="BQ2150" s="55" t="str">
        <f t="shared" si="366"/>
        <v/>
      </c>
      <c r="BR2150" s="1" t="str">
        <f t="shared" si="357"/>
        <v>Base</v>
      </c>
      <c r="BS2150" s="1" t="str">
        <f t="shared" si="358"/>
        <v/>
      </c>
      <c r="BT2150" s="3">
        <f t="shared" si="359"/>
        <v>1</v>
      </c>
      <c r="BU2150" s="11">
        <f t="shared" si="360"/>
        <v>-0.94</v>
      </c>
      <c r="BV2150" s="11">
        <f t="shared" si="361"/>
        <v>-0.88</v>
      </c>
      <c r="BW2150" s="11">
        <f t="shared" si="362"/>
        <v>0</v>
      </c>
      <c r="BX2150" s="9">
        <f t="shared" si="363"/>
        <v>-0.94</v>
      </c>
      <c r="BY2150" s="9">
        <f t="shared" si="364"/>
        <v>-0.88</v>
      </c>
      <c r="BZ2150" s="9">
        <f t="shared" si="365"/>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356"/>
        <v>0</v>
      </c>
      <c r="BD2151" s="55" t="str">
        <f t="shared" si="366"/>
        <v/>
      </c>
      <c r="BE2151" s="55" t="str">
        <f t="shared" si="366"/>
        <v/>
      </c>
      <c r="BF2151" s="55" t="str">
        <f t="shared" si="366"/>
        <v/>
      </c>
      <c r="BG2151" s="55" t="str">
        <f t="shared" si="366"/>
        <v/>
      </c>
      <c r="BH2151" s="55" t="str">
        <f t="shared" si="366"/>
        <v/>
      </c>
      <c r="BI2151" s="55" t="str">
        <f t="shared" si="366"/>
        <v/>
      </c>
      <c r="BJ2151" s="55" t="str">
        <f t="shared" si="366"/>
        <v/>
      </c>
      <c r="BK2151" s="55" t="str">
        <f t="shared" si="366"/>
        <v/>
      </c>
      <c r="BL2151" s="55" t="str">
        <f t="shared" si="366"/>
        <v/>
      </c>
      <c r="BM2151" s="55" t="str">
        <f t="shared" si="366"/>
        <v/>
      </c>
      <c r="BN2151" s="55" t="str">
        <f t="shared" si="366"/>
        <v/>
      </c>
      <c r="BO2151" s="55" t="str">
        <f t="shared" si="366"/>
        <v/>
      </c>
      <c r="BP2151" s="55" t="str">
        <f t="shared" si="366"/>
        <v/>
      </c>
      <c r="BQ2151" s="55" t="str">
        <f t="shared" si="366"/>
        <v/>
      </c>
      <c r="BR2151" s="1" t="str">
        <f t="shared" si="357"/>
        <v>Base</v>
      </c>
      <c r="BS2151" s="1" t="str">
        <f t="shared" si="358"/>
        <v/>
      </c>
      <c r="BT2151" s="3">
        <f t="shared" si="359"/>
        <v>1</v>
      </c>
      <c r="BU2151" s="11">
        <f t="shared" si="360"/>
        <v>-0.94</v>
      </c>
      <c r="BV2151" s="11">
        <f t="shared" si="361"/>
        <v>-0.88</v>
      </c>
      <c r="BW2151" s="11">
        <f t="shared" si="362"/>
        <v>0</v>
      </c>
      <c r="BX2151" s="9">
        <f t="shared" si="363"/>
        <v>-0.94</v>
      </c>
      <c r="BY2151" s="9">
        <f t="shared" si="364"/>
        <v>-0.88</v>
      </c>
      <c r="BZ2151" s="9">
        <f t="shared" si="365"/>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356"/>
        <v>0</v>
      </c>
      <c r="BD2152" s="55" t="str">
        <f t="shared" si="366"/>
        <v/>
      </c>
      <c r="BE2152" s="55" t="str">
        <f t="shared" si="366"/>
        <v/>
      </c>
      <c r="BF2152" s="55" t="str">
        <f t="shared" si="366"/>
        <v/>
      </c>
      <c r="BG2152" s="55" t="str">
        <f t="shared" si="366"/>
        <v/>
      </c>
      <c r="BH2152" s="55" t="str">
        <f t="shared" si="366"/>
        <v/>
      </c>
      <c r="BI2152" s="55" t="str">
        <f t="shared" si="366"/>
        <v/>
      </c>
      <c r="BJ2152" s="55" t="str">
        <f t="shared" si="366"/>
        <v/>
      </c>
      <c r="BK2152" s="55" t="str">
        <f t="shared" si="366"/>
        <v/>
      </c>
      <c r="BL2152" s="55" t="str">
        <f t="shared" si="366"/>
        <v/>
      </c>
      <c r="BM2152" s="55" t="str">
        <f t="shared" si="366"/>
        <v/>
      </c>
      <c r="BN2152" s="55" t="str">
        <f t="shared" si="366"/>
        <v/>
      </c>
      <c r="BO2152" s="55" t="str">
        <f t="shared" si="366"/>
        <v/>
      </c>
      <c r="BP2152" s="55" t="str">
        <f t="shared" si="366"/>
        <v/>
      </c>
      <c r="BQ2152" s="55" t="str">
        <f t="shared" si="366"/>
        <v/>
      </c>
      <c r="BR2152" s="1" t="str">
        <f t="shared" si="357"/>
        <v>Base</v>
      </c>
      <c r="BS2152" s="1" t="str">
        <f t="shared" si="358"/>
        <v/>
      </c>
      <c r="BT2152" s="3">
        <f t="shared" si="359"/>
        <v>1</v>
      </c>
      <c r="BU2152" s="11">
        <f t="shared" si="360"/>
        <v>-0.94</v>
      </c>
      <c r="BV2152" s="11">
        <f t="shared" si="361"/>
        <v>-0.88</v>
      </c>
      <c r="BW2152" s="11">
        <f t="shared" si="362"/>
        <v>0</v>
      </c>
      <c r="BX2152" s="9">
        <f t="shared" si="363"/>
        <v>-0.94</v>
      </c>
      <c r="BY2152" s="9">
        <f t="shared" si="364"/>
        <v>-0.88</v>
      </c>
      <c r="BZ2152" s="9">
        <f t="shared" si="365"/>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356"/>
        <v>0</v>
      </c>
      <c r="BD2153" s="55" t="str">
        <f t="shared" si="366"/>
        <v/>
      </c>
      <c r="BE2153" s="55" t="str">
        <f t="shared" si="366"/>
        <v/>
      </c>
      <c r="BF2153" s="55" t="str">
        <f t="shared" si="366"/>
        <v/>
      </c>
      <c r="BG2153" s="55" t="str">
        <f t="shared" si="366"/>
        <v/>
      </c>
      <c r="BH2153" s="55" t="str">
        <f t="shared" si="366"/>
        <v/>
      </c>
      <c r="BI2153" s="55" t="str">
        <f t="shared" si="366"/>
        <v/>
      </c>
      <c r="BJ2153" s="55" t="str">
        <f t="shared" si="366"/>
        <v/>
      </c>
      <c r="BK2153" s="55" t="str">
        <f t="shared" si="366"/>
        <v/>
      </c>
      <c r="BL2153" s="55" t="str">
        <f t="shared" si="366"/>
        <v/>
      </c>
      <c r="BM2153" s="55" t="str">
        <f t="shared" si="366"/>
        <v/>
      </c>
      <c r="BN2153" s="55" t="str">
        <f t="shared" si="366"/>
        <v/>
      </c>
      <c r="BO2153" s="55" t="str">
        <f t="shared" si="366"/>
        <v/>
      </c>
      <c r="BP2153" s="55" t="str">
        <f t="shared" si="366"/>
        <v/>
      </c>
      <c r="BQ2153" s="55" t="str">
        <f t="shared" si="366"/>
        <v/>
      </c>
      <c r="BR2153" s="1" t="str">
        <f t="shared" si="357"/>
        <v>Base</v>
      </c>
      <c r="BS2153" s="1" t="str">
        <f t="shared" si="358"/>
        <v/>
      </c>
      <c r="BT2153" s="3">
        <f t="shared" si="359"/>
        <v>1</v>
      </c>
      <c r="BU2153" s="11">
        <f t="shared" si="360"/>
        <v>-0.94</v>
      </c>
      <c r="BV2153" s="11">
        <f t="shared" si="361"/>
        <v>-0.88</v>
      </c>
      <c r="BW2153" s="11">
        <f t="shared" si="362"/>
        <v>0</v>
      </c>
      <c r="BX2153" s="9">
        <f t="shared" si="363"/>
        <v>-0.94</v>
      </c>
      <c r="BY2153" s="9">
        <f t="shared" si="364"/>
        <v>-0.88</v>
      </c>
      <c r="BZ2153" s="9">
        <f t="shared" si="365"/>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356"/>
        <v>0</v>
      </c>
      <c r="BD2154" s="55" t="str">
        <f t="shared" si="366"/>
        <v/>
      </c>
      <c r="BE2154" s="55" t="str">
        <f t="shared" si="366"/>
        <v/>
      </c>
      <c r="BF2154" s="55" t="str">
        <f t="shared" si="366"/>
        <v/>
      </c>
      <c r="BG2154" s="55" t="str">
        <f t="shared" si="366"/>
        <v/>
      </c>
      <c r="BH2154" s="55" t="str">
        <f t="shared" si="366"/>
        <v/>
      </c>
      <c r="BI2154" s="55" t="str">
        <f t="shared" si="366"/>
        <v/>
      </c>
      <c r="BJ2154" s="55" t="str">
        <f t="shared" si="366"/>
        <v/>
      </c>
      <c r="BK2154" s="55" t="str">
        <f t="shared" si="366"/>
        <v/>
      </c>
      <c r="BL2154" s="55" t="str">
        <f t="shared" si="366"/>
        <v/>
      </c>
      <c r="BM2154" s="55" t="str">
        <f t="shared" si="366"/>
        <v/>
      </c>
      <c r="BN2154" s="55" t="str">
        <f t="shared" si="366"/>
        <v/>
      </c>
      <c r="BO2154" s="55" t="str">
        <f t="shared" si="366"/>
        <v/>
      </c>
      <c r="BP2154" s="55" t="str">
        <f t="shared" si="366"/>
        <v/>
      </c>
      <c r="BQ2154" s="55" t="str">
        <f t="shared" si="366"/>
        <v/>
      </c>
      <c r="BR2154" s="1" t="str">
        <f t="shared" si="357"/>
        <v>Base</v>
      </c>
      <c r="BS2154" s="1" t="str">
        <f t="shared" si="358"/>
        <v/>
      </c>
      <c r="BT2154" s="3">
        <f t="shared" si="359"/>
        <v>1</v>
      </c>
      <c r="BU2154" s="11">
        <f t="shared" si="360"/>
        <v>-0.94</v>
      </c>
      <c r="BV2154" s="11">
        <f t="shared" si="361"/>
        <v>-0.88</v>
      </c>
      <c r="BW2154" s="11">
        <f t="shared" si="362"/>
        <v>0</v>
      </c>
      <c r="BX2154" s="9">
        <f t="shared" si="363"/>
        <v>-0.94</v>
      </c>
      <c r="BY2154" s="9">
        <f t="shared" si="364"/>
        <v>-0.88</v>
      </c>
      <c r="BZ2154" s="9">
        <f t="shared" si="365"/>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356"/>
        <v>0</v>
      </c>
      <c r="BD2155" s="55" t="str">
        <f t="shared" si="366"/>
        <v/>
      </c>
      <c r="BE2155" s="55" t="str">
        <f t="shared" si="366"/>
        <v/>
      </c>
      <c r="BF2155" s="55" t="str">
        <f t="shared" si="366"/>
        <v/>
      </c>
      <c r="BG2155" s="55" t="str">
        <f t="shared" si="366"/>
        <v/>
      </c>
      <c r="BH2155" s="55" t="str">
        <f t="shared" si="366"/>
        <v/>
      </c>
      <c r="BI2155" s="55" t="str">
        <f t="shared" si="366"/>
        <v/>
      </c>
      <c r="BJ2155" s="55" t="str">
        <f t="shared" si="366"/>
        <v/>
      </c>
      <c r="BK2155" s="55" t="str">
        <f t="shared" si="366"/>
        <v/>
      </c>
      <c r="BL2155" s="55" t="str">
        <f t="shared" si="366"/>
        <v/>
      </c>
      <c r="BM2155" s="55" t="str">
        <f t="shared" si="366"/>
        <v/>
      </c>
      <c r="BN2155" s="55" t="str">
        <f t="shared" si="366"/>
        <v/>
      </c>
      <c r="BO2155" s="55" t="str">
        <f t="shared" si="366"/>
        <v/>
      </c>
      <c r="BP2155" s="55" t="str">
        <f t="shared" si="366"/>
        <v/>
      </c>
      <c r="BQ2155" s="55" t="str">
        <f t="shared" si="366"/>
        <v/>
      </c>
      <c r="BR2155" s="1" t="str">
        <f t="shared" si="357"/>
        <v>Base</v>
      </c>
      <c r="BS2155" s="1" t="str">
        <f t="shared" si="358"/>
        <v/>
      </c>
      <c r="BT2155" s="3">
        <f t="shared" si="359"/>
        <v>1</v>
      </c>
      <c r="BU2155" s="11">
        <f t="shared" si="360"/>
        <v>-0.94</v>
      </c>
      <c r="BV2155" s="11">
        <f t="shared" si="361"/>
        <v>-0.88</v>
      </c>
      <c r="BW2155" s="11">
        <f t="shared" si="362"/>
        <v>0</v>
      </c>
      <c r="BX2155" s="9">
        <f t="shared" si="363"/>
        <v>-0.94</v>
      </c>
      <c r="BY2155" s="9">
        <f t="shared" si="364"/>
        <v>-0.88</v>
      </c>
      <c r="BZ2155" s="9">
        <f t="shared" si="365"/>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356"/>
        <v>0</v>
      </c>
      <c r="BD2156" s="55" t="str">
        <f t="shared" si="366"/>
        <v/>
      </c>
      <c r="BE2156" s="55" t="str">
        <f t="shared" si="366"/>
        <v/>
      </c>
      <c r="BF2156" s="55" t="str">
        <f t="shared" si="366"/>
        <v/>
      </c>
      <c r="BG2156" s="55" t="str">
        <f t="shared" si="366"/>
        <v/>
      </c>
      <c r="BH2156" s="55" t="str">
        <f t="shared" si="366"/>
        <v/>
      </c>
      <c r="BI2156" s="55" t="str">
        <f t="shared" si="366"/>
        <v/>
      </c>
      <c r="BJ2156" s="55" t="str">
        <f t="shared" si="366"/>
        <v/>
      </c>
      <c r="BK2156" s="55" t="str">
        <f t="shared" si="366"/>
        <v/>
      </c>
      <c r="BL2156" s="55" t="str">
        <f t="shared" si="366"/>
        <v/>
      </c>
      <c r="BM2156" s="55" t="str">
        <f t="shared" si="366"/>
        <v/>
      </c>
      <c r="BN2156" s="55" t="str">
        <f t="shared" si="366"/>
        <v/>
      </c>
      <c r="BO2156" s="55" t="str">
        <f t="shared" si="366"/>
        <v/>
      </c>
      <c r="BP2156" s="55" t="str">
        <f t="shared" si="366"/>
        <v/>
      </c>
      <c r="BQ2156" s="55" t="str">
        <f t="shared" si="366"/>
        <v/>
      </c>
      <c r="BR2156" s="1" t="str">
        <f t="shared" si="357"/>
        <v>Base</v>
      </c>
      <c r="BS2156" s="1" t="str">
        <f t="shared" si="358"/>
        <v/>
      </c>
      <c r="BT2156" s="3">
        <f t="shared" si="359"/>
        <v>1</v>
      </c>
      <c r="BU2156" s="11">
        <f t="shared" si="360"/>
        <v>-0.94</v>
      </c>
      <c r="BV2156" s="11">
        <f t="shared" si="361"/>
        <v>-0.88</v>
      </c>
      <c r="BW2156" s="11">
        <f t="shared" si="362"/>
        <v>0</v>
      </c>
      <c r="BX2156" s="9">
        <f t="shared" si="363"/>
        <v>-0.94</v>
      </c>
      <c r="BY2156" s="9">
        <f t="shared" si="364"/>
        <v>-0.88</v>
      </c>
      <c r="BZ2156" s="9">
        <f t="shared" si="365"/>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356"/>
        <v>0</v>
      </c>
      <c r="BD2157" s="55" t="str">
        <f t="shared" si="366"/>
        <v/>
      </c>
      <c r="BE2157" s="55" t="str">
        <f t="shared" si="366"/>
        <v/>
      </c>
      <c r="BF2157" s="55" t="str">
        <f t="shared" si="366"/>
        <v/>
      </c>
      <c r="BG2157" s="55" t="str">
        <f t="shared" si="366"/>
        <v/>
      </c>
      <c r="BH2157" s="55" t="str">
        <f t="shared" si="366"/>
        <v/>
      </c>
      <c r="BI2157" s="55" t="str">
        <f t="shared" si="366"/>
        <v/>
      </c>
      <c r="BJ2157" s="55" t="str">
        <f t="shared" si="366"/>
        <v/>
      </c>
      <c r="BK2157" s="55" t="str">
        <f t="shared" si="366"/>
        <v/>
      </c>
      <c r="BL2157" s="55" t="str">
        <f t="shared" si="366"/>
        <v/>
      </c>
      <c r="BM2157" s="55" t="str">
        <f t="shared" si="366"/>
        <v/>
      </c>
      <c r="BN2157" s="55" t="str">
        <f t="shared" si="366"/>
        <v/>
      </c>
      <c r="BO2157" s="55" t="str">
        <f t="shared" si="366"/>
        <v/>
      </c>
      <c r="BP2157" s="55" t="str">
        <f t="shared" si="366"/>
        <v/>
      </c>
      <c r="BQ2157" s="55" t="str">
        <f t="shared" si="366"/>
        <v/>
      </c>
      <c r="BR2157" s="1" t="str">
        <f t="shared" si="357"/>
        <v>Base</v>
      </c>
      <c r="BS2157" s="1" t="str">
        <f t="shared" si="358"/>
        <v/>
      </c>
      <c r="BT2157" s="3">
        <f t="shared" si="359"/>
        <v>1</v>
      </c>
      <c r="BU2157" s="11">
        <f t="shared" si="360"/>
        <v>-0.94</v>
      </c>
      <c r="BV2157" s="11">
        <f t="shared" si="361"/>
        <v>-0.88</v>
      </c>
      <c r="BW2157" s="11">
        <f t="shared" si="362"/>
        <v>0</v>
      </c>
      <c r="BX2157" s="9">
        <f t="shared" si="363"/>
        <v>-0.94</v>
      </c>
      <c r="BY2157" s="9">
        <f t="shared" si="364"/>
        <v>-0.88</v>
      </c>
      <c r="BZ2157" s="9">
        <f t="shared" si="365"/>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356"/>
        <v>0</v>
      </c>
      <c r="BD2158" s="55" t="str">
        <f t="shared" si="366"/>
        <v/>
      </c>
      <c r="BE2158" s="55" t="str">
        <f t="shared" si="366"/>
        <v/>
      </c>
      <c r="BF2158" s="55" t="str">
        <f t="shared" si="366"/>
        <v/>
      </c>
      <c r="BG2158" s="55" t="str">
        <f t="shared" si="366"/>
        <v/>
      </c>
      <c r="BH2158" s="55" t="str">
        <f t="shared" si="366"/>
        <v/>
      </c>
      <c r="BI2158" s="55" t="str">
        <f t="shared" si="366"/>
        <v/>
      </c>
      <c r="BJ2158" s="55" t="str">
        <f t="shared" si="366"/>
        <v/>
      </c>
      <c r="BK2158" s="55" t="str">
        <f t="shared" si="366"/>
        <v/>
      </c>
      <c r="BL2158" s="55" t="str">
        <f t="shared" si="366"/>
        <v/>
      </c>
      <c r="BM2158" s="55" t="str">
        <f t="shared" si="366"/>
        <v/>
      </c>
      <c r="BN2158" s="55" t="str">
        <f t="shared" si="366"/>
        <v/>
      </c>
      <c r="BO2158" s="55" t="str">
        <f t="shared" si="366"/>
        <v/>
      </c>
      <c r="BP2158" s="55" t="str">
        <f t="shared" si="366"/>
        <v/>
      </c>
      <c r="BQ2158" s="55" t="str">
        <f t="shared" si="366"/>
        <v/>
      </c>
      <c r="BR2158" s="1" t="str">
        <f t="shared" si="357"/>
        <v>Base</v>
      </c>
      <c r="BS2158" s="1" t="str">
        <f t="shared" si="358"/>
        <v/>
      </c>
      <c r="BT2158" s="3">
        <f t="shared" si="359"/>
        <v>1</v>
      </c>
      <c r="BU2158" s="11">
        <f t="shared" si="360"/>
        <v>-0.94</v>
      </c>
      <c r="BV2158" s="11">
        <f t="shared" si="361"/>
        <v>-0.88</v>
      </c>
      <c r="BW2158" s="11">
        <f t="shared" si="362"/>
        <v>0</v>
      </c>
      <c r="BX2158" s="9">
        <f t="shared" si="363"/>
        <v>-0.94</v>
      </c>
      <c r="BY2158" s="9">
        <f t="shared" si="364"/>
        <v>-0.88</v>
      </c>
      <c r="BZ2158" s="9">
        <f t="shared" si="365"/>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356"/>
        <v>0</v>
      </c>
      <c r="BD2159" s="55" t="str">
        <f t="shared" si="366"/>
        <v/>
      </c>
      <c r="BE2159" s="55" t="str">
        <f t="shared" si="366"/>
        <v/>
      </c>
      <c r="BF2159" s="55" t="str">
        <f t="shared" si="366"/>
        <v/>
      </c>
      <c r="BG2159" s="55" t="str">
        <f t="shared" si="366"/>
        <v/>
      </c>
      <c r="BH2159" s="55" t="str">
        <f t="shared" si="366"/>
        <v/>
      </c>
      <c r="BI2159" s="55" t="str">
        <f t="shared" si="366"/>
        <v/>
      </c>
      <c r="BJ2159" s="55" t="str">
        <f t="shared" si="366"/>
        <v/>
      </c>
      <c r="BK2159" s="55" t="str">
        <f t="shared" si="366"/>
        <v/>
      </c>
      <c r="BL2159" s="55" t="str">
        <f t="shared" si="366"/>
        <v/>
      </c>
      <c r="BM2159" s="55" t="str">
        <f t="shared" si="366"/>
        <v/>
      </c>
      <c r="BN2159" s="55" t="str">
        <f t="shared" si="366"/>
        <v/>
      </c>
      <c r="BO2159" s="55" t="str">
        <f t="shared" si="366"/>
        <v/>
      </c>
      <c r="BP2159" s="55" t="str">
        <f t="shared" si="366"/>
        <v/>
      </c>
      <c r="BQ2159" s="55" t="str">
        <f t="shared" si="366"/>
        <v/>
      </c>
      <c r="BR2159" s="1" t="str">
        <f t="shared" si="357"/>
        <v>Base</v>
      </c>
      <c r="BS2159" s="1" t="str">
        <f t="shared" si="358"/>
        <v/>
      </c>
      <c r="BT2159" s="3">
        <f t="shared" si="359"/>
        <v>1</v>
      </c>
      <c r="BU2159" s="11">
        <f t="shared" si="360"/>
        <v>-0.94</v>
      </c>
      <c r="BV2159" s="11">
        <f t="shared" si="361"/>
        <v>-0.88</v>
      </c>
      <c r="BW2159" s="11">
        <f t="shared" si="362"/>
        <v>0</v>
      </c>
      <c r="BX2159" s="9">
        <f t="shared" si="363"/>
        <v>-0.94</v>
      </c>
      <c r="BY2159" s="9">
        <f t="shared" si="364"/>
        <v>-0.88</v>
      </c>
      <c r="BZ2159" s="9">
        <f t="shared" si="365"/>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356"/>
        <v>0</v>
      </c>
      <c r="BD2160" s="55" t="str">
        <f t="shared" si="366"/>
        <v/>
      </c>
      <c r="BE2160" s="55" t="str">
        <f t="shared" si="366"/>
        <v/>
      </c>
      <c r="BF2160" s="55" t="str">
        <f t="shared" si="366"/>
        <v/>
      </c>
      <c r="BG2160" s="55" t="str">
        <f t="shared" si="366"/>
        <v/>
      </c>
      <c r="BH2160" s="55" t="str">
        <f t="shared" si="366"/>
        <v/>
      </c>
      <c r="BI2160" s="55" t="str">
        <f t="shared" si="366"/>
        <v/>
      </c>
      <c r="BJ2160" s="55" t="str">
        <f t="shared" si="366"/>
        <v/>
      </c>
      <c r="BK2160" s="55" t="str">
        <f t="shared" si="366"/>
        <v/>
      </c>
      <c r="BL2160" s="55" t="str">
        <f t="shared" si="366"/>
        <v/>
      </c>
      <c r="BM2160" s="55" t="str">
        <f t="shared" si="366"/>
        <v/>
      </c>
      <c r="BN2160" s="55" t="str">
        <f t="shared" si="366"/>
        <v/>
      </c>
      <c r="BO2160" s="55" t="str">
        <f t="shared" si="366"/>
        <v/>
      </c>
      <c r="BP2160" s="55" t="str">
        <f t="shared" si="366"/>
        <v/>
      </c>
      <c r="BQ2160" s="55" t="str">
        <f t="shared" si="366"/>
        <v/>
      </c>
      <c r="BR2160" s="1" t="str">
        <f t="shared" si="357"/>
        <v>Base</v>
      </c>
      <c r="BS2160" s="1" t="str">
        <f t="shared" si="358"/>
        <v/>
      </c>
      <c r="BT2160" s="3">
        <f t="shared" si="359"/>
        <v>1</v>
      </c>
      <c r="BU2160" s="11">
        <f t="shared" si="360"/>
        <v>-0.94</v>
      </c>
      <c r="BV2160" s="11">
        <f t="shared" si="361"/>
        <v>-0.88</v>
      </c>
      <c r="BW2160" s="11">
        <f t="shared" si="362"/>
        <v>0</v>
      </c>
      <c r="BX2160" s="9">
        <f t="shared" si="363"/>
        <v>-0.94</v>
      </c>
      <c r="BY2160" s="9">
        <f t="shared" si="364"/>
        <v>-0.88</v>
      </c>
      <c r="BZ2160" s="9">
        <f t="shared" si="365"/>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356"/>
        <v>0</v>
      </c>
      <c r="BD2161" s="55" t="str">
        <f t="shared" si="366"/>
        <v/>
      </c>
      <c r="BE2161" s="55" t="str">
        <f t="shared" si="366"/>
        <v/>
      </c>
      <c r="BF2161" s="55" t="str">
        <f t="shared" si="366"/>
        <v/>
      </c>
      <c r="BG2161" s="55" t="str">
        <f t="shared" si="366"/>
        <v/>
      </c>
      <c r="BH2161" s="55" t="str">
        <f t="shared" si="366"/>
        <v/>
      </c>
      <c r="BI2161" s="55" t="str">
        <f t="shared" si="366"/>
        <v/>
      </c>
      <c r="BJ2161" s="55" t="str">
        <f t="shared" si="366"/>
        <v/>
      </c>
      <c r="BK2161" s="55" t="str">
        <f t="shared" si="366"/>
        <v/>
      </c>
      <c r="BL2161" s="55" t="str">
        <f t="shared" si="366"/>
        <v/>
      </c>
      <c r="BM2161" s="55" t="str">
        <f t="shared" si="366"/>
        <v/>
      </c>
      <c r="BN2161" s="55" t="str">
        <f t="shared" si="366"/>
        <v/>
      </c>
      <c r="BO2161" s="55" t="str">
        <f t="shared" si="366"/>
        <v/>
      </c>
      <c r="BP2161" s="55" t="str">
        <f t="shared" si="366"/>
        <v/>
      </c>
      <c r="BQ2161" s="55" t="str">
        <f t="shared" si="366"/>
        <v/>
      </c>
      <c r="BR2161" s="1" t="str">
        <f t="shared" si="357"/>
        <v>Base</v>
      </c>
      <c r="BS2161" s="1" t="str">
        <f t="shared" si="358"/>
        <v/>
      </c>
      <c r="BT2161" s="3">
        <f t="shared" si="359"/>
        <v>1</v>
      </c>
      <c r="BU2161" s="11">
        <f t="shared" si="360"/>
        <v>-0.94</v>
      </c>
      <c r="BV2161" s="11">
        <f t="shared" si="361"/>
        <v>-0.88</v>
      </c>
      <c r="BW2161" s="11">
        <f t="shared" si="362"/>
        <v>0</v>
      </c>
      <c r="BX2161" s="9">
        <f t="shared" si="363"/>
        <v>-0.94</v>
      </c>
      <c r="BY2161" s="9">
        <f t="shared" si="364"/>
        <v>-0.88</v>
      </c>
      <c r="BZ2161" s="9">
        <f t="shared" si="365"/>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356"/>
        <v>0</v>
      </c>
      <c r="BD2162" s="55" t="str">
        <f t="shared" si="366"/>
        <v/>
      </c>
      <c r="BE2162" s="55" t="str">
        <f t="shared" si="366"/>
        <v/>
      </c>
      <c r="BF2162" s="55" t="str">
        <f t="shared" si="366"/>
        <v/>
      </c>
      <c r="BG2162" s="55" t="str">
        <f t="shared" si="366"/>
        <v/>
      </c>
      <c r="BH2162" s="55" t="str">
        <f t="shared" si="366"/>
        <v/>
      </c>
      <c r="BI2162" s="55" t="str">
        <f t="shared" si="366"/>
        <v/>
      </c>
      <c r="BJ2162" s="55" t="str">
        <f t="shared" si="366"/>
        <v/>
      </c>
      <c r="BK2162" s="55" t="str">
        <f t="shared" si="366"/>
        <v/>
      </c>
      <c r="BL2162" s="55" t="str">
        <f t="shared" si="366"/>
        <v/>
      </c>
      <c r="BM2162" s="55" t="str">
        <f t="shared" si="366"/>
        <v/>
      </c>
      <c r="BN2162" s="55" t="str">
        <f t="shared" si="366"/>
        <v/>
      </c>
      <c r="BO2162" s="55" t="str">
        <f t="shared" si="366"/>
        <v/>
      </c>
      <c r="BP2162" s="55" t="str">
        <f t="shared" si="366"/>
        <v/>
      </c>
      <c r="BQ2162" s="55" t="str">
        <f t="shared" si="366"/>
        <v/>
      </c>
      <c r="BR2162" s="1" t="str">
        <f t="shared" si="357"/>
        <v>Base</v>
      </c>
      <c r="BS2162" s="1" t="str">
        <f t="shared" si="358"/>
        <v/>
      </c>
      <c r="BT2162" s="3">
        <f t="shared" si="359"/>
        <v>1</v>
      </c>
      <c r="BU2162" s="11">
        <f t="shared" si="360"/>
        <v>-0.94</v>
      </c>
      <c r="BV2162" s="11">
        <f t="shared" si="361"/>
        <v>-0.88</v>
      </c>
      <c r="BW2162" s="11">
        <f t="shared" si="362"/>
        <v>0</v>
      </c>
      <c r="BX2162" s="9">
        <f t="shared" si="363"/>
        <v>-0.94</v>
      </c>
      <c r="BY2162" s="9">
        <f t="shared" si="364"/>
        <v>-0.88</v>
      </c>
      <c r="BZ2162" s="9">
        <f t="shared" si="365"/>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356"/>
        <v>0</v>
      </c>
      <c r="BD2163" s="55" t="str">
        <f t="shared" si="366"/>
        <v/>
      </c>
      <c r="BE2163" s="55" t="str">
        <f t="shared" si="366"/>
        <v/>
      </c>
      <c r="BF2163" s="55" t="str">
        <f t="shared" si="366"/>
        <v/>
      </c>
      <c r="BG2163" s="55" t="str">
        <f t="shared" si="366"/>
        <v/>
      </c>
      <c r="BH2163" s="55" t="str">
        <f t="shared" si="366"/>
        <v/>
      </c>
      <c r="BI2163" s="55" t="str">
        <f t="shared" si="366"/>
        <v/>
      </c>
      <c r="BJ2163" s="55" t="str">
        <f t="shared" si="366"/>
        <v/>
      </c>
      <c r="BK2163" s="55" t="str">
        <f t="shared" si="366"/>
        <v/>
      </c>
      <c r="BL2163" s="55" t="str">
        <f t="shared" si="366"/>
        <v/>
      </c>
      <c r="BM2163" s="55" t="str">
        <f t="shared" si="366"/>
        <v/>
      </c>
      <c r="BN2163" s="55" t="str">
        <f t="shared" ref="BD2163:BQ2181" si="367">IF(ISERROR(SEARCHB(" "&amp;BN$1&amp;" "," "&amp;$L2163&amp;" "))=TRUE,"",BN$1)</f>
        <v/>
      </c>
      <c r="BO2163" s="55" t="str">
        <f t="shared" si="367"/>
        <v/>
      </c>
      <c r="BP2163" s="55" t="str">
        <f t="shared" si="367"/>
        <v/>
      </c>
      <c r="BQ2163" s="55" t="str">
        <f t="shared" si="367"/>
        <v/>
      </c>
      <c r="BR2163" s="1" t="str">
        <f t="shared" si="357"/>
        <v>Base</v>
      </c>
      <c r="BS2163" s="1" t="str">
        <f t="shared" si="358"/>
        <v/>
      </c>
      <c r="BT2163" s="3">
        <f t="shared" si="359"/>
        <v>1</v>
      </c>
      <c r="BU2163" s="11">
        <f t="shared" si="360"/>
        <v>-0.94</v>
      </c>
      <c r="BV2163" s="11">
        <f t="shared" si="361"/>
        <v>-0.88</v>
      </c>
      <c r="BW2163" s="11">
        <f t="shared" si="362"/>
        <v>0</v>
      </c>
      <c r="BX2163" s="9">
        <f t="shared" si="363"/>
        <v>-0.94</v>
      </c>
      <c r="BY2163" s="9">
        <f t="shared" si="364"/>
        <v>-0.88</v>
      </c>
      <c r="BZ2163" s="9">
        <f t="shared" si="365"/>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356"/>
        <v>0</v>
      </c>
      <c r="BD2164" s="55" t="str">
        <f t="shared" si="367"/>
        <v/>
      </c>
      <c r="BE2164" s="55" t="str">
        <f t="shared" si="367"/>
        <v/>
      </c>
      <c r="BF2164" s="55" t="str">
        <f t="shared" si="367"/>
        <v/>
      </c>
      <c r="BG2164" s="55" t="str">
        <f t="shared" si="367"/>
        <v/>
      </c>
      <c r="BH2164" s="55" t="str">
        <f t="shared" si="367"/>
        <v/>
      </c>
      <c r="BI2164" s="55" t="str">
        <f t="shared" si="367"/>
        <v/>
      </c>
      <c r="BJ2164" s="55" t="str">
        <f t="shared" si="367"/>
        <v/>
      </c>
      <c r="BK2164" s="55" t="str">
        <f t="shared" si="367"/>
        <v/>
      </c>
      <c r="BL2164" s="55" t="str">
        <f t="shared" si="367"/>
        <v/>
      </c>
      <c r="BM2164" s="55" t="str">
        <f t="shared" si="367"/>
        <v/>
      </c>
      <c r="BN2164" s="55" t="str">
        <f t="shared" si="367"/>
        <v/>
      </c>
      <c r="BO2164" s="55" t="str">
        <f t="shared" si="367"/>
        <v/>
      </c>
      <c r="BP2164" s="55" t="str">
        <f t="shared" si="367"/>
        <v/>
      </c>
      <c r="BQ2164" s="55" t="str">
        <f t="shared" si="367"/>
        <v/>
      </c>
      <c r="BR2164" s="1" t="str">
        <f t="shared" si="357"/>
        <v>Base</v>
      </c>
      <c r="BS2164" s="1" t="str">
        <f t="shared" si="358"/>
        <v/>
      </c>
      <c r="BT2164" s="3">
        <f t="shared" si="359"/>
        <v>1</v>
      </c>
      <c r="BU2164" s="11">
        <f t="shared" si="360"/>
        <v>-0.94</v>
      </c>
      <c r="BV2164" s="11">
        <f t="shared" si="361"/>
        <v>-0.88</v>
      </c>
      <c r="BW2164" s="11">
        <f t="shared" si="362"/>
        <v>0</v>
      </c>
      <c r="BX2164" s="9">
        <f t="shared" si="363"/>
        <v>-0.94</v>
      </c>
      <c r="BY2164" s="9">
        <f t="shared" si="364"/>
        <v>-0.88</v>
      </c>
      <c r="BZ2164" s="9">
        <f t="shared" si="365"/>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356"/>
        <v>0</v>
      </c>
      <c r="BD2165" s="55" t="str">
        <f t="shared" si="367"/>
        <v/>
      </c>
      <c r="BE2165" s="55" t="str">
        <f t="shared" si="367"/>
        <v/>
      </c>
      <c r="BF2165" s="55" t="str">
        <f t="shared" si="367"/>
        <v/>
      </c>
      <c r="BG2165" s="55" t="str">
        <f t="shared" si="367"/>
        <v/>
      </c>
      <c r="BH2165" s="55" t="str">
        <f t="shared" si="367"/>
        <v/>
      </c>
      <c r="BI2165" s="55" t="str">
        <f t="shared" si="367"/>
        <v/>
      </c>
      <c r="BJ2165" s="55" t="str">
        <f t="shared" si="367"/>
        <v/>
      </c>
      <c r="BK2165" s="55" t="str">
        <f t="shared" si="367"/>
        <v/>
      </c>
      <c r="BL2165" s="55" t="str">
        <f t="shared" si="367"/>
        <v/>
      </c>
      <c r="BM2165" s="55" t="str">
        <f t="shared" si="367"/>
        <v/>
      </c>
      <c r="BN2165" s="55" t="str">
        <f t="shared" si="367"/>
        <v/>
      </c>
      <c r="BO2165" s="55" t="str">
        <f t="shared" si="367"/>
        <v/>
      </c>
      <c r="BP2165" s="55" t="str">
        <f t="shared" si="367"/>
        <v/>
      </c>
      <c r="BQ2165" s="55" t="str">
        <f t="shared" si="367"/>
        <v/>
      </c>
      <c r="BR2165" s="1" t="str">
        <f t="shared" si="357"/>
        <v>Base</v>
      </c>
      <c r="BS2165" s="1" t="str">
        <f t="shared" si="358"/>
        <v/>
      </c>
      <c r="BT2165" s="3">
        <f t="shared" si="359"/>
        <v>1</v>
      </c>
      <c r="BU2165" s="11">
        <f t="shared" si="360"/>
        <v>-0.94</v>
      </c>
      <c r="BV2165" s="11">
        <f t="shared" si="361"/>
        <v>-0.88</v>
      </c>
      <c r="BW2165" s="11">
        <f t="shared" si="362"/>
        <v>0</v>
      </c>
      <c r="BX2165" s="9">
        <f t="shared" si="363"/>
        <v>-0.94</v>
      </c>
      <c r="BY2165" s="9">
        <f t="shared" si="364"/>
        <v>-0.88</v>
      </c>
      <c r="BZ2165" s="9">
        <f t="shared" si="365"/>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356"/>
        <v>0</v>
      </c>
      <c r="BD2166" s="55" t="str">
        <f t="shared" si="367"/>
        <v/>
      </c>
      <c r="BE2166" s="55" t="str">
        <f t="shared" si="367"/>
        <v/>
      </c>
      <c r="BF2166" s="55" t="str">
        <f t="shared" si="367"/>
        <v/>
      </c>
      <c r="BG2166" s="55" t="str">
        <f t="shared" si="367"/>
        <v/>
      </c>
      <c r="BH2166" s="55" t="str">
        <f t="shared" si="367"/>
        <v/>
      </c>
      <c r="BI2166" s="55" t="str">
        <f t="shared" si="367"/>
        <v/>
      </c>
      <c r="BJ2166" s="55" t="str">
        <f t="shared" si="367"/>
        <v/>
      </c>
      <c r="BK2166" s="55" t="str">
        <f t="shared" si="367"/>
        <v/>
      </c>
      <c r="BL2166" s="55" t="str">
        <f t="shared" si="367"/>
        <v/>
      </c>
      <c r="BM2166" s="55" t="str">
        <f t="shared" si="367"/>
        <v/>
      </c>
      <c r="BN2166" s="55" t="str">
        <f t="shared" si="367"/>
        <v/>
      </c>
      <c r="BO2166" s="55" t="str">
        <f t="shared" si="367"/>
        <v/>
      </c>
      <c r="BP2166" s="55" t="str">
        <f t="shared" si="367"/>
        <v/>
      </c>
      <c r="BQ2166" s="55" t="str">
        <f t="shared" si="367"/>
        <v/>
      </c>
      <c r="BR2166" s="1" t="str">
        <f t="shared" si="357"/>
        <v>Base</v>
      </c>
      <c r="BS2166" s="1" t="str">
        <f t="shared" si="358"/>
        <v/>
      </c>
      <c r="BT2166" s="3">
        <f t="shared" si="359"/>
        <v>1</v>
      </c>
      <c r="BU2166" s="11">
        <f t="shared" si="360"/>
        <v>-0.94</v>
      </c>
      <c r="BV2166" s="11">
        <f t="shared" si="361"/>
        <v>-0.88</v>
      </c>
      <c r="BW2166" s="11">
        <f t="shared" si="362"/>
        <v>0</v>
      </c>
      <c r="BX2166" s="9">
        <f t="shared" si="363"/>
        <v>-0.94</v>
      </c>
      <c r="BY2166" s="9">
        <f t="shared" si="364"/>
        <v>-0.88</v>
      </c>
      <c r="BZ2166" s="9">
        <f t="shared" si="365"/>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356"/>
        <v>0</v>
      </c>
      <c r="BD2167" s="55" t="str">
        <f t="shared" si="367"/>
        <v/>
      </c>
      <c r="BE2167" s="55" t="str">
        <f t="shared" si="367"/>
        <v/>
      </c>
      <c r="BF2167" s="55" t="str">
        <f t="shared" si="367"/>
        <v/>
      </c>
      <c r="BG2167" s="55" t="str">
        <f t="shared" si="367"/>
        <v/>
      </c>
      <c r="BH2167" s="55" t="str">
        <f t="shared" si="367"/>
        <v/>
      </c>
      <c r="BI2167" s="55" t="str">
        <f t="shared" si="367"/>
        <v/>
      </c>
      <c r="BJ2167" s="55" t="str">
        <f t="shared" si="367"/>
        <v/>
      </c>
      <c r="BK2167" s="55" t="str">
        <f t="shared" si="367"/>
        <v/>
      </c>
      <c r="BL2167" s="55" t="str">
        <f t="shared" si="367"/>
        <v/>
      </c>
      <c r="BM2167" s="55" t="str">
        <f t="shared" si="367"/>
        <v/>
      </c>
      <c r="BN2167" s="55" t="str">
        <f t="shared" si="367"/>
        <v/>
      </c>
      <c r="BO2167" s="55" t="str">
        <f t="shared" si="367"/>
        <v/>
      </c>
      <c r="BP2167" s="55" t="str">
        <f t="shared" si="367"/>
        <v/>
      </c>
      <c r="BQ2167" s="55" t="str">
        <f t="shared" si="367"/>
        <v/>
      </c>
      <c r="BR2167" s="1" t="str">
        <f t="shared" si="357"/>
        <v>Base</v>
      </c>
      <c r="BS2167" s="1" t="str">
        <f t="shared" si="358"/>
        <v/>
      </c>
      <c r="BT2167" s="3">
        <f t="shared" si="359"/>
        <v>1</v>
      </c>
      <c r="BU2167" s="11">
        <f t="shared" si="360"/>
        <v>-0.94</v>
      </c>
      <c r="BV2167" s="11">
        <f t="shared" si="361"/>
        <v>-0.88</v>
      </c>
      <c r="BW2167" s="11">
        <f t="shared" si="362"/>
        <v>0</v>
      </c>
      <c r="BX2167" s="9">
        <f t="shared" si="363"/>
        <v>-0.94</v>
      </c>
      <c r="BY2167" s="9">
        <f t="shared" si="364"/>
        <v>-0.88</v>
      </c>
      <c r="BZ2167" s="9">
        <f t="shared" si="365"/>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356"/>
        <v>0</v>
      </c>
      <c r="BD2168" s="55" t="str">
        <f t="shared" si="367"/>
        <v/>
      </c>
      <c r="BE2168" s="55" t="str">
        <f t="shared" si="367"/>
        <v/>
      </c>
      <c r="BF2168" s="55" t="str">
        <f t="shared" si="367"/>
        <v/>
      </c>
      <c r="BG2168" s="55" t="str">
        <f t="shared" si="367"/>
        <v/>
      </c>
      <c r="BH2168" s="55" t="str">
        <f t="shared" si="367"/>
        <v/>
      </c>
      <c r="BI2168" s="55" t="str">
        <f t="shared" si="367"/>
        <v/>
      </c>
      <c r="BJ2168" s="55" t="str">
        <f t="shared" si="367"/>
        <v/>
      </c>
      <c r="BK2168" s="55" t="str">
        <f t="shared" si="367"/>
        <v/>
      </c>
      <c r="BL2168" s="55" t="str">
        <f t="shared" si="367"/>
        <v/>
      </c>
      <c r="BM2168" s="55" t="str">
        <f t="shared" si="367"/>
        <v/>
      </c>
      <c r="BN2168" s="55" t="str">
        <f t="shared" si="367"/>
        <v/>
      </c>
      <c r="BO2168" s="55" t="str">
        <f t="shared" si="367"/>
        <v/>
      </c>
      <c r="BP2168" s="55" t="str">
        <f t="shared" si="367"/>
        <v/>
      </c>
      <c r="BQ2168" s="55" t="str">
        <f t="shared" si="367"/>
        <v/>
      </c>
      <c r="BR2168" s="1" t="str">
        <f t="shared" si="357"/>
        <v>Base</v>
      </c>
      <c r="BS2168" s="1" t="str">
        <f t="shared" si="358"/>
        <v/>
      </c>
      <c r="BT2168" s="3">
        <f t="shared" si="359"/>
        <v>1</v>
      </c>
      <c r="BU2168" s="11">
        <f t="shared" si="360"/>
        <v>-0.94</v>
      </c>
      <c r="BV2168" s="11">
        <f t="shared" si="361"/>
        <v>-0.88</v>
      </c>
      <c r="BW2168" s="11">
        <f t="shared" si="362"/>
        <v>0</v>
      </c>
      <c r="BX2168" s="9">
        <f t="shared" si="363"/>
        <v>-0.94</v>
      </c>
      <c r="BY2168" s="9">
        <f t="shared" si="364"/>
        <v>-0.88</v>
      </c>
      <c r="BZ2168" s="9">
        <f t="shared" si="365"/>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356"/>
        <v>0</v>
      </c>
      <c r="BD2169" s="55" t="str">
        <f t="shared" si="367"/>
        <v/>
      </c>
      <c r="BE2169" s="55" t="str">
        <f t="shared" si="367"/>
        <v/>
      </c>
      <c r="BF2169" s="55" t="str">
        <f t="shared" si="367"/>
        <v/>
      </c>
      <c r="BG2169" s="55" t="str">
        <f t="shared" si="367"/>
        <v/>
      </c>
      <c r="BH2169" s="55" t="str">
        <f t="shared" si="367"/>
        <v/>
      </c>
      <c r="BI2169" s="55" t="str">
        <f t="shared" si="367"/>
        <v/>
      </c>
      <c r="BJ2169" s="55" t="str">
        <f t="shared" si="367"/>
        <v/>
      </c>
      <c r="BK2169" s="55" t="str">
        <f t="shared" si="367"/>
        <v/>
      </c>
      <c r="BL2169" s="55" t="str">
        <f t="shared" si="367"/>
        <v/>
      </c>
      <c r="BM2169" s="55" t="str">
        <f t="shared" si="367"/>
        <v/>
      </c>
      <c r="BN2169" s="55" t="str">
        <f t="shared" si="367"/>
        <v/>
      </c>
      <c r="BO2169" s="55" t="str">
        <f t="shared" si="367"/>
        <v/>
      </c>
      <c r="BP2169" s="55" t="str">
        <f t="shared" si="367"/>
        <v/>
      </c>
      <c r="BQ2169" s="55" t="str">
        <f t="shared" si="367"/>
        <v/>
      </c>
      <c r="BR2169" s="1" t="str">
        <f t="shared" si="357"/>
        <v>Base</v>
      </c>
      <c r="BS2169" s="1" t="str">
        <f t="shared" si="358"/>
        <v/>
      </c>
      <c r="BT2169" s="3">
        <f t="shared" si="359"/>
        <v>1</v>
      </c>
      <c r="BU2169" s="11">
        <f t="shared" si="360"/>
        <v>-0.94</v>
      </c>
      <c r="BV2169" s="11">
        <f t="shared" si="361"/>
        <v>-0.88</v>
      </c>
      <c r="BW2169" s="11">
        <f t="shared" si="362"/>
        <v>0</v>
      </c>
      <c r="BX2169" s="9">
        <f t="shared" si="363"/>
        <v>-0.94</v>
      </c>
      <c r="BY2169" s="9">
        <f t="shared" si="364"/>
        <v>-0.88</v>
      </c>
      <c r="BZ2169" s="9">
        <f t="shared" si="365"/>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356"/>
        <v>0</v>
      </c>
      <c r="BD2170" s="55" t="str">
        <f t="shared" si="367"/>
        <v/>
      </c>
      <c r="BE2170" s="55" t="str">
        <f t="shared" si="367"/>
        <v/>
      </c>
      <c r="BF2170" s="55" t="str">
        <f t="shared" si="367"/>
        <v/>
      </c>
      <c r="BG2170" s="55" t="str">
        <f t="shared" si="367"/>
        <v/>
      </c>
      <c r="BH2170" s="55" t="str">
        <f t="shared" si="367"/>
        <v/>
      </c>
      <c r="BI2170" s="55" t="str">
        <f t="shared" si="367"/>
        <v/>
      </c>
      <c r="BJ2170" s="55" t="str">
        <f t="shared" si="367"/>
        <v/>
      </c>
      <c r="BK2170" s="55" t="str">
        <f t="shared" si="367"/>
        <v/>
      </c>
      <c r="BL2170" s="55" t="str">
        <f t="shared" si="367"/>
        <v/>
      </c>
      <c r="BM2170" s="55" t="str">
        <f t="shared" si="367"/>
        <v/>
      </c>
      <c r="BN2170" s="55" t="str">
        <f t="shared" si="367"/>
        <v/>
      </c>
      <c r="BO2170" s="55" t="str">
        <f t="shared" si="367"/>
        <v/>
      </c>
      <c r="BP2170" s="55" t="str">
        <f t="shared" si="367"/>
        <v/>
      </c>
      <c r="BQ2170" s="55" t="str">
        <f t="shared" si="367"/>
        <v/>
      </c>
      <c r="BR2170" s="1" t="str">
        <f t="shared" si="357"/>
        <v>Base</v>
      </c>
      <c r="BS2170" s="1" t="str">
        <f t="shared" si="358"/>
        <v/>
      </c>
      <c r="BT2170" s="3">
        <f t="shared" si="359"/>
        <v>1</v>
      </c>
      <c r="BU2170" s="11">
        <f t="shared" si="360"/>
        <v>-0.94</v>
      </c>
      <c r="BV2170" s="11">
        <f t="shared" si="361"/>
        <v>-0.88</v>
      </c>
      <c r="BW2170" s="11">
        <f t="shared" si="362"/>
        <v>0</v>
      </c>
      <c r="BX2170" s="9">
        <f t="shared" si="363"/>
        <v>-0.94</v>
      </c>
      <c r="BY2170" s="9">
        <f t="shared" si="364"/>
        <v>-0.88</v>
      </c>
      <c r="BZ2170" s="9">
        <f t="shared" si="365"/>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356"/>
        <v>0</v>
      </c>
      <c r="BD2171" s="55" t="str">
        <f t="shared" si="367"/>
        <v/>
      </c>
      <c r="BE2171" s="55" t="str">
        <f t="shared" si="367"/>
        <v/>
      </c>
      <c r="BF2171" s="55" t="str">
        <f t="shared" si="367"/>
        <v/>
      </c>
      <c r="BG2171" s="55" t="str">
        <f t="shared" si="367"/>
        <v/>
      </c>
      <c r="BH2171" s="55" t="str">
        <f t="shared" si="367"/>
        <v/>
      </c>
      <c r="BI2171" s="55" t="str">
        <f t="shared" si="367"/>
        <v/>
      </c>
      <c r="BJ2171" s="55" t="str">
        <f t="shared" si="367"/>
        <v/>
      </c>
      <c r="BK2171" s="55" t="str">
        <f t="shared" si="367"/>
        <v/>
      </c>
      <c r="BL2171" s="55" t="str">
        <f t="shared" si="367"/>
        <v/>
      </c>
      <c r="BM2171" s="55" t="str">
        <f t="shared" si="367"/>
        <v/>
      </c>
      <c r="BN2171" s="55" t="str">
        <f t="shared" si="367"/>
        <v/>
      </c>
      <c r="BO2171" s="55" t="str">
        <f t="shared" si="367"/>
        <v/>
      </c>
      <c r="BP2171" s="55" t="str">
        <f t="shared" si="367"/>
        <v/>
      </c>
      <c r="BQ2171" s="55" t="str">
        <f t="shared" si="367"/>
        <v/>
      </c>
      <c r="BR2171" s="1" t="str">
        <f t="shared" si="357"/>
        <v>Base</v>
      </c>
      <c r="BS2171" s="1" t="str">
        <f t="shared" si="358"/>
        <v/>
      </c>
      <c r="BT2171" s="3">
        <f t="shared" si="359"/>
        <v>1</v>
      </c>
      <c r="BU2171" s="11">
        <f t="shared" si="360"/>
        <v>-0.94</v>
      </c>
      <c r="BV2171" s="11">
        <f t="shared" si="361"/>
        <v>-0.88</v>
      </c>
      <c r="BW2171" s="11">
        <f t="shared" si="362"/>
        <v>0</v>
      </c>
      <c r="BX2171" s="9">
        <f t="shared" si="363"/>
        <v>-0.94</v>
      </c>
      <c r="BY2171" s="9">
        <f t="shared" si="364"/>
        <v>-0.88</v>
      </c>
      <c r="BZ2171" s="9">
        <f t="shared" si="365"/>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356"/>
        <v>0</v>
      </c>
      <c r="BD2172" s="55" t="str">
        <f t="shared" si="367"/>
        <v/>
      </c>
      <c r="BE2172" s="55" t="str">
        <f t="shared" si="367"/>
        <v/>
      </c>
      <c r="BF2172" s="55" t="str">
        <f t="shared" si="367"/>
        <v/>
      </c>
      <c r="BG2172" s="55" t="str">
        <f t="shared" si="367"/>
        <v/>
      </c>
      <c r="BH2172" s="55" t="str">
        <f t="shared" si="367"/>
        <v/>
      </c>
      <c r="BI2172" s="55" t="str">
        <f t="shared" si="367"/>
        <v/>
      </c>
      <c r="BJ2172" s="55" t="str">
        <f t="shared" si="367"/>
        <v/>
      </c>
      <c r="BK2172" s="55" t="str">
        <f t="shared" si="367"/>
        <v/>
      </c>
      <c r="BL2172" s="55" t="str">
        <f t="shared" si="367"/>
        <v/>
      </c>
      <c r="BM2172" s="55" t="str">
        <f t="shared" si="367"/>
        <v/>
      </c>
      <c r="BN2172" s="55" t="str">
        <f t="shared" si="367"/>
        <v/>
      </c>
      <c r="BO2172" s="55" t="str">
        <f t="shared" si="367"/>
        <v/>
      </c>
      <c r="BP2172" s="55" t="str">
        <f t="shared" si="367"/>
        <v/>
      </c>
      <c r="BQ2172" s="55" t="str">
        <f t="shared" si="367"/>
        <v/>
      </c>
      <c r="BR2172" s="1" t="str">
        <f t="shared" si="357"/>
        <v>Base</v>
      </c>
      <c r="BS2172" s="1" t="str">
        <f t="shared" si="358"/>
        <v/>
      </c>
      <c r="BT2172" s="3">
        <f t="shared" si="359"/>
        <v>1</v>
      </c>
      <c r="BU2172" s="11">
        <f t="shared" si="360"/>
        <v>-0.94</v>
      </c>
      <c r="BV2172" s="11">
        <f t="shared" si="361"/>
        <v>-0.88</v>
      </c>
      <c r="BW2172" s="11">
        <f t="shared" si="362"/>
        <v>0</v>
      </c>
      <c r="BX2172" s="9">
        <f t="shared" si="363"/>
        <v>-0.94</v>
      </c>
      <c r="BY2172" s="9">
        <f t="shared" si="364"/>
        <v>-0.88</v>
      </c>
      <c r="BZ2172" s="9">
        <f t="shared" si="365"/>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356"/>
        <v>0</v>
      </c>
      <c r="BD2173" s="55" t="str">
        <f t="shared" si="367"/>
        <v/>
      </c>
      <c r="BE2173" s="55" t="str">
        <f t="shared" si="367"/>
        <v/>
      </c>
      <c r="BF2173" s="55" t="str">
        <f t="shared" si="367"/>
        <v/>
      </c>
      <c r="BG2173" s="55" t="str">
        <f t="shared" si="367"/>
        <v/>
      </c>
      <c r="BH2173" s="55" t="str">
        <f t="shared" si="367"/>
        <v/>
      </c>
      <c r="BI2173" s="55" t="str">
        <f t="shared" si="367"/>
        <v/>
      </c>
      <c r="BJ2173" s="55" t="str">
        <f t="shared" si="367"/>
        <v/>
      </c>
      <c r="BK2173" s="55" t="str">
        <f t="shared" si="367"/>
        <v/>
      </c>
      <c r="BL2173" s="55" t="str">
        <f t="shared" si="367"/>
        <v/>
      </c>
      <c r="BM2173" s="55" t="str">
        <f t="shared" si="367"/>
        <v/>
      </c>
      <c r="BN2173" s="55" t="str">
        <f t="shared" si="367"/>
        <v/>
      </c>
      <c r="BO2173" s="55" t="str">
        <f t="shared" si="367"/>
        <v/>
      </c>
      <c r="BP2173" s="55" t="str">
        <f t="shared" si="367"/>
        <v/>
      </c>
      <c r="BQ2173" s="55" t="str">
        <f t="shared" si="367"/>
        <v/>
      </c>
      <c r="BR2173" s="1" t="str">
        <f t="shared" si="357"/>
        <v>Base</v>
      </c>
      <c r="BS2173" s="1" t="str">
        <f t="shared" si="358"/>
        <v/>
      </c>
      <c r="BT2173" s="3">
        <f t="shared" si="359"/>
        <v>1</v>
      </c>
      <c r="BU2173" s="11">
        <f t="shared" si="360"/>
        <v>-0.94</v>
      </c>
      <c r="BV2173" s="11">
        <f t="shared" si="361"/>
        <v>-0.88</v>
      </c>
      <c r="BW2173" s="11">
        <f t="shared" si="362"/>
        <v>0</v>
      </c>
      <c r="BX2173" s="9">
        <f t="shared" si="363"/>
        <v>-0.94</v>
      </c>
      <c r="BY2173" s="9">
        <f t="shared" si="364"/>
        <v>-0.88</v>
      </c>
      <c r="BZ2173" s="9">
        <f t="shared" si="365"/>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356"/>
        <v>0</v>
      </c>
      <c r="BD2174" s="55" t="str">
        <f t="shared" si="367"/>
        <v/>
      </c>
      <c r="BE2174" s="55" t="str">
        <f t="shared" si="367"/>
        <v/>
      </c>
      <c r="BF2174" s="55" t="str">
        <f t="shared" si="367"/>
        <v/>
      </c>
      <c r="BG2174" s="55" t="str">
        <f t="shared" si="367"/>
        <v/>
      </c>
      <c r="BH2174" s="55" t="str">
        <f t="shared" si="367"/>
        <v/>
      </c>
      <c r="BI2174" s="55" t="str">
        <f t="shared" si="367"/>
        <v/>
      </c>
      <c r="BJ2174" s="55" t="str">
        <f t="shared" si="367"/>
        <v/>
      </c>
      <c r="BK2174" s="55" t="str">
        <f t="shared" si="367"/>
        <v/>
      </c>
      <c r="BL2174" s="55" t="str">
        <f t="shared" si="367"/>
        <v/>
      </c>
      <c r="BM2174" s="55" t="str">
        <f t="shared" si="367"/>
        <v/>
      </c>
      <c r="BN2174" s="55" t="str">
        <f t="shared" si="367"/>
        <v/>
      </c>
      <c r="BO2174" s="55" t="str">
        <f t="shared" si="367"/>
        <v/>
      </c>
      <c r="BP2174" s="55" t="str">
        <f t="shared" si="367"/>
        <v/>
      </c>
      <c r="BQ2174" s="55" t="str">
        <f t="shared" si="367"/>
        <v/>
      </c>
      <c r="BR2174" s="1" t="str">
        <f t="shared" si="357"/>
        <v>Base</v>
      </c>
      <c r="BS2174" s="1" t="str">
        <f t="shared" si="358"/>
        <v/>
      </c>
      <c r="BT2174" s="3">
        <f t="shared" si="359"/>
        <v>1</v>
      </c>
      <c r="BU2174" s="11">
        <f t="shared" si="360"/>
        <v>-0.94</v>
      </c>
      <c r="BV2174" s="11">
        <f t="shared" si="361"/>
        <v>-0.88</v>
      </c>
      <c r="BW2174" s="11">
        <f t="shared" si="362"/>
        <v>0</v>
      </c>
      <c r="BX2174" s="9">
        <f t="shared" si="363"/>
        <v>-0.94</v>
      </c>
      <c r="BY2174" s="9">
        <f t="shared" si="364"/>
        <v>-0.88</v>
      </c>
      <c r="BZ2174" s="9">
        <f t="shared" si="365"/>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356"/>
        <v>0</v>
      </c>
      <c r="BD2175" s="55" t="str">
        <f t="shared" si="367"/>
        <v/>
      </c>
      <c r="BE2175" s="55" t="str">
        <f t="shared" si="367"/>
        <v/>
      </c>
      <c r="BF2175" s="55" t="str">
        <f t="shared" si="367"/>
        <v/>
      </c>
      <c r="BG2175" s="55" t="str">
        <f t="shared" si="367"/>
        <v/>
      </c>
      <c r="BH2175" s="55" t="str">
        <f t="shared" si="367"/>
        <v/>
      </c>
      <c r="BI2175" s="55" t="str">
        <f t="shared" si="367"/>
        <v/>
      </c>
      <c r="BJ2175" s="55" t="str">
        <f t="shared" si="367"/>
        <v/>
      </c>
      <c r="BK2175" s="55" t="str">
        <f t="shared" si="367"/>
        <v/>
      </c>
      <c r="BL2175" s="55" t="str">
        <f t="shared" si="367"/>
        <v/>
      </c>
      <c r="BM2175" s="55" t="str">
        <f t="shared" si="367"/>
        <v/>
      </c>
      <c r="BN2175" s="55" t="str">
        <f t="shared" si="367"/>
        <v/>
      </c>
      <c r="BO2175" s="55" t="str">
        <f t="shared" si="367"/>
        <v/>
      </c>
      <c r="BP2175" s="55" t="str">
        <f t="shared" si="367"/>
        <v/>
      </c>
      <c r="BQ2175" s="55" t="str">
        <f t="shared" si="367"/>
        <v/>
      </c>
      <c r="BR2175" s="1" t="str">
        <f t="shared" si="357"/>
        <v>Base</v>
      </c>
      <c r="BS2175" s="1" t="str">
        <f t="shared" si="358"/>
        <v/>
      </c>
      <c r="BT2175" s="3">
        <f t="shared" si="359"/>
        <v>1</v>
      </c>
      <c r="BU2175" s="11">
        <f t="shared" si="360"/>
        <v>-0.94</v>
      </c>
      <c r="BV2175" s="11">
        <f t="shared" si="361"/>
        <v>-0.88</v>
      </c>
      <c r="BW2175" s="11">
        <f t="shared" si="362"/>
        <v>0</v>
      </c>
      <c r="BX2175" s="9">
        <f t="shared" si="363"/>
        <v>-0.94</v>
      </c>
      <c r="BY2175" s="9">
        <f t="shared" si="364"/>
        <v>-0.88</v>
      </c>
      <c r="BZ2175" s="9">
        <f t="shared" si="365"/>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356"/>
        <v>0</v>
      </c>
      <c r="BD2176" s="55" t="str">
        <f t="shared" si="367"/>
        <v/>
      </c>
      <c r="BE2176" s="55" t="str">
        <f t="shared" si="367"/>
        <v/>
      </c>
      <c r="BF2176" s="55" t="str">
        <f t="shared" si="367"/>
        <v/>
      </c>
      <c r="BG2176" s="55" t="str">
        <f t="shared" si="367"/>
        <v/>
      </c>
      <c r="BH2176" s="55" t="str">
        <f t="shared" si="367"/>
        <v/>
      </c>
      <c r="BI2176" s="55" t="str">
        <f t="shared" si="367"/>
        <v/>
      </c>
      <c r="BJ2176" s="55" t="str">
        <f t="shared" si="367"/>
        <v/>
      </c>
      <c r="BK2176" s="55" t="str">
        <f t="shared" si="367"/>
        <v/>
      </c>
      <c r="BL2176" s="55" t="str">
        <f t="shared" si="367"/>
        <v/>
      </c>
      <c r="BM2176" s="55" t="str">
        <f t="shared" si="367"/>
        <v/>
      </c>
      <c r="BN2176" s="55" t="str">
        <f t="shared" si="367"/>
        <v/>
      </c>
      <c r="BO2176" s="55" t="str">
        <f t="shared" si="367"/>
        <v/>
      </c>
      <c r="BP2176" s="55" t="str">
        <f t="shared" si="367"/>
        <v/>
      </c>
      <c r="BQ2176" s="55" t="str">
        <f t="shared" si="367"/>
        <v/>
      </c>
      <c r="BR2176" s="1" t="str">
        <f t="shared" si="357"/>
        <v>Base</v>
      </c>
      <c r="BS2176" s="1" t="str">
        <f t="shared" si="358"/>
        <v/>
      </c>
      <c r="BT2176" s="3">
        <f t="shared" si="359"/>
        <v>1</v>
      </c>
      <c r="BU2176" s="11">
        <f t="shared" si="360"/>
        <v>-0.94</v>
      </c>
      <c r="BV2176" s="11">
        <f t="shared" si="361"/>
        <v>-0.88</v>
      </c>
      <c r="BW2176" s="11">
        <f t="shared" si="362"/>
        <v>0</v>
      </c>
      <c r="BX2176" s="9">
        <f t="shared" si="363"/>
        <v>-0.94</v>
      </c>
      <c r="BY2176" s="9">
        <f t="shared" si="364"/>
        <v>-0.88</v>
      </c>
      <c r="BZ2176" s="9">
        <f t="shared" si="365"/>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356"/>
        <v>0</v>
      </c>
      <c r="BD2177" s="55" t="str">
        <f t="shared" si="367"/>
        <v/>
      </c>
      <c r="BE2177" s="55" t="str">
        <f t="shared" si="367"/>
        <v/>
      </c>
      <c r="BF2177" s="55" t="str">
        <f t="shared" si="367"/>
        <v/>
      </c>
      <c r="BG2177" s="55" t="str">
        <f t="shared" si="367"/>
        <v/>
      </c>
      <c r="BH2177" s="55" t="str">
        <f t="shared" si="367"/>
        <v/>
      </c>
      <c r="BI2177" s="55" t="str">
        <f t="shared" si="367"/>
        <v/>
      </c>
      <c r="BJ2177" s="55" t="str">
        <f t="shared" si="367"/>
        <v/>
      </c>
      <c r="BK2177" s="55" t="str">
        <f t="shared" si="367"/>
        <v/>
      </c>
      <c r="BL2177" s="55" t="str">
        <f t="shared" si="367"/>
        <v/>
      </c>
      <c r="BM2177" s="55" t="str">
        <f t="shared" si="367"/>
        <v/>
      </c>
      <c r="BN2177" s="55" t="str">
        <f t="shared" si="367"/>
        <v/>
      </c>
      <c r="BO2177" s="55" t="str">
        <f t="shared" si="367"/>
        <v/>
      </c>
      <c r="BP2177" s="55" t="str">
        <f t="shared" si="367"/>
        <v/>
      </c>
      <c r="BQ2177" s="55" t="str">
        <f t="shared" si="367"/>
        <v/>
      </c>
      <c r="BR2177" s="1" t="str">
        <f t="shared" si="357"/>
        <v>Base</v>
      </c>
      <c r="BS2177" s="1" t="str">
        <f t="shared" si="358"/>
        <v/>
      </c>
      <c r="BT2177" s="3">
        <f t="shared" si="359"/>
        <v>1</v>
      </c>
      <c r="BU2177" s="11">
        <f t="shared" si="360"/>
        <v>-0.94</v>
      </c>
      <c r="BV2177" s="11">
        <f t="shared" si="361"/>
        <v>-0.88</v>
      </c>
      <c r="BW2177" s="11">
        <f t="shared" si="362"/>
        <v>0</v>
      </c>
      <c r="BX2177" s="9">
        <f t="shared" si="363"/>
        <v>-0.94</v>
      </c>
      <c r="BY2177" s="9">
        <f t="shared" si="364"/>
        <v>-0.88</v>
      </c>
      <c r="BZ2177" s="9">
        <f t="shared" si="365"/>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356"/>
        <v>0</v>
      </c>
      <c r="BD2178" s="55" t="str">
        <f t="shared" si="367"/>
        <v/>
      </c>
      <c r="BE2178" s="55" t="str">
        <f t="shared" si="367"/>
        <v/>
      </c>
      <c r="BF2178" s="55" t="str">
        <f t="shared" si="367"/>
        <v/>
      </c>
      <c r="BG2178" s="55" t="str">
        <f t="shared" si="367"/>
        <v/>
      </c>
      <c r="BH2178" s="55" t="str">
        <f t="shared" si="367"/>
        <v/>
      </c>
      <c r="BI2178" s="55" t="str">
        <f t="shared" si="367"/>
        <v/>
      </c>
      <c r="BJ2178" s="55" t="str">
        <f t="shared" si="367"/>
        <v/>
      </c>
      <c r="BK2178" s="55" t="str">
        <f t="shared" si="367"/>
        <v/>
      </c>
      <c r="BL2178" s="55" t="str">
        <f t="shared" si="367"/>
        <v/>
      </c>
      <c r="BM2178" s="55" t="str">
        <f t="shared" si="367"/>
        <v/>
      </c>
      <c r="BN2178" s="55" t="str">
        <f t="shared" si="367"/>
        <v/>
      </c>
      <c r="BO2178" s="55" t="str">
        <f t="shared" si="367"/>
        <v/>
      </c>
      <c r="BP2178" s="55" t="str">
        <f t="shared" si="367"/>
        <v/>
      </c>
      <c r="BQ2178" s="55" t="str">
        <f t="shared" si="367"/>
        <v/>
      </c>
      <c r="BR2178" s="1" t="str">
        <f t="shared" si="357"/>
        <v>Base</v>
      </c>
      <c r="BS2178" s="1" t="str">
        <f t="shared" si="358"/>
        <v/>
      </c>
      <c r="BT2178" s="3">
        <f t="shared" si="359"/>
        <v>1</v>
      </c>
      <c r="BU2178" s="11">
        <f t="shared" si="360"/>
        <v>-0.94</v>
      </c>
      <c r="BV2178" s="11">
        <f t="shared" si="361"/>
        <v>-0.88</v>
      </c>
      <c r="BW2178" s="11">
        <f t="shared" si="362"/>
        <v>0</v>
      </c>
      <c r="BX2178" s="9">
        <f t="shared" si="363"/>
        <v>-0.94</v>
      </c>
      <c r="BY2178" s="9">
        <f t="shared" si="364"/>
        <v>-0.88</v>
      </c>
      <c r="BZ2178" s="9">
        <f t="shared" si="365"/>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356"/>
        <v>0</v>
      </c>
      <c r="BD2179" s="55" t="str">
        <f t="shared" si="367"/>
        <v/>
      </c>
      <c r="BE2179" s="55" t="str">
        <f t="shared" si="367"/>
        <v/>
      </c>
      <c r="BF2179" s="55" t="str">
        <f t="shared" si="367"/>
        <v/>
      </c>
      <c r="BG2179" s="55" t="str">
        <f t="shared" si="367"/>
        <v/>
      </c>
      <c r="BH2179" s="55" t="str">
        <f t="shared" si="367"/>
        <v/>
      </c>
      <c r="BI2179" s="55" t="str">
        <f t="shared" si="367"/>
        <v/>
      </c>
      <c r="BJ2179" s="55" t="str">
        <f t="shared" si="367"/>
        <v/>
      </c>
      <c r="BK2179" s="55" t="str">
        <f t="shared" si="367"/>
        <v/>
      </c>
      <c r="BL2179" s="55" t="str">
        <f t="shared" si="367"/>
        <v/>
      </c>
      <c r="BM2179" s="55" t="str">
        <f t="shared" si="367"/>
        <v/>
      </c>
      <c r="BN2179" s="55" t="str">
        <f t="shared" si="367"/>
        <v/>
      </c>
      <c r="BO2179" s="55" t="str">
        <f t="shared" si="367"/>
        <v/>
      </c>
      <c r="BP2179" s="55" t="str">
        <f t="shared" si="367"/>
        <v/>
      </c>
      <c r="BQ2179" s="55" t="str">
        <f t="shared" si="367"/>
        <v/>
      </c>
      <c r="BR2179" s="1" t="str">
        <f t="shared" si="357"/>
        <v>Base</v>
      </c>
      <c r="BS2179" s="1" t="str">
        <f t="shared" si="358"/>
        <v/>
      </c>
      <c r="BT2179" s="3">
        <f t="shared" si="359"/>
        <v>1</v>
      </c>
      <c r="BU2179" s="11">
        <f t="shared" si="360"/>
        <v>-0.94</v>
      </c>
      <c r="BV2179" s="11">
        <f t="shared" si="361"/>
        <v>-0.88</v>
      </c>
      <c r="BW2179" s="11">
        <f t="shared" si="362"/>
        <v>0</v>
      </c>
      <c r="BX2179" s="9">
        <f t="shared" si="363"/>
        <v>-0.94</v>
      </c>
      <c r="BY2179" s="9">
        <f t="shared" si="364"/>
        <v>-0.88</v>
      </c>
      <c r="BZ2179" s="9">
        <f t="shared" si="365"/>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356"/>
        <v>0</v>
      </c>
      <c r="BD2180" s="55" t="str">
        <f t="shared" si="367"/>
        <v/>
      </c>
      <c r="BE2180" s="55" t="str">
        <f t="shared" si="367"/>
        <v/>
      </c>
      <c r="BF2180" s="55" t="str">
        <f t="shared" si="367"/>
        <v/>
      </c>
      <c r="BG2180" s="55" t="str">
        <f t="shared" si="367"/>
        <v/>
      </c>
      <c r="BH2180" s="55" t="str">
        <f t="shared" si="367"/>
        <v/>
      </c>
      <c r="BI2180" s="55" t="str">
        <f t="shared" si="367"/>
        <v/>
      </c>
      <c r="BJ2180" s="55" t="str">
        <f t="shared" si="367"/>
        <v/>
      </c>
      <c r="BK2180" s="55" t="str">
        <f t="shared" si="367"/>
        <v/>
      </c>
      <c r="BL2180" s="55" t="str">
        <f t="shared" si="367"/>
        <v/>
      </c>
      <c r="BM2180" s="55" t="str">
        <f t="shared" si="367"/>
        <v/>
      </c>
      <c r="BN2180" s="55" t="str">
        <f t="shared" si="367"/>
        <v/>
      </c>
      <c r="BO2180" s="55" t="str">
        <f t="shared" si="367"/>
        <v/>
      </c>
      <c r="BP2180" s="55" t="str">
        <f t="shared" si="367"/>
        <v/>
      </c>
      <c r="BQ2180" s="55" t="str">
        <f t="shared" si="367"/>
        <v/>
      </c>
      <c r="BR2180" s="1" t="str">
        <f t="shared" si="357"/>
        <v>Base</v>
      </c>
      <c r="BS2180" s="1" t="str">
        <f t="shared" si="358"/>
        <v/>
      </c>
      <c r="BT2180" s="3">
        <f t="shared" si="359"/>
        <v>1</v>
      </c>
      <c r="BU2180" s="11">
        <f t="shared" si="360"/>
        <v>-0.94</v>
      </c>
      <c r="BV2180" s="11">
        <f t="shared" si="361"/>
        <v>-0.88</v>
      </c>
      <c r="BW2180" s="11">
        <f t="shared" si="362"/>
        <v>0</v>
      </c>
      <c r="BX2180" s="9">
        <f t="shared" si="363"/>
        <v>-0.94</v>
      </c>
      <c r="BY2180" s="9">
        <f t="shared" si="364"/>
        <v>-0.88</v>
      </c>
      <c r="BZ2180" s="9">
        <f t="shared" si="365"/>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356"/>
        <v>0</v>
      </c>
      <c r="BD2181" s="55" t="str">
        <f t="shared" si="367"/>
        <v/>
      </c>
      <c r="BE2181" s="55" t="str">
        <f t="shared" si="367"/>
        <v/>
      </c>
      <c r="BF2181" s="55" t="str">
        <f t="shared" si="367"/>
        <v/>
      </c>
      <c r="BG2181" s="55" t="str">
        <f t="shared" si="367"/>
        <v/>
      </c>
      <c r="BH2181" s="55" t="str">
        <f t="shared" si="367"/>
        <v/>
      </c>
      <c r="BI2181" s="55" t="str">
        <f t="shared" si="367"/>
        <v/>
      </c>
      <c r="BJ2181" s="55" t="str">
        <f t="shared" si="367"/>
        <v/>
      </c>
      <c r="BK2181" s="55" t="str">
        <f t="shared" si="367"/>
        <v/>
      </c>
      <c r="BL2181" s="55" t="str">
        <f t="shared" si="367"/>
        <v/>
      </c>
      <c r="BM2181" s="55" t="str">
        <f t="shared" si="367"/>
        <v/>
      </c>
      <c r="BN2181" s="55" t="str">
        <f t="shared" si="367"/>
        <v/>
      </c>
      <c r="BO2181" s="55" t="str">
        <f t="shared" si="367"/>
        <v/>
      </c>
      <c r="BP2181" s="55" t="str">
        <f t="shared" si="367"/>
        <v/>
      </c>
      <c r="BQ2181" s="55" t="str">
        <f t="shared" ref="BD2181:BQ2200" si="368">IF(ISERROR(SEARCHB(" "&amp;BQ$1&amp;" "," "&amp;$L2181&amp;" "))=TRUE,"",BQ$1)</f>
        <v/>
      </c>
      <c r="BR2181" s="1" t="str">
        <f t="shared" si="357"/>
        <v>Base</v>
      </c>
      <c r="BS2181" s="1" t="str">
        <f t="shared" si="358"/>
        <v/>
      </c>
      <c r="BT2181" s="3">
        <f t="shared" si="359"/>
        <v>1</v>
      </c>
      <c r="BU2181" s="11">
        <f t="shared" si="360"/>
        <v>-0.94</v>
      </c>
      <c r="BV2181" s="11">
        <f t="shared" si="361"/>
        <v>-0.88</v>
      </c>
      <c r="BW2181" s="11">
        <f t="shared" si="362"/>
        <v>0</v>
      </c>
      <c r="BX2181" s="9">
        <f t="shared" si="363"/>
        <v>-0.94</v>
      </c>
      <c r="BY2181" s="9">
        <f t="shared" si="364"/>
        <v>-0.88</v>
      </c>
      <c r="BZ2181" s="9">
        <f t="shared" si="365"/>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356"/>
        <v>0</v>
      </c>
      <c r="BD2182" s="55" t="str">
        <f t="shared" si="368"/>
        <v/>
      </c>
      <c r="BE2182" s="55" t="str">
        <f t="shared" si="368"/>
        <v/>
      </c>
      <c r="BF2182" s="55" t="str">
        <f t="shared" si="368"/>
        <v/>
      </c>
      <c r="BG2182" s="55" t="str">
        <f t="shared" si="368"/>
        <v/>
      </c>
      <c r="BH2182" s="55" t="str">
        <f t="shared" si="368"/>
        <v/>
      </c>
      <c r="BI2182" s="55" t="str">
        <f t="shared" si="368"/>
        <v/>
      </c>
      <c r="BJ2182" s="55" t="str">
        <f t="shared" si="368"/>
        <v/>
      </c>
      <c r="BK2182" s="55" t="str">
        <f t="shared" si="368"/>
        <v/>
      </c>
      <c r="BL2182" s="55" t="str">
        <f t="shared" si="368"/>
        <v/>
      </c>
      <c r="BM2182" s="55" t="str">
        <f t="shared" si="368"/>
        <v/>
      </c>
      <c r="BN2182" s="55" t="str">
        <f t="shared" si="368"/>
        <v/>
      </c>
      <c r="BO2182" s="55" t="str">
        <f t="shared" si="368"/>
        <v/>
      </c>
      <c r="BP2182" s="55" t="str">
        <f t="shared" si="368"/>
        <v/>
      </c>
      <c r="BQ2182" s="55" t="str">
        <f t="shared" si="368"/>
        <v/>
      </c>
      <c r="BR2182" s="1" t="str">
        <f t="shared" si="357"/>
        <v>Base</v>
      </c>
      <c r="BS2182" s="1" t="str">
        <f t="shared" si="358"/>
        <v/>
      </c>
      <c r="BT2182" s="3">
        <f t="shared" si="359"/>
        <v>1</v>
      </c>
      <c r="BU2182" s="11">
        <f t="shared" si="360"/>
        <v>-0.94</v>
      </c>
      <c r="BV2182" s="11">
        <f t="shared" si="361"/>
        <v>-0.88</v>
      </c>
      <c r="BW2182" s="11">
        <f t="shared" si="362"/>
        <v>0</v>
      </c>
      <c r="BX2182" s="9">
        <f t="shared" si="363"/>
        <v>-0.94</v>
      </c>
      <c r="BY2182" s="9">
        <f t="shared" si="364"/>
        <v>-0.88</v>
      </c>
      <c r="BZ2182" s="9">
        <f t="shared" si="365"/>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356"/>
        <v>0</v>
      </c>
      <c r="BD2183" s="55" t="str">
        <f t="shared" si="368"/>
        <v/>
      </c>
      <c r="BE2183" s="55" t="str">
        <f t="shared" si="368"/>
        <v/>
      </c>
      <c r="BF2183" s="55" t="str">
        <f t="shared" si="368"/>
        <v/>
      </c>
      <c r="BG2183" s="55" t="str">
        <f t="shared" si="368"/>
        <v/>
      </c>
      <c r="BH2183" s="55" t="str">
        <f t="shared" si="368"/>
        <v/>
      </c>
      <c r="BI2183" s="55" t="str">
        <f t="shared" si="368"/>
        <v/>
      </c>
      <c r="BJ2183" s="55" t="str">
        <f t="shared" si="368"/>
        <v/>
      </c>
      <c r="BK2183" s="55" t="str">
        <f t="shared" si="368"/>
        <v/>
      </c>
      <c r="BL2183" s="55" t="str">
        <f t="shared" si="368"/>
        <v/>
      </c>
      <c r="BM2183" s="55" t="str">
        <f t="shared" si="368"/>
        <v/>
      </c>
      <c r="BN2183" s="55" t="str">
        <f t="shared" si="368"/>
        <v/>
      </c>
      <c r="BO2183" s="55" t="str">
        <f t="shared" si="368"/>
        <v/>
      </c>
      <c r="BP2183" s="55" t="str">
        <f t="shared" si="368"/>
        <v/>
      </c>
      <c r="BQ2183" s="55" t="str">
        <f t="shared" si="368"/>
        <v/>
      </c>
      <c r="BR2183" s="1" t="str">
        <f t="shared" si="357"/>
        <v>Base</v>
      </c>
      <c r="BS2183" s="1" t="str">
        <f t="shared" si="358"/>
        <v/>
      </c>
      <c r="BT2183" s="3">
        <f t="shared" si="359"/>
        <v>1</v>
      </c>
      <c r="BU2183" s="11">
        <f t="shared" si="360"/>
        <v>-0.94</v>
      </c>
      <c r="BV2183" s="11">
        <f t="shared" si="361"/>
        <v>-0.88</v>
      </c>
      <c r="BW2183" s="11">
        <f t="shared" si="362"/>
        <v>0</v>
      </c>
      <c r="BX2183" s="9">
        <f t="shared" si="363"/>
        <v>-0.94</v>
      </c>
      <c r="BY2183" s="9">
        <f t="shared" si="364"/>
        <v>-0.88</v>
      </c>
      <c r="BZ2183" s="9">
        <f t="shared" si="365"/>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356"/>
        <v>0</v>
      </c>
      <c r="BD2184" s="55" t="str">
        <f t="shared" si="368"/>
        <v/>
      </c>
      <c r="BE2184" s="55" t="str">
        <f t="shared" si="368"/>
        <v/>
      </c>
      <c r="BF2184" s="55" t="str">
        <f t="shared" si="368"/>
        <v/>
      </c>
      <c r="BG2184" s="55" t="str">
        <f t="shared" si="368"/>
        <v/>
      </c>
      <c r="BH2184" s="55" t="str">
        <f t="shared" si="368"/>
        <v/>
      </c>
      <c r="BI2184" s="55" t="str">
        <f t="shared" si="368"/>
        <v/>
      </c>
      <c r="BJ2184" s="55" t="str">
        <f t="shared" si="368"/>
        <v/>
      </c>
      <c r="BK2184" s="55" t="str">
        <f t="shared" si="368"/>
        <v/>
      </c>
      <c r="BL2184" s="55" t="str">
        <f t="shared" si="368"/>
        <v/>
      </c>
      <c r="BM2184" s="55" t="str">
        <f t="shared" si="368"/>
        <v/>
      </c>
      <c r="BN2184" s="55" t="str">
        <f t="shared" si="368"/>
        <v/>
      </c>
      <c r="BO2184" s="55" t="str">
        <f t="shared" si="368"/>
        <v/>
      </c>
      <c r="BP2184" s="55" t="str">
        <f t="shared" si="368"/>
        <v/>
      </c>
      <c r="BQ2184" s="55" t="str">
        <f t="shared" si="368"/>
        <v/>
      </c>
      <c r="BR2184" s="1" t="str">
        <f t="shared" si="357"/>
        <v>Base</v>
      </c>
      <c r="BS2184" s="1" t="str">
        <f t="shared" si="358"/>
        <v/>
      </c>
      <c r="BT2184" s="3">
        <f t="shared" si="359"/>
        <v>1</v>
      </c>
      <c r="BU2184" s="11">
        <f t="shared" si="360"/>
        <v>-0.94</v>
      </c>
      <c r="BV2184" s="11">
        <f t="shared" si="361"/>
        <v>-0.88</v>
      </c>
      <c r="BW2184" s="11">
        <f t="shared" si="362"/>
        <v>0</v>
      </c>
      <c r="BX2184" s="9">
        <f t="shared" si="363"/>
        <v>-0.94</v>
      </c>
      <c r="BY2184" s="9">
        <f t="shared" si="364"/>
        <v>-0.88</v>
      </c>
      <c r="BZ2184" s="9">
        <f t="shared" si="365"/>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356"/>
        <v>0</v>
      </c>
      <c r="BD2185" s="55" t="str">
        <f t="shared" si="368"/>
        <v/>
      </c>
      <c r="BE2185" s="55" t="str">
        <f t="shared" si="368"/>
        <v/>
      </c>
      <c r="BF2185" s="55" t="str">
        <f t="shared" si="368"/>
        <v/>
      </c>
      <c r="BG2185" s="55" t="str">
        <f t="shared" si="368"/>
        <v/>
      </c>
      <c r="BH2185" s="55" t="str">
        <f t="shared" si="368"/>
        <v/>
      </c>
      <c r="BI2185" s="55" t="str">
        <f t="shared" si="368"/>
        <v/>
      </c>
      <c r="BJ2185" s="55" t="str">
        <f t="shared" si="368"/>
        <v/>
      </c>
      <c r="BK2185" s="55" t="str">
        <f t="shared" si="368"/>
        <v/>
      </c>
      <c r="BL2185" s="55" t="str">
        <f t="shared" si="368"/>
        <v/>
      </c>
      <c r="BM2185" s="55" t="str">
        <f t="shared" si="368"/>
        <v/>
      </c>
      <c r="BN2185" s="55" t="str">
        <f t="shared" si="368"/>
        <v/>
      </c>
      <c r="BO2185" s="55" t="str">
        <f t="shared" si="368"/>
        <v/>
      </c>
      <c r="BP2185" s="55" t="str">
        <f t="shared" si="368"/>
        <v/>
      </c>
      <c r="BQ2185" s="55" t="str">
        <f t="shared" si="368"/>
        <v/>
      </c>
      <c r="BR2185" s="1" t="str">
        <f t="shared" si="357"/>
        <v>Base</v>
      </c>
      <c r="BS2185" s="1" t="str">
        <f t="shared" si="358"/>
        <v/>
      </c>
      <c r="BT2185" s="3">
        <f t="shared" si="359"/>
        <v>1</v>
      </c>
      <c r="BU2185" s="11">
        <f t="shared" si="360"/>
        <v>-0.94</v>
      </c>
      <c r="BV2185" s="11">
        <f t="shared" si="361"/>
        <v>-0.88</v>
      </c>
      <c r="BW2185" s="11">
        <f t="shared" si="362"/>
        <v>0</v>
      </c>
      <c r="BX2185" s="9">
        <f t="shared" si="363"/>
        <v>-0.94</v>
      </c>
      <c r="BY2185" s="9">
        <f t="shared" si="364"/>
        <v>-0.88</v>
      </c>
      <c r="BZ2185" s="9">
        <f t="shared" si="365"/>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356"/>
        <v>0</v>
      </c>
      <c r="BD2186" s="55" t="str">
        <f t="shared" si="368"/>
        <v/>
      </c>
      <c r="BE2186" s="55" t="str">
        <f t="shared" si="368"/>
        <v/>
      </c>
      <c r="BF2186" s="55" t="str">
        <f t="shared" si="368"/>
        <v/>
      </c>
      <c r="BG2186" s="55" t="str">
        <f t="shared" si="368"/>
        <v/>
      </c>
      <c r="BH2186" s="55" t="str">
        <f t="shared" si="368"/>
        <v/>
      </c>
      <c r="BI2186" s="55" t="str">
        <f t="shared" si="368"/>
        <v/>
      </c>
      <c r="BJ2186" s="55" t="str">
        <f t="shared" si="368"/>
        <v/>
      </c>
      <c r="BK2186" s="55" t="str">
        <f t="shared" si="368"/>
        <v/>
      </c>
      <c r="BL2186" s="55" t="str">
        <f t="shared" si="368"/>
        <v/>
      </c>
      <c r="BM2186" s="55" t="str">
        <f t="shared" si="368"/>
        <v/>
      </c>
      <c r="BN2186" s="55" t="str">
        <f t="shared" si="368"/>
        <v/>
      </c>
      <c r="BO2186" s="55" t="str">
        <f t="shared" si="368"/>
        <v/>
      </c>
      <c r="BP2186" s="55" t="str">
        <f t="shared" si="368"/>
        <v/>
      </c>
      <c r="BQ2186" s="55" t="str">
        <f t="shared" si="368"/>
        <v/>
      </c>
      <c r="BR2186" s="1" t="str">
        <f t="shared" si="357"/>
        <v>Base</v>
      </c>
      <c r="BS2186" s="1" t="str">
        <f t="shared" si="358"/>
        <v/>
      </c>
      <c r="BT2186" s="3">
        <f t="shared" si="359"/>
        <v>1</v>
      </c>
      <c r="BU2186" s="11">
        <f t="shared" si="360"/>
        <v>-0.94</v>
      </c>
      <c r="BV2186" s="11">
        <f t="shared" si="361"/>
        <v>-0.88</v>
      </c>
      <c r="BW2186" s="11">
        <f t="shared" si="362"/>
        <v>0</v>
      </c>
      <c r="BX2186" s="9">
        <f t="shared" si="363"/>
        <v>-0.94</v>
      </c>
      <c r="BY2186" s="9">
        <f t="shared" si="364"/>
        <v>-0.88</v>
      </c>
      <c r="BZ2186" s="9">
        <f t="shared" si="365"/>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356"/>
        <v>0</v>
      </c>
      <c r="BD2187" s="55" t="str">
        <f t="shared" si="368"/>
        <v/>
      </c>
      <c r="BE2187" s="55" t="str">
        <f t="shared" si="368"/>
        <v/>
      </c>
      <c r="BF2187" s="55" t="str">
        <f t="shared" si="368"/>
        <v/>
      </c>
      <c r="BG2187" s="55" t="str">
        <f t="shared" si="368"/>
        <v/>
      </c>
      <c r="BH2187" s="55" t="str">
        <f t="shared" si="368"/>
        <v/>
      </c>
      <c r="BI2187" s="55" t="str">
        <f t="shared" si="368"/>
        <v/>
      </c>
      <c r="BJ2187" s="55" t="str">
        <f t="shared" si="368"/>
        <v/>
      </c>
      <c r="BK2187" s="55" t="str">
        <f t="shared" si="368"/>
        <v/>
      </c>
      <c r="BL2187" s="55" t="str">
        <f t="shared" si="368"/>
        <v/>
      </c>
      <c r="BM2187" s="55" t="str">
        <f t="shared" si="368"/>
        <v/>
      </c>
      <c r="BN2187" s="55" t="str">
        <f t="shared" si="368"/>
        <v/>
      </c>
      <c r="BO2187" s="55" t="str">
        <f t="shared" si="368"/>
        <v/>
      </c>
      <c r="BP2187" s="55" t="str">
        <f t="shared" si="368"/>
        <v/>
      </c>
      <c r="BQ2187" s="55" t="str">
        <f t="shared" si="368"/>
        <v/>
      </c>
      <c r="BR2187" s="1" t="str">
        <f t="shared" si="357"/>
        <v>Base</v>
      </c>
      <c r="BS2187" s="1" t="str">
        <f t="shared" si="358"/>
        <v/>
      </c>
      <c r="BT2187" s="3">
        <f t="shared" si="359"/>
        <v>1</v>
      </c>
      <c r="BU2187" s="11">
        <f t="shared" si="360"/>
        <v>-0.94</v>
      </c>
      <c r="BV2187" s="11">
        <f t="shared" si="361"/>
        <v>-0.88</v>
      </c>
      <c r="BW2187" s="11">
        <f t="shared" si="362"/>
        <v>0</v>
      </c>
      <c r="BX2187" s="9">
        <f t="shared" si="363"/>
        <v>-0.94</v>
      </c>
      <c r="BY2187" s="9">
        <f t="shared" si="364"/>
        <v>-0.88</v>
      </c>
      <c r="BZ2187" s="9">
        <f t="shared" si="365"/>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356"/>
        <v>0</v>
      </c>
      <c r="BD2188" s="55" t="str">
        <f t="shared" si="368"/>
        <v/>
      </c>
      <c r="BE2188" s="55" t="str">
        <f t="shared" si="368"/>
        <v/>
      </c>
      <c r="BF2188" s="55" t="str">
        <f t="shared" si="368"/>
        <v/>
      </c>
      <c r="BG2188" s="55" t="str">
        <f t="shared" si="368"/>
        <v/>
      </c>
      <c r="BH2188" s="55" t="str">
        <f t="shared" si="368"/>
        <v/>
      </c>
      <c r="BI2188" s="55" t="str">
        <f t="shared" si="368"/>
        <v/>
      </c>
      <c r="BJ2188" s="55" t="str">
        <f t="shared" si="368"/>
        <v/>
      </c>
      <c r="BK2188" s="55" t="str">
        <f t="shared" si="368"/>
        <v/>
      </c>
      <c r="BL2188" s="55" t="str">
        <f t="shared" si="368"/>
        <v/>
      </c>
      <c r="BM2188" s="55" t="str">
        <f t="shared" si="368"/>
        <v/>
      </c>
      <c r="BN2188" s="55" t="str">
        <f t="shared" si="368"/>
        <v/>
      </c>
      <c r="BO2188" s="55" t="str">
        <f t="shared" si="368"/>
        <v/>
      </c>
      <c r="BP2188" s="55" t="str">
        <f t="shared" si="368"/>
        <v/>
      </c>
      <c r="BQ2188" s="55" t="str">
        <f t="shared" si="368"/>
        <v/>
      </c>
      <c r="BR2188" s="1" t="str">
        <f t="shared" si="357"/>
        <v>Base</v>
      </c>
      <c r="BS2188" s="1" t="str">
        <f t="shared" si="358"/>
        <v/>
      </c>
      <c r="BT2188" s="3">
        <f t="shared" si="359"/>
        <v>1</v>
      </c>
      <c r="BU2188" s="11">
        <f t="shared" si="360"/>
        <v>-0.94</v>
      </c>
      <c r="BV2188" s="11">
        <f t="shared" si="361"/>
        <v>-0.88</v>
      </c>
      <c r="BW2188" s="11">
        <f t="shared" si="362"/>
        <v>0</v>
      </c>
      <c r="BX2188" s="9">
        <f t="shared" si="363"/>
        <v>-0.94</v>
      </c>
      <c r="BY2188" s="9">
        <f t="shared" si="364"/>
        <v>-0.88</v>
      </c>
      <c r="BZ2188" s="9">
        <f t="shared" si="365"/>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356"/>
        <v>0</v>
      </c>
      <c r="BD2189" s="55" t="str">
        <f t="shared" si="368"/>
        <v/>
      </c>
      <c r="BE2189" s="55" t="str">
        <f t="shared" si="368"/>
        <v/>
      </c>
      <c r="BF2189" s="55" t="str">
        <f t="shared" si="368"/>
        <v/>
      </c>
      <c r="BG2189" s="55" t="str">
        <f t="shared" si="368"/>
        <v/>
      </c>
      <c r="BH2189" s="55" t="str">
        <f t="shared" si="368"/>
        <v/>
      </c>
      <c r="BI2189" s="55" t="str">
        <f t="shared" si="368"/>
        <v/>
      </c>
      <c r="BJ2189" s="55" t="str">
        <f t="shared" si="368"/>
        <v/>
      </c>
      <c r="BK2189" s="55" t="str">
        <f t="shared" si="368"/>
        <v/>
      </c>
      <c r="BL2189" s="55" t="str">
        <f t="shared" si="368"/>
        <v/>
      </c>
      <c r="BM2189" s="55" t="str">
        <f t="shared" si="368"/>
        <v/>
      </c>
      <c r="BN2189" s="55" t="str">
        <f t="shared" si="368"/>
        <v/>
      </c>
      <c r="BO2189" s="55" t="str">
        <f t="shared" si="368"/>
        <v/>
      </c>
      <c r="BP2189" s="55" t="str">
        <f t="shared" si="368"/>
        <v/>
      </c>
      <c r="BQ2189" s="55" t="str">
        <f t="shared" si="368"/>
        <v/>
      </c>
      <c r="BR2189" s="1" t="str">
        <f t="shared" si="357"/>
        <v>Base</v>
      </c>
      <c r="BS2189" s="1" t="str">
        <f t="shared" si="358"/>
        <v/>
      </c>
      <c r="BT2189" s="3">
        <f t="shared" si="359"/>
        <v>1</v>
      </c>
      <c r="BU2189" s="11">
        <f t="shared" si="360"/>
        <v>-0.94</v>
      </c>
      <c r="BV2189" s="11">
        <f t="shared" si="361"/>
        <v>-0.88</v>
      </c>
      <c r="BW2189" s="11">
        <f t="shared" si="362"/>
        <v>0</v>
      </c>
      <c r="BX2189" s="9">
        <f t="shared" si="363"/>
        <v>-0.94</v>
      </c>
      <c r="BY2189" s="9">
        <f t="shared" si="364"/>
        <v>-0.88</v>
      </c>
      <c r="BZ2189" s="9">
        <f t="shared" si="365"/>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356"/>
        <v>0</v>
      </c>
      <c r="BD2190" s="55" t="str">
        <f t="shared" si="368"/>
        <v/>
      </c>
      <c r="BE2190" s="55" t="str">
        <f t="shared" si="368"/>
        <v/>
      </c>
      <c r="BF2190" s="55" t="str">
        <f t="shared" si="368"/>
        <v/>
      </c>
      <c r="BG2190" s="55" t="str">
        <f t="shared" si="368"/>
        <v/>
      </c>
      <c r="BH2190" s="55" t="str">
        <f t="shared" si="368"/>
        <v/>
      </c>
      <c r="BI2190" s="55" t="str">
        <f t="shared" si="368"/>
        <v/>
      </c>
      <c r="BJ2190" s="55" t="str">
        <f t="shared" si="368"/>
        <v/>
      </c>
      <c r="BK2190" s="55" t="str">
        <f t="shared" si="368"/>
        <v/>
      </c>
      <c r="BL2190" s="55" t="str">
        <f t="shared" si="368"/>
        <v/>
      </c>
      <c r="BM2190" s="55" t="str">
        <f t="shared" si="368"/>
        <v/>
      </c>
      <c r="BN2190" s="55" t="str">
        <f t="shared" si="368"/>
        <v/>
      </c>
      <c r="BO2190" s="55" t="str">
        <f t="shared" si="368"/>
        <v/>
      </c>
      <c r="BP2190" s="55" t="str">
        <f t="shared" si="368"/>
        <v/>
      </c>
      <c r="BQ2190" s="55" t="str">
        <f t="shared" si="368"/>
        <v/>
      </c>
      <c r="BR2190" s="1" t="str">
        <f t="shared" si="357"/>
        <v>Base</v>
      </c>
      <c r="BS2190" s="1" t="str">
        <f t="shared" si="358"/>
        <v/>
      </c>
      <c r="BT2190" s="3">
        <f t="shared" si="359"/>
        <v>1</v>
      </c>
      <c r="BU2190" s="11">
        <f t="shared" si="360"/>
        <v>-0.94</v>
      </c>
      <c r="BV2190" s="11">
        <f t="shared" si="361"/>
        <v>-0.88</v>
      </c>
      <c r="BW2190" s="11">
        <f t="shared" si="362"/>
        <v>0</v>
      </c>
      <c r="BX2190" s="9">
        <f t="shared" si="363"/>
        <v>-0.94</v>
      </c>
      <c r="BY2190" s="9">
        <f t="shared" si="364"/>
        <v>-0.88</v>
      </c>
      <c r="BZ2190" s="9">
        <f t="shared" si="365"/>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356"/>
        <v>0</v>
      </c>
      <c r="BD2191" s="55" t="str">
        <f t="shared" si="368"/>
        <v/>
      </c>
      <c r="BE2191" s="55" t="str">
        <f t="shared" si="368"/>
        <v/>
      </c>
      <c r="BF2191" s="55" t="str">
        <f t="shared" si="368"/>
        <v/>
      </c>
      <c r="BG2191" s="55" t="str">
        <f t="shared" si="368"/>
        <v/>
      </c>
      <c r="BH2191" s="55" t="str">
        <f t="shared" si="368"/>
        <v/>
      </c>
      <c r="BI2191" s="55" t="str">
        <f t="shared" si="368"/>
        <v/>
      </c>
      <c r="BJ2191" s="55" t="str">
        <f t="shared" si="368"/>
        <v/>
      </c>
      <c r="BK2191" s="55" t="str">
        <f t="shared" si="368"/>
        <v/>
      </c>
      <c r="BL2191" s="55" t="str">
        <f t="shared" si="368"/>
        <v/>
      </c>
      <c r="BM2191" s="55" t="str">
        <f t="shared" si="368"/>
        <v/>
      </c>
      <c r="BN2191" s="55" t="str">
        <f t="shared" si="368"/>
        <v/>
      </c>
      <c r="BO2191" s="55" t="str">
        <f t="shared" si="368"/>
        <v/>
      </c>
      <c r="BP2191" s="55" t="str">
        <f t="shared" si="368"/>
        <v/>
      </c>
      <c r="BQ2191" s="55" t="str">
        <f t="shared" si="368"/>
        <v/>
      </c>
      <c r="BR2191" s="1" t="str">
        <f t="shared" si="357"/>
        <v>Base</v>
      </c>
      <c r="BS2191" s="1" t="str">
        <f t="shared" si="358"/>
        <v/>
      </c>
      <c r="BT2191" s="3">
        <f t="shared" si="359"/>
        <v>1</v>
      </c>
      <c r="BU2191" s="11">
        <f t="shared" si="360"/>
        <v>-0.94</v>
      </c>
      <c r="BV2191" s="11">
        <f t="shared" si="361"/>
        <v>-0.88</v>
      </c>
      <c r="BW2191" s="11">
        <f t="shared" si="362"/>
        <v>0</v>
      </c>
      <c r="BX2191" s="9">
        <f t="shared" si="363"/>
        <v>-0.94</v>
      </c>
      <c r="BY2191" s="9">
        <f t="shared" si="364"/>
        <v>-0.88</v>
      </c>
      <c r="BZ2191" s="9">
        <f t="shared" si="365"/>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356"/>
        <v>0</v>
      </c>
      <c r="BD2192" s="55" t="str">
        <f t="shared" si="368"/>
        <v/>
      </c>
      <c r="BE2192" s="55" t="str">
        <f t="shared" si="368"/>
        <v/>
      </c>
      <c r="BF2192" s="55" t="str">
        <f t="shared" si="368"/>
        <v/>
      </c>
      <c r="BG2192" s="55" t="str">
        <f t="shared" si="368"/>
        <v/>
      </c>
      <c r="BH2192" s="55" t="str">
        <f t="shared" si="368"/>
        <v/>
      </c>
      <c r="BI2192" s="55" t="str">
        <f t="shared" si="368"/>
        <v/>
      </c>
      <c r="BJ2192" s="55" t="str">
        <f t="shared" si="368"/>
        <v/>
      </c>
      <c r="BK2192" s="55" t="str">
        <f t="shared" si="368"/>
        <v/>
      </c>
      <c r="BL2192" s="55" t="str">
        <f t="shared" si="368"/>
        <v/>
      </c>
      <c r="BM2192" s="55" t="str">
        <f t="shared" si="368"/>
        <v/>
      </c>
      <c r="BN2192" s="55" t="str">
        <f t="shared" si="368"/>
        <v/>
      </c>
      <c r="BO2192" s="55" t="str">
        <f t="shared" si="368"/>
        <v/>
      </c>
      <c r="BP2192" s="55" t="str">
        <f t="shared" si="368"/>
        <v/>
      </c>
      <c r="BQ2192" s="55" t="str">
        <f t="shared" si="368"/>
        <v/>
      </c>
      <c r="BR2192" s="1" t="str">
        <f t="shared" si="357"/>
        <v>Base</v>
      </c>
      <c r="BS2192" s="1" t="str">
        <f t="shared" si="358"/>
        <v/>
      </c>
      <c r="BT2192" s="3">
        <f t="shared" si="359"/>
        <v>1</v>
      </c>
      <c r="BU2192" s="11">
        <f t="shared" si="360"/>
        <v>-0.94</v>
      </c>
      <c r="BV2192" s="11">
        <f t="shared" si="361"/>
        <v>-0.88</v>
      </c>
      <c r="BW2192" s="11">
        <f t="shared" si="362"/>
        <v>0</v>
      </c>
      <c r="BX2192" s="9">
        <f t="shared" si="363"/>
        <v>-0.94</v>
      </c>
      <c r="BY2192" s="9">
        <f t="shared" si="364"/>
        <v>-0.88</v>
      </c>
      <c r="BZ2192" s="9">
        <f t="shared" si="365"/>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356"/>
        <v>0</v>
      </c>
      <c r="BD2193" s="55" t="str">
        <f t="shared" si="368"/>
        <v/>
      </c>
      <c r="BE2193" s="55" t="str">
        <f t="shared" si="368"/>
        <v/>
      </c>
      <c r="BF2193" s="55" t="str">
        <f t="shared" si="368"/>
        <v/>
      </c>
      <c r="BG2193" s="55" t="str">
        <f t="shared" si="368"/>
        <v/>
      </c>
      <c r="BH2193" s="55" t="str">
        <f t="shared" si="368"/>
        <v/>
      </c>
      <c r="BI2193" s="55" t="str">
        <f t="shared" si="368"/>
        <v/>
      </c>
      <c r="BJ2193" s="55" t="str">
        <f t="shared" si="368"/>
        <v/>
      </c>
      <c r="BK2193" s="55" t="str">
        <f t="shared" si="368"/>
        <v/>
      </c>
      <c r="BL2193" s="55" t="str">
        <f t="shared" si="368"/>
        <v/>
      </c>
      <c r="BM2193" s="55" t="str">
        <f t="shared" si="368"/>
        <v/>
      </c>
      <c r="BN2193" s="55" t="str">
        <f t="shared" si="368"/>
        <v/>
      </c>
      <c r="BO2193" s="55" t="str">
        <f t="shared" si="368"/>
        <v/>
      </c>
      <c r="BP2193" s="55" t="str">
        <f t="shared" si="368"/>
        <v/>
      </c>
      <c r="BQ2193" s="55" t="str">
        <f t="shared" si="368"/>
        <v/>
      </c>
      <c r="BR2193" s="1" t="str">
        <f t="shared" si="357"/>
        <v>Base</v>
      </c>
      <c r="BS2193" s="1" t="str">
        <f t="shared" si="358"/>
        <v/>
      </c>
      <c r="BT2193" s="3">
        <f t="shared" si="359"/>
        <v>1</v>
      </c>
      <c r="BU2193" s="11">
        <f t="shared" si="360"/>
        <v>-0.94</v>
      </c>
      <c r="BV2193" s="11">
        <f t="shared" si="361"/>
        <v>-0.88</v>
      </c>
      <c r="BW2193" s="11">
        <f t="shared" si="362"/>
        <v>0</v>
      </c>
      <c r="BX2193" s="9">
        <f t="shared" si="363"/>
        <v>-0.94</v>
      </c>
      <c r="BY2193" s="9">
        <f t="shared" si="364"/>
        <v>-0.88</v>
      </c>
      <c r="BZ2193" s="9">
        <f t="shared" si="365"/>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356"/>
        <v>0</v>
      </c>
      <c r="BD2194" s="55" t="str">
        <f t="shared" si="368"/>
        <v/>
      </c>
      <c r="BE2194" s="55" t="str">
        <f t="shared" si="368"/>
        <v/>
      </c>
      <c r="BF2194" s="55" t="str">
        <f t="shared" si="368"/>
        <v/>
      </c>
      <c r="BG2194" s="55" t="str">
        <f t="shared" si="368"/>
        <v/>
      </c>
      <c r="BH2194" s="55" t="str">
        <f t="shared" si="368"/>
        <v/>
      </c>
      <c r="BI2194" s="55" t="str">
        <f t="shared" si="368"/>
        <v/>
      </c>
      <c r="BJ2194" s="55" t="str">
        <f t="shared" si="368"/>
        <v/>
      </c>
      <c r="BK2194" s="55" t="str">
        <f t="shared" si="368"/>
        <v/>
      </c>
      <c r="BL2194" s="55" t="str">
        <f t="shared" si="368"/>
        <v/>
      </c>
      <c r="BM2194" s="55" t="str">
        <f t="shared" si="368"/>
        <v/>
      </c>
      <c r="BN2194" s="55" t="str">
        <f t="shared" si="368"/>
        <v/>
      </c>
      <c r="BO2194" s="55" t="str">
        <f t="shared" si="368"/>
        <v/>
      </c>
      <c r="BP2194" s="55" t="str">
        <f t="shared" si="368"/>
        <v/>
      </c>
      <c r="BQ2194" s="55" t="str">
        <f t="shared" si="368"/>
        <v/>
      </c>
      <c r="BR2194" s="1" t="str">
        <f t="shared" si="357"/>
        <v>Base</v>
      </c>
      <c r="BS2194" s="1" t="str">
        <f t="shared" si="358"/>
        <v/>
      </c>
      <c r="BT2194" s="3">
        <f t="shared" si="359"/>
        <v>1</v>
      </c>
      <c r="BU2194" s="11">
        <f t="shared" si="360"/>
        <v>-0.94</v>
      </c>
      <c r="BV2194" s="11">
        <f t="shared" si="361"/>
        <v>-0.88</v>
      </c>
      <c r="BW2194" s="11">
        <f t="shared" si="362"/>
        <v>0</v>
      </c>
      <c r="BX2194" s="9">
        <f t="shared" si="363"/>
        <v>-0.94</v>
      </c>
      <c r="BY2194" s="9">
        <f t="shared" si="364"/>
        <v>-0.88</v>
      </c>
      <c r="BZ2194" s="9">
        <f t="shared" si="365"/>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356"/>
        <v>0</v>
      </c>
      <c r="BD2195" s="55" t="str">
        <f t="shared" si="368"/>
        <v/>
      </c>
      <c r="BE2195" s="55" t="str">
        <f t="shared" si="368"/>
        <v/>
      </c>
      <c r="BF2195" s="55" t="str">
        <f t="shared" si="368"/>
        <v/>
      </c>
      <c r="BG2195" s="55" t="str">
        <f t="shared" si="368"/>
        <v/>
      </c>
      <c r="BH2195" s="55" t="str">
        <f t="shared" si="368"/>
        <v/>
      </c>
      <c r="BI2195" s="55" t="str">
        <f t="shared" si="368"/>
        <v/>
      </c>
      <c r="BJ2195" s="55" t="str">
        <f t="shared" si="368"/>
        <v/>
      </c>
      <c r="BK2195" s="55" t="str">
        <f t="shared" si="368"/>
        <v/>
      </c>
      <c r="BL2195" s="55" t="str">
        <f t="shared" si="368"/>
        <v/>
      </c>
      <c r="BM2195" s="55" t="str">
        <f t="shared" si="368"/>
        <v/>
      </c>
      <c r="BN2195" s="55" t="str">
        <f t="shared" si="368"/>
        <v/>
      </c>
      <c r="BO2195" s="55" t="str">
        <f t="shared" si="368"/>
        <v/>
      </c>
      <c r="BP2195" s="55" t="str">
        <f t="shared" si="368"/>
        <v/>
      </c>
      <c r="BQ2195" s="55" t="str">
        <f t="shared" si="368"/>
        <v/>
      </c>
      <c r="BR2195" s="1" t="str">
        <f t="shared" si="357"/>
        <v>Base</v>
      </c>
      <c r="BS2195" s="1" t="str">
        <f t="shared" si="358"/>
        <v/>
      </c>
      <c r="BT2195" s="3">
        <f t="shared" si="359"/>
        <v>1</v>
      </c>
      <c r="BU2195" s="11">
        <f t="shared" si="360"/>
        <v>-0.94</v>
      </c>
      <c r="BV2195" s="11">
        <f t="shared" si="361"/>
        <v>-0.88</v>
      </c>
      <c r="BW2195" s="11">
        <f t="shared" si="362"/>
        <v>0</v>
      </c>
      <c r="BX2195" s="9">
        <f t="shared" si="363"/>
        <v>-0.94</v>
      </c>
      <c r="BY2195" s="9">
        <f t="shared" si="364"/>
        <v>-0.88</v>
      </c>
      <c r="BZ2195" s="9">
        <f t="shared" si="365"/>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356"/>
        <v>0</v>
      </c>
      <c r="BD2196" s="55" t="str">
        <f t="shared" si="368"/>
        <v/>
      </c>
      <c r="BE2196" s="55" t="str">
        <f t="shared" si="368"/>
        <v/>
      </c>
      <c r="BF2196" s="55" t="str">
        <f t="shared" si="368"/>
        <v/>
      </c>
      <c r="BG2196" s="55" t="str">
        <f t="shared" si="368"/>
        <v/>
      </c>
      <c r="BH2196" s="55" t="str">
        <f t="shared" si="368"/>
        <v/>
      </c>
      <c r="BI2196" s="55" t="str">
        <f t="shared" si="368"/>
        <v/>
      </c>
      <c r="BJ2196" s="55" t="str">
        <f t="shared" si="368"/>
        <v/>
      </c>
      <c r="BK2196" s="55" t="str">
        <f t="shared" si="368"/>
        <v/>
      </c>
      <c r="BL2196" s="55" t="str">
        <f t="shared" si="368"/>
        <v/>
      </c>
      <c r="BM2196" s="55" t="str">
        <f t="shared" si="368"/>
        <v/>
      </c>
      <c r="BN2196" s="55" t="str">
        <f t="shared" si="368"/>
        <v/>
      </c>
      <c r="BO2196" s="55" t="str">
        <f t="shared" si="368"/>
        <v/>
      </c>
      <c r="BP2196" s="55" t="str">
        <f t="shared" si="368"/>
        <v/>
      </c>
      <c r="BQ2196" s="55" t="str">
        <f t="shared" si="368"/>
        <v/>
      </c>
      <c r="BR2196" s="1" t="str">
        <f t="shared" si="357"/>
        <v>Base</v>
      </c>
      <c r="BS2196" s="1" t="str">
        <f t="shared" si="358"/>
        <v/>
      </c>
      <c r="BT2196" s="3">
        <f t="shared" si="359"/>
        <v>1</v>
      </c>
      <c r="BU2196" s="11">
        <f t="shared" si="360"/>
        <v>-0.94</v>
      </c>
      <c r="BV2196" s="11">
        <f t="shared" si="361"/>
        <v>-0.88</v>
      </c>
      <c r="BW2196" s="11">
        <f t="shared" si="362"/>
        <v>0</v>
      </c>
      <c r="BX2196" s="9">
        <f t="shared" si="363"/>
        <v>-0.94</v>
      </c>
      <c r="BY2196" s="9">
        <f t="shared" si="364"/>
        <v>-0.88</v>
      </c>
      <c r="BZ2196" s="9">
        <f t="shared" si="365"/>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356"/>
        <v>0</v>
      </c>
      <c r="BD2197" s="55" t="str">
        <f t="shared" si="368"/>
        <v/>
      </c>
      <c r="BE2197" s="55" t="str">
        <f t="shared" si="368"/>
        <v/>
      </c>
      <c r="BF2197" s="55" t="str">
        <f t="shared" si="368"/>
        <v/>
      </c>
      <c r="BG2197" s="55" t="str">
        <f t="shared" si="368"/>
        <v/>
      </c>
      <c r="BH2197" s="55" t="str">
        <f t="shared" si="368"/>
        <v/>
      </c>
      <c r="BI2197" s="55" t="str">
        <f t="shared" si="368"/>
        <v/>
      </c>
      <c r="BJ2197" s="55" t="str">
        <f t="shared" si="368"/>
        <v/>
      </c>
      <c r="BK2197" s="55" t="str">
        <f t="shared" si="368"/>
        <v/>
      </c>
      <c r="BL2197" s="55" t="str">
        <f t="shared" si="368"/>
        <v/>
      </c>
      <c r="BM2197" s="55" t="str">
        <f t="shared" si="368"/>
        <v/>
      </c>
      <c r="BN2197" s="55" t="str">
        <f t="shared" si="368"/>
        <v/>
      </c>
      <c r="BO2197" s="55" t="str">
        <f t="shared" si="368"/>
        <v/>
      </c>
      <c r="BP2197" s="55" t="str">
        <f t="shared" si="368"/>
        <v/>
      </c>
      <c r="BQ2197" s="55" t="str">
        <f t="shared" si="368"/>
        <v/>
      </c>
      <c r="BR2197" s="1" t="str">
        <f t="shared" si="357"/>
        <v>Base</v>
      </c>
      <c r="BS2197" s="1" t="str">
        <f t="shared" si="358"/>
        <v/>
      </c>
      <c r="BT2197" s="3">
        <f t="shared" si="359"/>
        <v>1</v>
      </c>
      <c r="BU2197" s="11">
        <f t="shared" si="360"/>
        <v>-0.94</v>
      </c>
      <c r="BV2197" s="11">
        <f t="shared" si="361"/>
        <v>-0.88</v>
      </c>
      <c r="BW2197" s="11">
        <f t="shared" si="362"/>
        <v>0</v>
      </c>
      <c r="BX2197" s="9">
        <f t="shared" si="363"/>
        <v>-0.94</v>
      </c>
      <c r="BY2197" s="9">
        <f t="shared" si="364"/>
        <v>-0.88</v>
      </c>
      <c r="BZ2197" s="9">
        <f t="shared" si="365"/>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369">SUM(AT2198:BB2198)</f>
        <v>0</v>
      </c>
      <c r="BD2198" s="55" t="str">
        <f t="shared" si="368"/>
        <v/>
      </c>
      <c r="BE2198" s="55" t="str">
        <f t="shared" si="368"/>
        <v/>
      </c>
      <c r="BF2198" s="55" t="str">
        <f t="shared" si="368"/>
        <v/>
      </c>
      <c r="BG2198" s="55" t="str">
        <f t="shared" si="368"/>
        <v/>
      </c>
      <c r="BH2198" s="55" t="str">
        <f t="shared" si="368"/>
        <v/>
      </c>
      <c r="BI2198" s="55" t="str">
        <f t="shared" si="368"/>
        <v/>
      </c>
      <c r="BJ2198" s="55" t="str">
        <f t="shared" si="368"/>
        <v/>
      </c>
      <c r="BK2198" s="55" t="str">
        <f t="shared" si="368"/>
        <v/>
      </c>
      <c r="BL2198" s="55" t="str">
        <f t="shared" si="368"/>
        <v/>
      </c>
      <c r="BM2198" s="55" t="str">
        <f t="shared" si="368"/>
        <v/>
      </c>
      <c r="BN2198" s="55" t="str">
        <f t="shared" si="368"/>
        <v/>
      </c>
      <c r="BO2198" s="55" t="str">
        <f t="shared" si="368"/>
        <v/>
      </c>
      <c r="BP2198" s="55" t="str">
        <f t="shared" si="368"/>
        <v/>
      </c>
      <c r="BQ2198" s="55" t="str">
        <f t="shared" si="368"/>
        <v/>
      </c>
      <c r="BR2198" s="1" t="str">
        <f t="shared" ref="BR2198:BR2202" si="370">IF(BD2198&amp;BE2198&amp;BF2198&amp;BG2198&amp;BH2198&amp;BI2198&amp;BJ2198&amp;BK2198&amp;BP2198&amp;BQ2198="","Base",BD2198&amp;BE2198&amp;BF2198&amp;BG2198&amp;BH2198&amp;BI2198&amp;BJ2198&amp;BK2198&amp;BP2198&amp;BQ2198)</f>
        <v>Base</v>
      </c>
      <c r="BS2198" s="1" t="str">
        <f t="shared" si="358"/>
        <v/>
      </c>
      <c r="BT2198" s="3">
        <f t="shared" si="359"/>
        <v>1</v>
      </c>
      <c r="BU2198" s="11">
        <f t="shared" ref="BU2198:BU2202" si="371">BT2198*0.06-1</f>
        <v>-0.94</v>
      </c>
      <c r="BV2198" s="11">
        <f t="shared" si="361"/>
        <v>-0.88</v>
      </c>
      <c r="BW2198" s="11">
        <f t="shared" si="362"/>
        <v>0</v>
      </c>
      <c r="BX2198" s="9">
        <f t="shared" si="363"/>
        <v>-0.94</v>
      </c>
      <c r="BY2198" s="9">
        <f t="shared" si="364"/>
        <v>-0.88</v>
      </c>
      <c r="BZ2198" s="9">
        <f t="shared" si="365"/>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369"/>
        <v>0</v>
      </c>
      <c r="BD2199" s="55" t="str">
        <f t="shared" si="368"/>
        <v/>
      </c>
      <c r="BE2199" s="55" t="str">
        <f t="shared" si="368"/>
        <v/>
      </c>
      <c r="BF2199" s="55" t="str">
        <f t="shared" si="368"/>
        <v/>
      </c>
      <c r="BG2199" s="55" t="str">
        <f t="shared" si="368"/>
        <v/>
      </c>
      <c r="BH2199" s="55" t="str">
        <f t="shared" si="368"/>
        <v/>
      </c>
      <c r="BI2199" s="55" t="str">
        <f t="shared" si="368"/>
        <v/>
      </c>
      <c r="BJ2199" s="55" t="str">
        <f t="shared" si="368"/>
        <v/>
      </c>
      <c r="BK2199" s="55" t="str">
        <f t="shared" si="368"/>
        <v/>
      </c>
      <c r="BL2199" s="55" t="str">
        <f t="shared" si="368"/>
        <v/>
      </c>
      <c r="BM2199" s="55" t="str">
        <f t="shared" si="368"/>
        <v/>
      </c>
      <c r="BN2199" s="55" t="str">
        <f t="shared" si="368"/>
        <v/>
      </c>
      <c r="BO2199" s="55" t="str">
        <f t="shared" si="368"/>
        <v/>
      </c>
      <c r="BP2199" s="55" t="str">
        <f t="shared" si="368"/>
        <v/>
      </c>
      <c r="BQ2199" s="55" t="str">
        <f t="shared" si="368"/>
        <v/>
      </c>
      <c r="BR2199" s="1" t="str">
        <f t="shared" si="370"/>
        <v>Base</v>
      </c>
      <c r="BS2199" s="1" t="str">
        <f t="shared" si="358"/>
        <v/>
      </c>
      <c r="BT2199" s="3">
        <f t="shared" si="359"/>
        <v>1</v>
      </c>
      <c r="BU2199" s="11">
        <f t="shared" si="371"/>
        <v>-0.94</v>
      </c>
      <c r="BV2199" s="11">
        <f t="shared" si="361"/>
        <v>-0.88</v>
      </c>
      <c r="BW2199" s="11">
        <f t="shared" si="362"/>
        <v>0</v>
      </c>
      <c r="BX2199" s="9">
        <f t="shared" si="363"/>
        <v>-0.94</v>
      </c>
      <c r="BY2199" s="9">
        <f t="shared" si="364"/>
        <v>-0.88</v>
      </c>
      <c r="BZ2199" s="9">
        <f t="shared" si="365"/>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369"/>
        <v>0</v>
      </c>
      <c r="BD2200" s="55" t="str">
        <f t="shared" si="368"/>
        <v/>
      </c>
      <c r="BE2200" s="55" t="str">
        <f t="shared" si="368"/>
        <v/>
      </c>
      <c r="BF2200" s="55" t="str">
        <f t="shared" ref="BD2200:BQ2218" si="372">IF(ISERROR(SEARCHB(" "&amp;BF$1&amp;" "," "&amp;$L2200&amp;" "))=TRUE,"",BF$1)</f>
        <v/>
      </c>
      <c r="BG2200" s="55" t="str">
        <f t="shared" si="372"/>
        <v/>
      </c>
      <c r="BH2200" s="55" t="str">
        <f t="shared" si="372"/>
        <v/>
      </c>
      <c r="BI2200" s="55" t="str">
        <f t="shared" si="372"/>
        <v/>
      </c>
      <c r="BJ2200" s="55" t="str">
        <f t="shared" si="372"/>
        <v/>
      </c>
      <c r="BK2200" s="55" t="str">
        <f t="shared" si="372"/>
        <v/>
      </c>
      <c r="BL2200" s="55" t="str">
        <f t="shared" si="372"/>
        <v/>
      </c>
      <c r="BM2200" s="55" t="str">
        <f t="shared" si="372"/>
        <v/>
      </c>
      <c r="BN2200" s="55" t="str">
        <f t="shared" si="372"/>
        <v/>
      </c>
      <c r="BO2200" s="55" t="str">
        <f t="shared" si="372"/>
        <v/>
      </c>
      <c r="BP2200" s="55" t="str">
        <f t="shared" si="372"/>
        <v/>
      </c>
      <c r="BQ2200" s="55" t="str">
        <f t="shared" si="372"/>
        <v/>
      </c>
      <c r="BR2200" s="1" t="str">
        <f t="shared" si="370"/>
        <v>Base</v>
      </c>
      <c r="BS2200" s="1" t="str">
        <f t="shared" si="358"/>
        <v/>
      </c>
      <c r="BT2200" s="3">
        <f t="shared" si="359"/>
        <v>1</v>
      </c>
      <c r="BU2200" s="11">
        <f t="shared" si="371"/>
        <v>-0.94</v>
      </c>
      <c r="BV2200" s="11">
        <f t="shared" si="361"/>
        <v>-0.88</v>
      </c>
      <c r="BW2200" s="11">
        <f t="shared" si="362"/>
        <v>0</v>
      </c>
      <c r="BX2200" s="9">
        <f t="shared" si="363"/>
        <v>-0.94</v>
      </c>
      <c r="BY2200" s="9">
        <f t="shared" si="364"/>
        <v>-0.88</v>
      </c>
      <c r="BZ2200" s="9">
        <f t="shared" si="365"/>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369"/>
        <v>0</v>
      </c>
      <c r="BD2201" s="55" t="str">
        <f t="shared" si="372"/>
        <v/>
      </c>
      <c r="BE2201" s="55" t="str">
        <f t="shared" si="372"/>
        <v/>
      </c>
      <c r="BF2201" s="55" t="str">
        <f t="shared" si="372"/>
        <v/>
      </c>
      <c r="BG2201" s="55" t="str">
        <f t="shared" si="372"/>
        <v/>
      </c>
      <c r="BH2201" s="55" t="str">
        <f t="shared" si="372"/>
        <v/>
      </c>
      <c r="BI2201" s="55" t="str">
        <f t="shared" si="372"/>
        <v/>
      </c>
      <c r="BJ2201" s="55" t="str">
        <f t="shared" si="372"/>
        <v/>
      </c>
      <c r="BK2201" s="55" t="str">
        <f t="shared" si="372"/>
        <v/>
      </c>
      <c r="BL2201" s="55" t="str">
        <f t="shared" si="372"/>
        <v/>
      </c>
      <c r="BM2201" s="55" t="str">
        <f t="shared" si="372"/>
        <v/>
      </c>
      <c r="BN2201" s="55" t="str">
        <f t="shared" si="372"/>
        <v/>
      </c>
      <c r="BO2201" s="55" t="str">
        <f t="shared" si="372"/>
        <v/>
      </c>
      <c r="BP2201" s="55" t="str">
        <f t="shared" si="372"/>
        <v/>
      </c>
      <c r="BQ2201" s="55" t="str">
        <f t="shared" si="372"/>
        <v/>
      </c>
      <c r="BR2201" s="1" t="str">
        <f t="shared" si="370"/>
        <v>Base</v>
      </c>
      <c r="BS2201" s="1" t="str">
        <f t="shared" si="358"/>
        <v/>
      </c>
      <c r="BT2201" s="3">
        <f t="shared" si="359"/>
        <v>1</v>
      </c>
      <c r="BU2201" s="11">
        <f t="shared" si="371"/>
        <v>-0.94</v>
      </c>
      <c r="BV2201" s="11">
        <f t="shared" si="361"/>
        <v>-0.88</v>
      </c>
      <c r="BW2201" s="11">
        <f t="shared" si="362"/>
        <v>0</v>
      </c>
      <c r="BX2201" s="9">
        <f t="shared" si="363"/>
        <v>-0.94</v>
      </c>
      <c r="BY2201" s="9">
        <f t="shared" si="364"/>
        <v>-0.88</v>
      </c>
      <c r="BZ2201" s="9">
        <f t="shared" si="365"/>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369"/>
        <v>0</v>
      </c>
      <c r="BD2202" s="55" t="str">
        <f t="shared" si="372"/>
        <v/>
      </c>
      <c r="BE2202" s="55" t="str">
        <f t="shared" si="372"/>
        <v/>
      </c>
      <c r="BF2202" s="55" t="str">
        <f t="shared" si="372"/>
        <v/>
      </c>
      <c r="BG2202" s="55" t="str">
        <f t="shared" si="372"/>
        <v/>
      </c>
      <c r="BH2202" s="55" t="str">
        <f t="shared" si="372"/>
        <v/>
      </c>
      <c r="BI2202" s="55" t="str">
        <f t="shared" si="372"/>
        <v/>
      </c>
      <c r="BJ2202" s="55" t="str">
        <f t="shared" si="372"/>
        <v/>
      </c>
      <c r="BK2202" s="55" t="str">
        <f t="shared" si="372"/>
        <v/>
      </c>
      <c r="BL2202" s="55" t="str">
        <f t="shared" si="372"/>
        <v/>
      </c>
      <c r="BM2202" s="55" t="str">
        <f t="shared" si="372"/>
        <v/>
      </c>
      <c r="BN2202" s="55" t="str">
        <f t="shared" si="372"/>
        <v/>
      </c>
      <c r="BO2202" s="55" t="str">
        <f t="shared" si="372"/>
        <v/>
      </c>
      <c r="BP2202" s="55" t="str">
        <f t="shared" si="372"/>
        <v/>
      </c>
      <c r="BQ2202" s="55" t="str">
        <f t="shared" si="372"/>
        <v/>
      </c>
      <c r="BR2202" s="1" t="str">
        <f t="shared" si="370"/>
        <v>Base</v>
      </c>
      <c r="BS2202" s="1" t="str">
        <f t="shared" si="358"/>
        <v/>
      </c>
      <c r="BT2202" s="3">
        <f t="shared" si="359"/>
        <v>1</v>
      </c>
      <c r="BU2202" s="11">
        <f t="shared" si="371"/>
        <v>-0.94</v>
      </c>
      <c r="BV2202" s="11">
        <f t="shared" si="361"/>
        <v>-0.88</v>
      </c>
      <c r="BW2202" s="11">
        <f t="shared" si="362"/>
        <v>0</v>
      </c>
      <c r="BX2202" s="9">
        <f t="shared" si="363"/>
        <v>-0.94</v>
      </c>
      <c r="BY2202" s="9">
        <f t="shared" si="364"/>
        <v>-0.88</v>
      </c>
      <c r="BZ2202" s="9">
        <f t="shared" si="365"/>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369"/>
        <v>#N/A</v>
      </c>
      <c r="BD2203" s="55" t="str">
        <f t="shared" si="372"/>
        <v/>
      </c>
      <c r="BE2203" s="55" t="str">
        <f t="shared" si="372"/>
        <v/>
      </c>
      <c r="BF2203" s="55" t="str">
        <f t="shared" si="372"/>
        <v/>
      </c>
      <c r="BG2203" s="55" t="str">
        <f t="shared" si="372"/>
        <v/>
      </c>
      <c r="BH2203" s="55" t="str">
        <f t="shared" si="372"/>
        <v/>
      </c>
      <c r="BI2203" s="55" t="str">
        <f t="shared" si="372"/>
        <v/>
      </c>
      <c r="BJ2203" s="55" t="str">
        <f t="shared" si="372"/>
        <v/>
      </c>
      <c r="BK2203" s="55" t="str">
        <f t="shared" si="372"/>
        <v/>
      </c>
      <c r="BL2203" s="55" t="str">
        <f t="shared" si="372"/>
        <v/>
      </c>
      <c r="BM2203" s="55" t="str">
        <f t="shared" si="372"/>
        <v/>
      </c>
      <c r="BN2203" s="55" t="str">
        <f t="shared" si="372"/>
        <v/>
      </c>
      <c r="BO2203" s="55" t="str">
        <f t="shared" si="372"/>
        <v/>
      </c>
      <c r="BP2203" s="55" t="str">
        <f t="shared" si="372"/>
        <v/>
      </c>
      <c r="BQ2203" s="55" t="str">
        <f t="shared" si="372"/>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369"/>
        <v>#N/A</v>
      </c>
      <c r="BD2204" s="55" t="str">
        <f t="shared" si="372"/>
        <v/>
      </c>
      <c r="BE2204" s="55" t="str">
        <f t="shared" si="372"/>
        <v/>
      </c>
      <c r="BF2204" s="55" t="str">
        <f t="shared" si="372"/>
        <v/>
      </c>
      <c r="BG2204" s="55" t="str">
        <f t="shared" si="372"/>
        <v/>
      </c>
      <c r="BH2204" s="55" t="str">
        <f t="shared" si="372"/>
        <v/>
      </c>
      <c r="BI2204" s="55" t="str">
        <f t="shared" si="372"/>
        <v/>
      </c>
      <c r="BJ2204" s="55" t="str">
        <f t="shared" si="372"/>
        <v/>
      </c>
      <c r="BK2204" s="55" t="str">
        <f t="shared" si="372"/>
        <v/>
      </c>
      <c r="BL2204" s="55" t="str">
        <f t="shared" si="372"/>
        <v/>
      </c>
      <c r="BM2204" s="55" t="str">
        <f t="shared" si="372"/>
        <v/>
      </c>
      <c r="BN2204" s="55" t="str">
        <f t="shared" si="372"/>
        <v/>
      </c>
      <c r="BO2204" s="55" t="str">
        <f t="shared" si="372"/>
        <v/>
      </c>
      <c r="BP2204" s="55" t="str">
        <f t="shared" si="372"/>
        <v/>
      </c>
      <c r="BQ2204" s="55" t="str">
        <f t="shared" si="372"/>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369"/>
        <v>#N/A</v>
      </c>
      <c r="BD2205" s="55" t="str">
        <f t="shared" si="372"/>
        <v/>
      </c>
      <c r="BE2205" s="55" t="str">
        <f t="shared" si="372"/>
        <v/>
      </c>
      <c r="BF2205" s="55" t="str">
        <f t="shared" si="372"/>
        <v/>
      </c>
      <c r="BG2205" s="55" t="str">
        <f t="shared" si="372"/>
        <v/>
      </c>
      <c r="BH2205" s="55" t="str">
        <f t="shared" si="372"/>
        <v/>
      </c>
      <c r="BI2205" s="55" t="str">
        <f t="shared" si="372"/>
        <v/>
      </c>
      <c r="BJ2205" s="55" t="str">
        <f t="shared" si="372"/>
        <v/>
      </c>
      <c r="BK2205" s="55" t="str">
        <f t="shared" si="372"/>
        <v/>
      </c>
      <c r="BL2205" s="55" t="str">
        <f t="shared" si="372"/>
        <v/>
      </c>
      <c r="BM2205" s="55" t="str">
        <f t="shared" si="372"/>
        <v/>
      </c>
      <c r="BN2205" s="55" t="str">
        <f t="shared" si="372"/>
        <v/>
      </c>
      <c r="BO2205" s="55" t="str">
        <f t="shared" si="372"/>
        <v/>
      </c>
      <c r="BP2205" s="55" t="str">
        <f t="shared" si="372"/>
        <v/>
      </c>
      <c r="BQ2205" s="55" t="str">
        <f t="shared" si="372"/>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369"/>
        <v>#N/A</v>
      </c>
      <c r="BD2206" s="55" t="str">
        <f t="shared" si="372"/>
        <v/>
      </c>
      <c r="BE2206" s="55" t="str">
        <f t="shared" si="372"/>
        <v/>
      </c>
      <c r="BF2206" s="55" t="str">
        <f t="shared" si="372"/>
        <v/>
      </c>
      <c r="BG2206" s="55" t="str">
        <f t="shared" si="372"/>
        <v/>
      </c>
      <c r="BH2206" s="55" t="str">
        <f t="shared" si="372"/>
        <v/>
      </c>
      <c r="BI2206" s="55" t="str">
        <f t="shared" si="372"/>
        <v/>
      </c>
      <c r="BJ2206" s="55" t="str">
        <f t="shared" si="372"/>
        <v/>
      </c>
      <c r="BK2206" s="55" t="str">
        <f t="shared" si="372"/>
        <v/>
      </c>
      <c r="BL2206" s="55" t="str">
        <f t="shared" si="372"/>
        <v/>
      </c>
      <c r="BM2206" s="55" t="str">
        <f t="shared" si="372"/>
        <v/>
      </c>
      <c r="BN2206" s="55" t="str">
        <f t="shared" si="372"/>
        <v/>
      </c>
      <c r="BO2206" s="55" t="str">
        <f t="shared" si="372"/>
        <v/>
      </c>
      <c r="BP2206" s="55" t="str">
        <f t="shared" si="372"/>
        <v/>
      </c>
      <c r="BQ2206" s="55" t="str">
        <f t="shared" si="372"/>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369"/>
        <v>#N/A</v>
      </c>
      <c r="BD2207" s="55" t="str">
        <f t="shared" si="372"/>
        <v/>
      </c>
      <c r="BE2207" s="55" t="str">
        <f t="shared" si="372"/>
        <v/>
      </c>
      <c r="BF2207" s="55" t="str">
        <f t="shared" si="372"/>
        <v/>
      </c>
      <c r="BG2207" s="55" t="str">
        <f t="shared" si="372"/>
        <v/>
      </c>
      <c r="BH2207" s="55" t="str">
        <f t="shared" si="372"/>
        <v/>
      </c>
      <c r="BI2207" s="55" t="str">
        <f t="shared" si="372"/>
        <v/>
      </c>
      <c r="BJ2207" s="55" t="str">
        <f t="shared" si="372"/>
        <v/>
      </c>
      <c r="BK2207" s="55" t="str">
        <f t="shared" si="372"/>
        <v/>
      </c>
      <c r="BL2207" s="55" t="str">
        <f t="shared" si="372"/>
        <v/>
      </c>
      <c r="BM2207" s="55" t="str">
        <f t="shared" si="372"/>
        <v/>
      </c>
      <c r="BN2207" s="55" t="str">
        <f t="shared" si="372"/>
        <v/>
      </c>
      <c r="BO2207" s="55" t="str">
        <f t="shared" si="372"/>
        <v/>
      </c>
      <c r="BP2207" s="55" t="str">
        <f t="shared" si="372"/>
        <v/>
      </c>
      <c r="BQ2207" s="55" t="str">
        <f t="shared" si="372"/>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369"/>
        <v>#N/A</v>
      </c>
      <c r="BD2208" s="55" t="str">
        <f t="shared" si="372"/>
        <v/>
      </c>
      <c r="BE2208" s="55" t="str">
        <f t="shared" si="372"/>
        <v/>
      </c>
      <c r="BF2208" s="55" t="str">
        <f t="shared" si="372"/>
        <v/>
      </c>
      <c r="BG2208" s="55" t="str">
        <f t="shared" si="372"/>
        <v/>
      </c>
      <c r="BH2208" s="55" t="str">
        <f t="shared" si="372"/>
        <v/>
      </c>
      <c r="BI2208" s="55" t="str">
        <f t="shared" si="372"/>
        <v/>
      </c>
      <c r="BJ2208" s="55" t="str">
        <f t="shared" si="372"/>
        <v/>
      </c>
      <c r="BK2208" s="55" t="str">
        <f t="shared" si="372"/>
        <v/>
      </c>
      <c r="BL2208" s="55" t="str">
        <f t="shared" si="372"/>
        <v/>
      </c>
      <c r="BM2208" s="55" t="str">
        <f t="shared" si="372"/>
        <v/>
      </c>
      <c r="BN2208" s="55" t="str">
        <f t="shared" si="372"/>
        <v/>
      </c>
      <c r="BO2208" s="55" t="str">
        <f t="shared" si="372"/>
        <v/>
      </c>
      <c r="BP2208" s="55" t="str">
        <f t="shared" si="372"/>
        <v/>
      </c>
      <c r="BQ2208" s="55" t="str">
        <f t="shared" si="372"/>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369"/>
        <v>#N/A</v>
      </c>
      <c r="BD2209" s="55" t="str">
        <f t="shared" si="372"/>
        <v/>
      </c>
      <c r="BE2209" s="55" t="str">
        <f t="shared" si="372"/>
        <v/>
      </c>
      <c r="BF2209" s="55" t="str">
        <f t="shared" si="372"/>
        <v/>
      </c>
      <c r="BG2209" s="55" t="str">
        <f t="shared" si="372"/>
        <v/>
      </c>
      <c r="BH2209" s="55" t="str">
        <f t="shared" si="372"/>
        <v/>
      </c>
      <c r="BI2209" s="55" t="str">
        <f t="shared" si="372"/>
        <v/>
      </c>
      <c r="BJ2209" s="55" t="str">
        <f t="shared" si="372"/>
        <v/>
      </c>
      <c r="BK2209" s="55" t="str">
        <f t="shared" si="372"/>
        <v/>
      </c>
      <c r="BL2209" s="55" t="str">
        <f t="shared" si="372"/>
        <v/>
      </c>
      <c r="BM2209" s="55" t="str">
        <f t="shared" si="372"/>
        <v/>
      </c>
      <c r="BN2209" s="55" t="str">
        <f t="shared" si="372"/>
        <v/>
      </c>
      <c r="BO2209" s="55" t="str">
        <f t="shared" si="372"/>
        <v/>
      </c>
      <c r="BP2209" s="55" t="str">
        <f t="shared" si="372"/>
        <v/>
      </c>
      <c r="BQ2209" s="55" t="str">
        <f t="shared" si="372"/>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369"/>
        <v>#N/A</v>
      </c>
      <c r="BD2210" s="55" t="str">
        <f t="shared" si="372"/>
        <v/>
      </c>
      <c r="BE2210" s="55" t="str">
        <f t="shared" si="372"/>
        <v/>
      </c>
      <c r="BF2210" s="55" t="str">
        <f t="shared" si="372"/>
        <v/>
      </c>
      <c r="BG2210" s="55" t="str">
        <f t="shared" si="372"/>
        <v/>
      </c>
      <c r="BH2210" s="55" t="str">
        <f t="shared" si="372"/>
        <v/>
      </c>
      <c r="BI2210" s="55" t="str">
        <f t="shared" si="372"/>
        <v/>
      </c>
      <c r="BJ2210" s="55" t="str">
        <f t="shared" si="372"/>
        <v/>
      </c>
      <c r="BK2210" s="55" t="str">
        <f t="shared" si="372"/>
        <v/>
      </c>
      <c r="BL2210" s="55" t="str">
        <f t="shared" si="372"/>
        <v/>
      </c>
      <c r="BM2210" s="55" t="str">
        <f t="shared" si="372"/>
        <v/>
      </c>
      <c r="BN2210" s="55" t="str">
        <f t="shared" si="372"/>
        <v/>
      </c>
      <c r="BO2210" s="55" t="str">
        <f t="shared" si="372"/>
        <v/>
      </c>
      <c r="BP2210" s="55" t="str">
        <f t="shared" si="372"/>
        <v/>
      </c>
      <c r="BQ2210" s="55" t="str">
        <f t="shared" si="372"/>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369"/>
        <v>#N/A</v>
      </c>
      <c r="BD2211" s="55" t="str">
        <f t="shared" si="372"/>
        <v/>
      </c>
      <c r="BE2211" s="55" t="str">
        <f t="shared" si="372"/>
        <v/>
      </c>
      <c r="BF2211" s="55" t="str">
        <f t="shared" si="372"/>
        <v/>
      </c>
      <c r="BG2211" s="55" t="str">
        <f t="shared" si="372"/>
        <v/>
      </c>
      <c r="BH2211" s="55" t="str">
        <f t="shared" si="372"/>
        <v/>
      </c>
      <c r="BI2211" s="55" t="str">
        <f t="shared" si="372"/>
        <v/>
      </c>
      <c r="BJ2211" s="55" t="str">
        <f t="shared" si="372"/>
        <v/>
      </c>
      <c r="BK2211" s="55" t="str">
        <f t="shared" si="372"/>
        <v/>
      </c>
      <c r="BL2211" s="55" t="str">
        <f t="shared" si="372"/>
        <v/>
      </c>
      <c r="BM2211" s="55" t="str">
        <f t="shared" si="372"/>
        <v/>
      </c>
      <c r="BN2211" s="55" t="str">
        <f t="shared" si="372"/>
        <v/>
      </c>
      <c r="BO2211" s="55" t="str">
        <f t="shared" si="372"/>
        <v/>
      </c>
      <c r="BP2211" s="55" t="str">
        <f t="shared" si="372"/>
        <v/>
      </c>
      <c r="BQ2211" s="55" t="str">
        <f t="shared" si="372"/>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369"/>
        <v>#N/A</v>
      </c>
      <c r="BD2212" s="55" t="str">
        <f t="shared" si="372"/>
        <v/>
      </c>
      <c r="BE2212" s="55" t="str">
        <f t="shared" si="372"/>
        <v/>
      </c>
      <c r="BF2212" s="55" t="str">
        <f t="shared" si="372"/>
        <v/>
      </c>
      <c r="BG2212" s="55" t="str">
        <f t="shared" si="372"/>
        <v/>
      </c>
      <c r="BH2212" s="55" t="str">
        <f t="shared" si="372"/>
        <v/>
      </c>
      <c r="BI2212" s="55" t="str">
        <f t="shared" si="372"/>
        <v/>
      </c>
      <c r="BJ2212" s="55" t="str">
        <f t="shared" si="372"/>
        <v/>
      </c>
      <c r="BK2212" s="55" t="str">
        <f t="shared" si="372"/>
        <v/>
      </c>
      <c r="BL2212" s="55" t="str">
        <f t="shared" si="372"/>
        <v/>
      </c>
      <c r="BM2212" s="55" t="str">
        <f t="shared" si="372"/>
        <v/>
      </c>
      <c r="BN2212" s="55" t="str">
        <f t="shared" si="372"/>
        <v/>
      </c>
      <c r="BO2212" s="55" t="str">
        <f t="shared" si="372"/>
        <v/>
      </c>
      <c r="BP2212" s="55" t="str">
        <f t="shared" si="372"/>
        <v/>
      </c>
      <c r="BQ2212" s="55" t="str">
        <f t="shared" si="372"/>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369"/>
        <v>#N/A</v>
      </c>
      <c r="BD2213" s="55" t="str">
        <f t="shared" si="372"/>
        <v/>
      </c>
      <c r="BE2213" s="55" t="str">
        <f t="shared" si="372"/>
        <v/>
      </c>
      <c r="BF2213" s="55" t="str">
        <f t="shared" si="372"/>
        <v/>
      </c>
      <c r="BG2213" s="55" t="str">
        <f t="shared" si="372"/>
        <v/>
      </c>
      <c r="BH2213" s="55" t="str">
        <f t="shared" si="372"/>
        <v/>
      </c>
      <c r="BI2213" s="55" t="str">
        <f t="shared" si="372"/>
        <v/>
      </c>
      <c r="BJ2213" s="55" t="str">
        <f t="shared" si="372"/>
        <v/>
      </c>
      <c r="BK2213" s="55" t="str">
        <f t="shared" si="372"/>
        <v/>
      </c>
      <c r="BL2213" s="55" t="str">
        <f t="shared" si="372"/>
        <v/>
      </c>
      <c r="BM2213" s="55" t="str">
        <f t="shared" si="372"/>
        <v/>
      </c>
      <c r="BN2213" s="55" t="str">
        <f t="shared" si="372"/>
        <v/>
      </c>
      <c r="BO2213" s="55" t="str">
        <f t="shared" si="372"/>
        <v/>
      </c>
      <c r="BP2213" s="55" t="str">
        <f t="shared" si="372"/>
        <v/>
      </c>
      <c r="BQ2213" s="55" t="str">
        <f t="shared" si="372"/>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369"/>
        <v>#N/A</v>
      </c>
      <c r="BD2214" s="55" t="str">
        <f t="shared" si="372"/>
        <v/>
      </c>
      <c r="BE2214" s="55" t="str">
        <f t="shared" si="372"/>
        <v/>
      </c>
      <c r="BF2214" s="55" t="str">
        <f t="shared" si="372"/>
        <v/>
      </c>
      <c r="BG2214" s="55" t="str">
        <f t="shared" si="372"/>
        <v/>
      </c>
      <c r="BH2214" s="55" t="str">
        <f t="shared" si="372"/>
        <v/>
      </c>
      <c r="BI2214" s="55" t="str">
        <f t="shared" si="372"/>
        <v/>
      </c>
      <c r="BJ2214" s="55" t="str">
        <f t="shared" si="372"/>
        <v/>
      </c>
      <c r="BK2214" s="55" t="str">
        <f t="shared" si="372"/>
        <v/>
      </c>
      <c r="BL2214" s="55" t="str">
        <f t="shared" si="372"/>
        <v/>
      </c>
      <c r="BM2214" s="55" t="str">
        <f t="shared" si="372"/>
        <v/>
      </c>
      <c r="BN2214" s="55" t="str">
        <f t="shared" si="372"/>
        <v/>
      </c>
      <c r="BO2214" s="55" t="str">
        <f t="shared" si="372"/>
        <v/>
      </c>
      <c r="BP2214" s="55" t="str">
        <f t="shared" si="372"/>
        <v/>
      </c>
      <c r="BQ2214" s="55" t="str">
        <f t="shared" si="372"/>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369"/>
        <v>#N/A</v>
      </c>
      <c r="BD2215" s="55" t="str">
        <f t="shared" si="372"/>
        <v/>
      </c>
      <c r="BE2215" s="55" t="str">
        <f t="shared" si="372"/>
        <v/>
      </c>
      <c r="BF2215" s="55" t="str">
        <f t="shared" si="372"/>
        <v/>
      </c>
      <c r="BG2215" s="55" t="str">
        <f t="shared" si="372"/>
        <v/>
      </c>
      <c r="BH2215" s="55" t="str">
        <f t="shared" si="372"/>
        <v/>
      </c>
      <c r="BI2215" s="55" t="str">
        <f t="shared" si="372"/>
        <v/>
      </c>
      <c r="BJ2215" s="55" t="str">
        <f t="shared" si="372"/>
        <v/>
      </c>
      <c r="BK2215" s="55" t="str">
        <f t="shared" si="372"/>
        <v/>
      </c>
      <c r="BL2215" s="55" t="str">
        <f t="shared" si="372"/>
        <v/>
      </c>
      <c r="BM2215" s="55" t="str">
        <f t="shared" si="372"/>
        <v/>
      </c>
      <c r="BN2215" s="55" t="str">
        <f t="shared" si="372"/>
        <v/>
      </c>
      <c r="BO2215" s="55" t="str">
        <f t="shared" si="372"/>
        <v/>
      </c>
      <c r="BP2215" s="55" t="str">
        <f t="shared" si="372"/>
        <v/>
      </c>
      <c r="BQ2215" s="55" t="str">
        <f t="shared" si="372"/>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369"/>
        <v>#N/A</v>
      </c>
      <c r="BD2216" s="55" t="str">
        <f t="shared" si="372"/>
        <v/>
      </c>
      <c r="BE2216" s="55" t="str">
        <f t="shared" si="372"/>
        <v/>
      </c>
      <c r="BF2216" s="55" t="str">
        <f t="shared" si="372"/>
        <v/>
      </c>
      <c r="BG2216" s="55" t="str">
        <f t="shared" si="372"/>
        <v/>
      </c>
      <c r="BH2216" s="55" t="str">
        <f t="shared" si="372"/>
        <v/>
      </c>
      <c r="BI2216" s="55" t="str">
        <f t="shared" si="372"/>
        <v/>
      </c>
      <c r="BJ2216" s="55" t="str">
        <f t="shared" si="372"/>
        <v/>
      </c>
      <c r="BK2216" s="55" t="str">
        <f t="shared" si="372"/>
        <v/>
      </c>
      <c r="BL2216" s="55" t="str">
        <f t="shared" si="372"/>
        <v/>
      </c>
      <c r="BM2216" s="55" t="str">
        <f t="shared" si="372"/>
        <v/>
      </c>
      <c r="BN2216" s="55" t="str">
        <f t="shared" si="372"/>
        <v/>
      </c>
      <c r="BO2216" s="55" t="str">
        <f t="shared" si="372"/>
        <v/>
      </c>
      <c r="BP2216" s="55" t="str">
        <f t="shared" si="372"/>
        <v/>
      </c>
      <c r="BQ2216" s="55" t="str">
        <f t="shared" si="372"/>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369"/>
        <v>#N/A</v>
      </c>
      <c r="BD2217" s="55" t="str">
        <f t="shared" si="372"/>
        <v/>
      </c>
      <c r="BE2217" s="55" t="str">
        <f t="shared" si="372"/>
        <v/>
      </c>
      <c r="BF2217" s="55" t="str">
        <f t="shared" si="372"/>
        <v/>
      </c>
      <c r="BG2217" s="55" t="str">
        <f t="shared" si="372"/>
        <v/>
      </c>
      <c r="BH2217" s="55" t="str">
        <f t="shared" si="372"/>
        <v/>
      </c>
      <c r="BI2217" s="55" t="str">
        <f t="shared" si="372"/>
        <v/>
      </c>
      <c r="BJ2217" s="55" t="str">
        <f t="shared" si="372"/>
        <v/>
      </c>
      <c r="BK2217" s="55" t="str">
        <f t="shared" si="372"/>
        <v/>
      </c>
      <c r="BL2217" s="55" t="str">
        <f t="shared" si="372"/>
        <v/>
      </c>
      <c r="BM2217" s="55" t="str">
        <f t="shared" si="372"/>
        <v/>
      </c>
      <c r="BN2217" s="55" t="str">
        <f t="shared" si="372"/>
        <v/>
      </c>
      <c r="BO2217" s="55" t="str">
        <f t="shared" si="372"/>
        <v/>
      </c>
      <c r="BP2217" s="55" t="str">
        <f t="shared" si="372"/>
        <v/>
      </c>
      <c r="BQ2217" s="55" t="str">
        <f t="shared" si="372"/>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369"/>
        <v>#N/A</v>
      </c>
      <c r="BD2218" s="55" t="str">
        <f t="shared" si="372"/>
        <v/>
      </c>
      <c r="BE2218" s="55" t="str">
        <f t="shared" si="372"/>
        <v/>
      </c>
      <c r="BF2218" s="55" t="str">
        <f t="shared" si="372"/>
        <v/>
      </c>
      <c r="BG2218" s="55" t="str">
        <f t="shared" si="372"/>
        <v/>
      </c>
      <c r="BH2218" s="55" t="str">
        <f t="shared" si="372"/>
        <v/>
      </c>
      <c r="BI2218" s="55" t="str">
        <f t="shared" ref="BD2218:BQ2236" si="373">IF(ISERROR(SEARCHB(" "&amp;BI$1&amp;" "," "&amp;$L2218&amp;" "))=TRUE,"",BI$1)</f>
        <v/>
      </c>
      <c r="BJ2218" s="55" t="str">
        <f t="shared" si="373"/>
        <v/>
      </c>
      <c r="BK2218" s="55" t="str">
        <f t="shared" si="373"/>
        <v/>
      </c>
      <c r="BL2218" s="55" t="str">
        <f t="shared" si="373"/>
        <v/>
      </c>
      <c r="BM2218" s="55" t="str">
        <f t="shared" si="373"/>
        <v/>
      </c>
      <c r="BN2218" s="55" t="str">
        <f t="shared" si="373"/>
        <v/>
      </c>
      <c r="BO2218" s="55" t="str">
        <f t="shared" si="373"/>
        <v/>
      </c>
      <c r="BP2218" s="55" t="str">
        <f t="shared" si="373"/>
        <v/>
      </c>
      <c r="BQ2218" s="55" t="str">
        <f t="shared" si="373"/>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369"/>
        <v>#N/A</v>
      </c>
      <c r="BD2219" s="55" t="str">
        <f t="shared" si="373"/>
        <v/>
      </c>
      <c r="BE2219" s="55" t="str">
        <f t="shared" si="373"/>
        <v/>
      </c>
      <c r="BF2219" s="55" t="str">
        <f t="shared" si="373"/>
        <v/>
      </c>
      <c r="BG2219" s="55" t="str">
        <f t="shared" si="373"/>
        <v/>
      </c>
      <c r="BH2219" s="55" t="str">
        <f t="shared" si="373"/>
        <v/>
      </c>
      <c r="BI2219" s="55" t="str">
        <f t="shared" si="373"/>
        <v/>
      </c>
      <c r="BJ2219" s="55" t="str">
        <f t="shared" si="373"/>
        <v/>
      </c>
      <c r="BK2219" s="55" t="str">
        <f t="shared" si="373"/>
        <v/>
      </c>
      <c r="BL2219" s="55" t="str">
        <f t="shared" si="373"/>
        <v/>
      </c>
      <c r="BM2219" s="55" t="str">
        <f t="shared" si="373"/>
        <v/>
      </c>
      <c r="BN2219" s="55" t="str">
        <f t="shared" si="373"/>
        <v/>
      </c>
      <c r="BO2219" s="55" t="str">
        <f t="shared" si="373"/>
        <v/>
      </c>
      <c r="BP2219" s="55" t="str">
        <f t="shared" si="373"/>
        <v/>
      </c>
      <c r="BQ2219" s="55" t="str">
        <f t="shared" si="373"/>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369"/>
        <v>#N/A</v>
      </c>
      <c r="BD2220" s="55" t="str">
        <f t="shared" si="373"/>
        <v/>
      </c>
      <c r="BE2220" s="55" t="str">
        <f t="shared" si="373"/>
        <v/>
      </c>
      <c r="BF2220" s="55" t="str">
        <f t="shared" si="373"/>
        <v/>
      </c>
      <c r="BG2220" s="55" t="str">
        <f t="shared" si="373"/>
        <v/>
      </c>
      <c r="BH2220" s="55" t="str">
        <f t="shared" si="373"/>
        <v/>
      </c>
      <c r="BI2220" s="55" t="str">
        <f t="shared" si="373"/>
        <v/>
      </c>
      <c r="BJ2220" s="55" t="str">
        <f t="shared" si="373"/>
        <v/>
      </c>
      <c r="BK2220" s="55" t="str">
        <f t="shared" si="373"/>
        <v/>
      </c>
      <c r="BL2220" s="55" t="str">
        <f t="shared" si="373"/>
        <v/>
      </c>
      <c r="BM2220" s="55" t="str">
        <f t="shared" si="373"/>
        <v/>
      </c>
      <c r="BN2220" s="55" t="str">
        <f t="shared" si="373"/>
        <v/>
      </c>
      <c r="BO2220" s="55" t="str">
        <f t="shared" si="373"/>
        <v/>
      </c>
      <c r="BP2220" s="55" t="str">
        <f t="shared" si="373"/>
        <v/>
      </c>
      <c r="BQ2220" s="55" t="str">
        <f t="shared" si="373"/>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369"/>
        <v>#N/A</v>
      </c>
      <c r="BD2221" s="55" t="str">
        <f t="shared" si="373"/>
        <v/>
      </c>
      <c r="BE2221" s="55" t="str">
        <f t="shared" si="373"/>
        <v/>
      </c>
      <c r="BF2221" s="55" t="str">
        <f t="shared" si="373"/>
        <v/>
      </c>
      <c r="BG2221" s="55" t="str">
        <f t="shared" si="373"/>
        <v/>
      </c>
      <c r="BH2221" s="55" t="str">
        <f t="shared" si="373"/>
        <v/>
      </c>
      <c r="BI2221" s="55" t="str">
        <f t="shared" si="373"/>
        <v/>
      </c>
      <c r="BJ2221" s="55" t="str">
        <f t="shared" si="373"/>
        <v/>
      </c>
      <c r="BK2221" s="55" t="str">
        <f t="shared" si="373"/>
        <v/>
      </c>
      <c r="BL2221" s="55" t="str">
        <f t="shared" si="373"/>
        <v/>
      </c>
      <c r="BM2221" s="55" t="str">
        <f t="shared" si="373"/>
        <v/>
      </c>
      <c r="BN2221" s="55" t="str">
        <f t="shared" si="373"/>
        <v/>
      </c>
      <c r="BO2221" s="55" t="str">
        <f t="shared" si="373"/>
        <v/>
      </c>
      <c r="BP2221" s="55" t="str">
        <f t="shared" si="373"/>
        <v/>
      </c>
      <c r="BQ2221" s="55" t="str">
        <f t="shared" si="373"/>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369"/>
        <v>#N/A</v>
      </c>
      <c r="BD2222" s="55" t="str">
        <f t="shared" si="373"/>
        <v/>
      </c>
      <c r="BE2222" s="55" t="str">
        <f t="shared" si="373"/>
        <v/>
      </c>
      <c r="BF2222" s="55" t="str">
        <f t="shared" si="373"/>
        <v/>
      </c>
      <c r="BG2222" s="55" t="str">
        <f t="shared" si="373"/>
        <v/>
      </c>
      <c r="BH2222" s="55" t="str">
        <f t="shared" si="373"/>
        <v/>
      </c>
      <c r="BI2222" s="55" t="str">
        <f t="shared" si="373"/>
        <v/>
      </c>
      <c r="BJ2222" s="55" t="str">
        <f t="shared" si="373"/>
        <v/>
      </c>
      <c r="BK2222" s="55" t="str">
        <f t="shared" si="373"/>
        <v/>
      </c>
      <c r="BL2222" s="55" t="str">
        <f t="shared" si="373"/>
        <v/>
      </c>
      <c r="BM2222" s="55" t="str">
        <f t="shared" si="373"/>
        <v/>
      </c>
      <c r="BN2222" s="55" t="str">
        <f t="shared" si="373"/>
        <v/>
      </c>
      <c r="BO2222" s="55" t="str">
        <f t="shared" si="373"/>
        <v/>
      </c>
      <c r="BP2222" s="55" t="str">
        <f t="shared" si="373"/>
        <v/>
      </c>
      <c r="BQ2222" s="55" t="str">
        <f t="shared" si="373"/>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369"/>
        <v>#N/A</v>
      </c>
      <c r="BD2223" s="55" t="str">
        <f t="shared" si="373"/>
        <v/>
      </c>
      <c r="BE2223" s="55" t="str">
        <f t="shared" si="373"/>
        <v/>
      </c>
      <c r="BF2223" s="55" t="str">
        <f t="shared" si="373"/>
        <v/>
      </c>
      <c r="BG2223" s="55" t="str">
        <f t="shared" si="373"/>
        <v/>
      </c>
      <c r="BH2223" s="55" t="str">
        <f t="shared" si="373"/>
        <v/>
      </c>
      <c r="BI2223" s="55" t="str">
        <f t="shared" si="373"/>
        <v/>
      </c>
      <c r="BJ2223" s="55" t="str">
        <f t="shared" si="373"/>
        <v/>
      </c>
      <c r="BK2223" s="55" t="str">
        <f t="shared" si="373"/>
        <v/>
      </c>
      <c r="BL2223" s="55" t="str">
        <f t="shared" si="373"/>
        <v/>
      </c>
      <c r="BM2223" s="55" t="str">
        <f t="shared" si="373"/>
        <v/>
      </c>
      <c r="BN2223" s="55" t="str">
        <f t="shared" si="373"/>
        <v/>
      </c>
      <c r="BO2223" s="55" t="str">
        <f t="shared" si="373"/>
        <v/>
      </c>
      <c r="BP2223" s="55" t="str">
        <f t="shared" si="373"/>
        <v/>
      </c>
      <c r="BQ2223" s="55" t="str">
        <f t="shared" si="373"/>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369"/>
        <v>#N/A</v>
      </c>
      <c r="BD2224" s="55" t="str">
        <f t="shared" si="373"/>
        <v/>
      </c>
      <c r="BE2224" s="55" t="str">
        <f t="shared" si="373"/>
        <v/>
      </c>
      <c r="BF2224" s="55" t="str">
        <f t="shared" si="373"/>
        <v/>
      </c>
      <c r="BG2224" s="55" t="str">
        <f t="shared" si="373"/>
        <v/>
      </c>
      <c r="BH2224" s="55" t="str">
        <f t="shared" si="373"/>
        <v/>
      </c>
      <c r="BI2224" s="55" t="str">
        <f t="shared" si="373"/>
        <v/>
      </c>
      <c r="BJ2224" s="55" t="str">
        <f t="shared" si="373"/>
        <v/>
      </c>
      <c r="BK2224" s="55" t="str">
        <f t="shared" si="373"/>
        <v/>
      </c>
      <c r="BL2224" s="55" t="str">
        <f t="shared" si="373"/>
        <v/>
      </c>
      <c r="BM2224" s="55" t="str">
        <f t="shared" si="373"/>
        <v/>
      </c>
      <c r="BN2224" s="55" t="str">
        <f t="shared" si="373"/>
        <v/>
      </c>
      <c r="BO2224" s="55" t="str">
        <f t="shared" si="373"/>
        <v/>
      </c>
      <c r="BP2224" s="55" t="str">
        <f t="shared" si="373"/>
        <v/>
      </c>
      <c r="BQ2224" s="55" t="str">
        <f t="shared" si="373"/>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369"/>
        <v>#N/A</v>
      </c>
      <c r="BD2225" s="55" t="str">
        <f t="shared" si="373"/>
        <v/>
      </c>
      <c r="BE2225" s="55" t="str">
        <f t="shared" si="373"/>
        <v/>
      </c>
      <c r="BF2225" s="55" t="str">
        <f t="shared" si="373"/>
        <v/>
      </c>
      <c r="BG2225" s="55" t="str">
        <f t="shared" si="373"/>
        <v/>
      </c>
      <c r="BH2225" s="55" t="str">
        <f t="shared" si="373"/>
        <v/>
      </c>
      <c r="BI2225" s="55" t="str">
        <f t="shared" si="373"/>
        <v/>
      </c>
      <c r="BJ2225" s="55" t="str">
        <f t="shared" si="373"/>
        <v/>
      </c>
      <c r="BK2225" s="55" t="str">
        <f t="shared" si="373"/>
        <v/>
      </c>
      <c r="BL2225" s="55" t="str">
        <f t="shared" si="373"/>
        <v/>
      </c>
      <c r="BM2225" s="55" t="str">
        <f t="shared" si="373"/>
        <v/>
      </c>
      <c r="BN2225" s="55" t="str">
        <f t="shared" si="373"/>
        <v/>
      </c>
      <c r="BO2225" s="55" t="str">
        <f t="shared" si="373"/>
        <v/>
      </c>
      <c r="BP2225" s="55" t="str">
        <f t="shared" si="373"/>
        <v/>
      </c>
      <c r="BQ2225" s="55" t="str">
        <f t="shared" si="373"/>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369"/>
        <v>#N/A</v>
      </c>
      <c r="BD2226" s="55" t="str">
        <f t="shared" si="373"/>
        <v/>
      </c>
      <c r="BE2226" s="55" t="str">
        <f t="shared" si="373"/>
        <v/>
      </c>
      <c r="BF2226" s="55" t="str">
        <f t="shared" si="373"/>
        <v/>
      </c>
      <c r="BG2226" s="55" t="str">
        <f t="shared" si="373"/>
        <v/>
      </c>
      <c r="BH2226" s="55" t="str">
        <f t="shared" si="373"/>
        <v/>
      </c>
      <c r="BI2226" s="55" t="str">
        <f t="shared" si="373"/>
        <v/>
      </c>
      <c r="BJ2226" s="55" t="str">
        <f t="shared" si="373"/>
        <v/>
      </c>
      <c r="BK2226" s="55" t="str">
        <f t="shared" si="373"/>
        <v/>
      </c>
      <c r="BL2226" s="55" t="str">
        <f t="shared" si="373"/>
        <v/>
      </c>
      <c r="BM2226" s="55" t="str">
        <f t="shared" si="373"/>
        <v/>
      </c>
      <c r="BN2226" s="55" t="str">
        <f t="shared" si="373"/>
        <v/>
      </c>
      <c r="BO2226" s="55" t="str">
        <f t="shared" si="373"/>
        <v/>
      </c>
      <c r="BP2226" s="55" t="str">
        <f t="shared" si="373"/>
        <v/>
      </c>
      <c r="BQ2226" s="55" t="str">
        <f t="shared" si="373"/>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369"/>
        <v>#N/A</v>
      </c>
      <c r="BD2227" s="55" t="str">
        <f t="shared" si="373"/>
        <v/>
      </c>
      <c r="BE2227" s="55" t="str">
        <f t="shared" si="373"/>
        <v/>
      </c>
      <c r="BF2227" s="55" t="str">
        <f t="shared" si="373"/>
        <v/>
      </c>
      <c r="BG2227" s="55" t="str">
        <f t="shared" si="373"/>
        <v/>
      </c>
      <c r="BH2227" s="55" t="str">
        <f t="shared" si="373"/>
        <v/>
      </c>
      <c r="BI2227" s="55" t="str">
        <f t="shared" si="373"/>
        <v/>
      </c>
      <c r="BJ2227" s="55" t="str">
        <f t="shared" si="373"/>
        <v/>
      </c>
      <c r="BK2227" s="55" t="str">
        <f t="shared" si="373"/>
        <v/>
      </c>
      <c r="BL2227" s="55" t="str">
        <f t="shared" si="373"/>
        <v/>
      </c>
      <c r="BM2227" s="55" t="str">
        <f t="shared" si="373"/>
        <v/>
      </c>
      <c r="BN2227" s="55" t="str">
        <f t="shared" si="373"/>
        <v/>
      </c>
      <c r="BO2227" s="55" t="str">
        <f t="shared" si="373"/>
        <v/>
      </c>
      <c r="BP2227" s="55" t="str">
        <f t="shared" si="373"/>
        <v/>
      </c>
      <c r="BQ2227" s="55" t="str">
        <f t="shared" si="373"/>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369"/>
        <v>#N/A</v>
      </c>
      <c r="BD2228" s="55" t="str">
        <f t="shared" si="373"/>
        <v/>
      </c>
      <c r="BE2228" s="55" t="str">
        <f t="shared" si="373"/>
        <v/>
      </c>
      <c r="BF2228" s="55" t="str">
        <f t="shared" si="373"/>
        <v/>
      </c>
      <c r="BG2228" s="55" t="str">
        <f t="shared" si="373"/>
        <v/>
      </c>
      <c r="BH2228" s="55" t="str">
        <f t="shared" si="373"/>
        <v/>
      </c>
      <c r="BI2228" s="55" t="str">
        <f t="shared" si="373"/>
        <v/>
      </c>
      <c r="BJ2228" s="55" t="str">
        <f t="shared" si="373"/>
        <v/>
      </c>
      <c r="BK2228" s="55" t="str">
        <f t="shared" si="373"/>
        <v/>
      </c>
      <c r="BL2228" s="55" t="str">
        <f t="shared" si="373"/>
        <v/>
      </c>
      <c r="BM2228" s="55" t="str">
        <f t="shared" si="373"/>
        <v/>
      </c>
      <c r="BN2228" s="55" t="str">
        <f t="shared" si="373"/>
        <v/>
      </c>
      <c r="BO2228" s="55" t="str">
        <f t="shared" si="373"/>
        <v/>
      </c>
      <c r="BP2228" s="55" t="str">
        <f t="shared" si="373"/>
        <v/>
      </c>
      <c r="BQ2228" s="55" t="str">
        <f t="shared" si="373"/>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369"/>
        <v>#N/A</v>
      </c>
      <c r="BD2229" s="55" t="str">
        <f t="shared" si="373"/>
        <v/>
      </c>
      <c r="BE2229" s="55" t="str">
        <f t="shared" si="373"/>
        <v/>
      </c>
      <c r="BF2229" s="55" t="str">
        <f t="shared" si="373"/>
        <v/>
      </c>
      <c r="BG2229" s="55" t="str">
        <f t="shared" si="373"/>
        <v/>
      </c>
      <c r="BH2229" s="55" t="str">
        <f t="shared" si="373"/>
        <v/>
      </c>
      <c r="BI2229" s="55" t="str">
        <f t="shared" si="373"/>
        <v/>
      </c>
      <c r="BJ2229" s="55" t="str">
        <f t="shared" si="373"/>
        <v/>
      </c>
      <c r="BK2229" s="55" t="str">
        <f t="shared" si="373"/>
        <v/>
      </c>
      <c r="BL2229" s="55" t="str">
        <f t="shared" si="373"/>
        <v/>
      </c>
      <c r="BM2229" s="55" t="str">
        <f t="shared" si="373"/>
        <v/>
      </c>
      <c r="BN2229" s="55" t="str">
        <f t="shared" si="373"/>
        <v/>
      </c>
      <c r="BO2229" s="55" t="str">
        <f t="shared" si="373"/>
        <v/>
      </c>
      <c r="BP2229" s="55" t="str">
        <f t="shared" si="373"/>
        <v/>
      </c>
      <c r="BQ2229" s="55" t="str">
        <f t="shared" si="373"/>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369"/>
        <v>#N/A</v>
      </c>
      <c r="BD2230" s="55" t="str">
        <f t="shared" si="373"/>
        <v/>
      </c>
      <c r="BE2230" s="55" t="str">
        <f t="shared" si="373"/>
        <v/>
      </c>
      <c r="BF2230" s="55" t="str">
        <f t="shared" si="373"/>
        <v/>
      </c>
      <c r="BG2230" s="55" t="str">
        <f t="shared" si="373"/>
        <v/>
      </c>
      <c r="BH2230" s="55" t="str">
        <f t="shared" si="373"/>
        <v/>
      </c>
      <c r="BI2230" s="55" t="str">
        <f t="shared" si="373"/>
        <v/>
      </c>
      <c r="BJ2230" s="55" t="str">
        <f t="shared" si="373"/>
        <v/>
      </c>
      <c r="BK2230" s="55" t="str">
        <f t="shared" si="373"/>
        <v/>
      </c>
      <c r="BL2230" s="55" t="str">
        <f t="shared" si="373"/>
        <v/>
      </c>
      <c r="BM2230" s="55" t="str">
        <f t="shared" si="373"/>
        <v/>
      </c>
      <c r="BN2230" s="55" t="str">
        <f t="shared" si="373"/>
        <v/>
      </c>
      <c r="BO2230" s="55" t="str">
        <f t="shared" si="373"/>
        <v/>
      </c>
      <c r="BP2230" s="55" t="str">
        <f t="shared" si="373"/>
        <v/>
      </c>
      <c r="BQ2230" s="55" t="str">
        <f t="shared" si="373"/>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369"/>
        <v>#N/A</v>
      </c>
      <c r="BD2231" s="55" t="str">
        <f t="shared" si="373"/>
        <v/>
      </c>
      <c r="BE2231" s="55" t="str">
        <f t="shared" si="373"/>
        <v/>
      </c>
      <c r="BF2231" s="55" t="str">
        <f t="shared" si="373"/>
        <v/>
      </c>
      <c r="BG2231" s="55" t="str">
        <f t="shared" si="373"/>
        <v/>
      </c>
      <c r="BH2231" s="55" t="str">
        <f t="shared" si="373"/>
        <v/>
      </c>
      <c r="BI2231" s="55" t="str">
        <f t="shared" si="373"/>
        <v/>
      </c>
      <c r="BJ2231" s="55" t="str">
        <f t="shared" si="373"/>
        <v/>
      </c>
      <c r="BK2231" s="55" t="str">
        <f t="shared" si="373"/>
        <v/>
      </c>
      <c r="BL2231" s="55" t="str">
        <f t="shared" si="373"/>
        <v/>
      </c>
      <c r="BM2231" s="55" t="str">
        <f t="shared" si="373"/>
        <v/>
      </c>
      <c r="BN2231" s="55" t="str">
        <f t="shared" si="373"/>
        <v/>
      </c>
      <c r="BO2231" s="55" t="str">
        <f t="shared" si="373"/>
        <v/>
      </c>
      <c r="BP2231" s="55" t="str">
        <f t="shared" si="373"/>
        <v/>
      </c>
      <c r="BQ2231" s="55" t="str">
        <f t="shared" si="373"/>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369"/>
        <v>#N/A</v>
      </c>
      <c r="BD2232" s="55" t="str">
        <f t="shared" si="373"/>
        <v/>
      </c>
      <c r="BE2232" s="55" t="str">
        <f t="shared" si="373"/>
        <v/>
      </c>
      <c r="BF2232" s="55" t="str">
        <f t="shared" si="373"/>
        <v/>
      </c>
      <c r="BG2232" s="55" t="str">
        <f t="shared" si="373"/>
        <v/>
      </c>
      <c r="BH2232" s="55" t="str">
        <f t="shared" si="373"/>
        <v/>
      </c>
      <c r="BI2232" s="55" t="str">
        <f t="shared" si="373"/>
        <v/>
      </c>
      <c r="BJ2232" s="55" t="str">
        <f t="shared" si="373"/>
        <v/>
      </c>
      <c r="BK2232" s="55" t="str">
        <f t="shared" si="373"/>
        <v/>
      </c>
      <c r="BL2232" s="55" t="str">
        <f t="shared" si="373"/>
        <v/>
      </c>
      <c r="BM2232" s="55" t="str">
        <f t="shared" si="373"/>
        <v/>
      </c>
      <c r="BN2232" s="55" t="str">
        <f t="shared" si="373"/>
        <v/>
      </c>
      <c r="BO2232" s="55" t="str">
        <f t="shared" si="373"/>
        <v/>
      </c>
      <c r="BP2232" s="55" t="str">
        <f t="shared" si="373"/>
        <v/>
      </c>
      <c r="BQ2232" s="55" t="str">
        <f t="shared" si="373"/>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369"/>
        <v>#N/A</v>
      </c>
      <c r="BD2233" s="55" t="str">
        <f t="shared" si="373"/>
        <v/>
      </c>
      <c r="BE2233" s="55" t="str">
        <f t="shared" si="373"/>
        <v/>
      </c>
      <c r="BF2233" s="55" t="str">
        <f t="shared" si="373"/>
        <v/>
      </c>
      <c r="BG2233" s="55" t="str">
        <f t="shared" si="373"/>
        <v/>
      </c>
      <c r="BH2233" s="55" t="str">
        <f t="shared" si="373"/>
        <v/>
      </c>
      <c r="BI2233" s="55" t="str">
        <f t="shared" si="373"/>
        <v/>
      </c>
      <c r="BJ2233" s="55" t="str">
        <f t="shared" si="373"/>
        <v/>
      </c>
      <c r="BK2233" s="55" t="str">
        <f t="shared" si="373"/>
        <v/>
      </c>
      <c r="BL2233" s="55" t="str">
        <f t="shared" si="373"/>
        <v/>
      </c>
      <c r="BM2233" s="55" t="str">
        <f t="shared" si="373"/>
        <v/>
      </c>
      <c r="BN2233" s="55" t="str">
        <f t="shared" si="373"/>
        <v/>
      </c>
      <c r="BO2233" s="55" t="str">
        <f t="shared" si="373"/>
        <v/>
      </c>
      <c r="BP2233" s="55" t="str">
        <f t="shared" si="373"/>
        <v/>
      </c>
      <c r="BQ2233" s="55" t="str">
        <f t="shared" si="373"/>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369"/>
        <v>#N/A</v>
      </c>
      <c r="BD2234" s="55" t="str">
        <f t="shared" si="373"/>
        <v/>
      </c>
      <c r="BE2234" s="55" t="str">
        <f t="shared" si="373"/>
        <v/>
      </c>
      <c r="BF2234" s="55" t="str">
        <f t="shared" si="373"/>
        <v/>
      </c>
      <c r="BG2234" s="55" t="str">
        <f t="shared" si="373"/>
        <v/>
      </c>
      <c r="BH2234" s="55" t="str">
        <f t="shared" si="373"/>
        <v/>
      </c>
      <c r="BI2234" s="55" t="str">
        <f t="shared" si="373"/>
        <v/>
      </c>
      <c r="BJ2234" s="55" t="str">
        <f t="shared" si="373"/>
        <v/>
      </c>
      <c r="BK2234" s="55" t="str">
        <f t="shared" si="373"/>
        <v/>
      </c>
      <c r="BL2234" s="55" t="str">
        <f t="shared" si="373"/>
        <v/>
      </c>
      <c r="BM2234" s="55" t="str">
        <f t="shared" si="373"/>
        <v/>
      </c>
      <c r="BN2234" s="55" t="str">
        <f t="shared" si="373"/>
        <v/>
      </c>
      <c r="BO2234" s="55" t="str">
        <f t="shared" si="373"/>
        <v/>
      </c>
      <c r="BP2234" s="55" t="str">
        <f t="shared" si="373"/>
        <v/>
      </c>
      <c r="BQ2234" s="55" t="str">
        <f t="shared" si="373"/>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369"/>
        <v>#N/A</v>
      </c>
      <c r="BD2235" s="55" t="str">
        <f t="shared" si="373"/>
        <v/>
      </c>
      <c r="BE2235" s="55" t="str">
        <f t="shared" si="373"/>
        <v/>
      </c>
      <c r="BF2235" s="55" t="str">
        <f t="shared" si="373"/>
        <v/>
      </c>
      <c r="BG2235" s="55" t="str">
        <f t="shared" si="373"/>
        <v/>
      </c>
      <c r="BH2235" s="55" t="str">
        <f t="shared" si="373"/>
        <v/>
      </c>
      <c r="BI2235" s="55" t="str">
        <f t="shared" si="373"/>
        <v/>
      </c>
      <c r="BJ2235" s="55" t="str">
        <f t="shared" si="373"/>
        <v/>
      </c>
      <c r="BK2235" s="55" t="str">
        <f t="shared" si="373"/>
        <v/>
      </c>
      <c r="BL2235" s="55" t="str">
        <f t="shared" si="373"/>
        <v/>
      </c>
      <c r="BM2235" s="55" t="str">
        <f t="shared" si="373"/>
        <v/>
      </c>
      <c r="BN2235" s="55" t="str">
        <f t="shared" si="373"/>
        <v/>
      </c>
      <c r="BO2235" s="55" t="str">
        <f t="shared" si="373"/>
        <v/>
      </c>
      <c r="BP2235" s="55" t="str">
        <f t="shared" si="373"/>
        <v/>
      </c>
      <c r="BQ2235" s="55" t="str">
        <f t="shared" si="373"/>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369"/>
        <v>#N/A</v>
      </c>
      <c r="BD2236" s="55" t="str">
        <f t="shared" si="373"/>
        <v/>
      </c>
      <c r="BE2236" s="55" t="str">
        <f t="shared" si="373"/>
        <v/>
      </c>
      <c r="BF2236" s="55" t="str">
        <f t="shared" si="373"/>
        <v/>
      </c>
      <c r="BG2236" s="55" t="str">
        <f t="shared" si="373"/>
        <v/>
      </c>
      <c r="BH2236" s="55" t="str">
        <f t="shared" si="373"/>
        <v/>
      </c>
      <c r="BI2236" s="55" t="str">
        <f t="shared" si="373"/>
        <v/>
      </c>
      <c r="BJ2236" s="55" t="str">
        <f t="shared" si="373"/>
        <v/>
      </c>
      <c r="BK2236" s="55" t="str">
        <f t="shared" si="373"/>
        <v/>
      </c>
      <c r="BL2236" s="55" t="str">
        <f t="shared" ref="BD2236:BQ2240" si="374">IF(ISERROR(SEARCHB(" "&amp;BL$1&amp;" "," "&amp;$L2236&amp;" "))=TRUE,"",BL$1)</f>
        <v/>
      </c>
      <c r="BM2236" s="55" t="str">
        <f t="shared" si="374"/>
        <v/>
      </c>
      <c r="BN2236" s="55" t="str">
        <f t="shared" si="374"/>
        <v/>
      </c>
      <c r="BO2236" s="55" t="str">
        <f t="shared" si="374"/>
        <v/>
      </c>
      <c r="BP2236" s="55" t="str">
        <f t="shared" si="374"/>
        <v/>
      </c>
      <c r="BQ2236" s="55" t="str">
        <f t="shared" si="374"/>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369"/>
        <v>#N/A</v>
      </c>
      <c r="BD2237" s="55" t="str">
        <f t="shared" si="374"/>
        <v/>
      </c>
      <c r="BE2237" s="55" t="str">
        <f t="shared" si="374"/>
        <v/>
      </c>
      <c r="BF2237" s="55" t="str">
        <f t="shared" si="374"/>
        <v/>
      </c>
      <c r="BG2237" s="55" t="str">
        <f t="shared" si="374"/>
        <v/>
      </c>
      <c r="BH2237" s="55" t="str">
        <f t="shared" si="374"/>
        <v/>
      </c>
      <c r="BI2237" s="55" t="str">
        <f t="shared" si="374"/>
        <v/>
      </c>
      <c r="BJ2237" s="55" t="str">
        <f t="shared" si="374"/>
        <v/>
      </c>
      <c r="BK2237" s="55" t="str">
        <f t="shared" si="374"/>
        <v/>
      </c>
      <c r="BL2237" s="55" t="str">
        <f t="shared" si="374"/>
        <v/>
      </c>
      <c r="BM2237" s="55" t="str">
        <f t="shared" si="374"/>
        <v/>
      </c>
      <c r="BN2237" s="55" t="str">
        <f t="shared" si="374"/>
        <v/>
      </c>
      <c r="BO2237" s="55" t="str">
        <f t="shared" si="374"/>
        <v/>
      </c>
      <c r="BP2237" s="55" t="str">
        <f t="shared" si="374"/>
        <v/>
      </c>
      <c r="BQ2237" s="55" t="str">
        <f t="shared" si="374"/>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369"/>
        <v>#N/A</v>
      </c>
      <c r="BD2238" s="55" t="str">
        <f t="shared" si="374"/>
        <v/>
      </c>
      <c r="BE2238" s="55" t="str">
        <f t="shared" si="374"/>
        <v/>
      </c>
      <c r="BF2238" s="55" t="str">
        <f t="shared" si="374"/>
        <v/>
      </c>
      <c r="BG2238" s="55" t="str">
        <f t="shared" si="374"/>
        <v/>
      </c>
      <c r="BH2238" s="55" t="str">
        <f t="shared" si="374"/>
        <v/>
      </c>
      <c r="BI2238" s="55" t="str">
        <f t="shared" si="374"/>
        <v/>
      </c>
      <c r="BJ2238" s="55" t="str">
        <f t="shared" si="374"/>
        <v/>
      </c>
      <c r="BK2238" s="55" t="str">
        <f t="shared" si="374"/>
        <v/>
      </c>
      <c r="BL2238" s="55" t="str">
        <f t="shared" si="374"/>
        <v/>
      </c>
      <c r="BM2238" s="55" t="str">
        <f t="shared" si="374"/>
        <v/>
      </c>
      <c r="BN2238" s="55" t="str">
        <f t="shared" si="374"/>
        <v/>
      </c>
      <c r="BO2238" s="55" t="str">
        <f t="shared" si="374"/>
        <v/>
      </c>
      <c r="BP2238" s="55" t="str">
        <f t="shared" si="374"/>
        <v/>
      </c>
      <c r="BQ2238" s="55" t="str">
        <f t="shared" si="374"/>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369"/>
        <v>#N/A</v>
      </c>
      <c r="BD2239" s="55" t="str">
        <f t="shared" si="374"/>
        <v/>
      </c>
      <c r="BE2239" s="55" t="str">
        <f t="shared" si="374"/>
        <v/>
      </c>
      <c r="BF2239" s="55" t="str">
        <f t="shared" si="374"/>
        <v/>
      </c>
      <c r="BG2239" s="55" t="str">
        <f t="shared" si="374"/>
        <v/>
      </c>
      <c r="BH2239" s="55" t="str">
        <f t="shared" si="374"/>
        <v/>
      </c>
      <c r="BI2239" s="55" t="str">
        <f t="shared" si="374"/>
        <v/>
      </c>
      <c r="BJ2239" s="55" t="str">
        <f t="shared" si="374"/>
        <v/>
      </c>
      <c r="BK2239" s="55" t="str">
        <f t="shared" si="374"/>
        <v/>
      </c>
      <c r="BL2239" s="55" t="str">
        <f t="shared" si="374"/>
        <v/>
      </c>
      <c r="BM2239" s="55" t="str">
        <f t="shared" si="374"/>
        <v/>
      </c>
      <c r="BN2239" s="55" t="str">
        <f t="shared" si="374"/>
        <v/>
      </c>
      <c r="BO2239" s="55" t="str">
        <f t="shared" si="374"/>
        <v/>
      </c>
      <c r="BP2239" s="55" t="str">
        <f t="shared" si="374"/>
        <v/>
      </c>
      <c r="BQ2239" s="55" t="str">
        <f t="shared" si="374"/>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369"/>
        <v>#N/A</v>
      </c>
      <c r="BD2240" s="55" t="str">
        <f t="shared" si="374"/>
        <v/>
      </c>
      <c r="BE2240" s="55" t="str">
        <f t="shared" si="374"/>
        <v/>
      </c>
      <c r="BF2240" s="55" t="str">
        <f t="shared" si="374"/>
        <v/>
      </c>
      <c r="BG2240" s="55" t="str">
        <f t="shared" si="374"/>
        <v/>
      </c>
      <c r="BH2240" s="55" t="str">
        <f t="shared" si="374"/>
        <v/>
      </c>
      <c r="BI2240" s="55" t="str">
        <f t="shared" si="374"/>
        <v/>
      </c>
      <c r="BJ2240" s="55" t="str">
        <f t="shared" si="374"/>
        <v/>
      </c>
      <c r="BK2240" s="55" t="str">
        <f t="shared" si="374"/>
        <v/>
      </c>
      <c r="BL2240" s="55" t="str">
        <f t="shared" si="374"/>
        <v/>
      </c>
      <c r="BM2240" s="55" t="str">
        <f t="shared" si="374"/>
        <v/>
      </c>
      <c r="BN2240" s="55" t="str">
        <f t="shared" si="374"/>
        <v/>
      </c>
      <c r="BO2240" s="55" t="str">
        <f t="shared" si="374"/>
        <v/>
      </c>
      <c r="BP2240" s="55" t="str">
        <f t="shared" si="374"/>
        <v/>
      </c>
      <c r="BQ2240" s="55" t="str">
        <f t="shared" si="374"/>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375">IF(ISERROR(SEARCHB(BQ$1,$L2241))=TRUE,"",BQ$1)</f>
        <v/>
      </c>
    </row>
    <row r="2242" spans="46:69" customFormat="1" x14ac:dyDescent="0.3">
      <c r="AT2242" s="12"/>
      <c r="AU2242" s="12"/>
      <c r="AV2242" s="12"/>
      <c r="AW2242" s="12"/>
      <c r="AY2242" s="12"/>
      <c r="AZ2242" s="12"/>
      <c r="BQ2242" t="str">
        <f t="shared" si="375"/>
        <v/>
      </c>
    </row>
    <row r="2243" spans="46:69" customFormat="1" x14ac:dyDescent="0.3">
      <c r="AT2243" s="12"/>
      <c r="AU2243" s="12"/>
      <c r="AV2243" s="12"/>
      <c r="AW2243" s="12"/>
      <c r="AY2243" s="12"/>
      <c r="AZ2243" s="12"/>
      <c r="BQ2243" t="str">
        <f t="shared" si="375"/>
        <v/>
      </c>
    </row>
    <row r="2244" spans="46:69" customFormat="1" x14ac:dyDescent="0.3">
      <c r="AT2244" s="12"/>
      <c r="AU2244" s="12"/>
      <c r="AV2244" s="12"/>
      <c r="AW2244" s="12"/>
      <c r="AY2244" s="12"/>
      <c r="AZ2244" s="12"/>
      <c r="BQ2244" t="str">
        <f t="shared" si="375"/>
        <v/>
      </c>
    </row>
    <row r="2245" spans="46:69" customFormat="1" x14ac:dyDescent="0.3">
      <c r="AT2245" s="12"/>
      <c r="AU2245" s="12"/>
      <c r="AV2245" s="12"/>
      <c r="AW2245" s="12"/>
      <c r="AY2245" s="12"/>
      <c r="AZ2245" s="12"/>
      <c r="BQ2245" t="str">
        <f t="shared" si="375"/>
        <v/>
      </c>
    </row>
    <row r="2246" spans="46:69" customFormat="1" x14ac:dyDescent="0.3">
      <c r="AT2246" s="12"/>
      <c r="AU2246" s="12"/>
      <c r="AV2246" s="12"/>
      <c r="AW2246" s="12"/>
      <c r="AY2246" s="12"/>
      <c r="AZ2246" s="12"/>
      <c r="BQ2246" t="str">
        <f t="shared" si="375"/>
        <v/>
      </c>
    </row>
    <row r="2247" spans="46:69" customFormat="1" x14ac:dyDescent="0.3">
      <c r="AT2247" s="12"/>
      <c r="AU2247" s="12"/>
      <c r="AV2247" s="12"/>
      <c r="AW2247" s="12"/>
      <c r="AY2247" s="12"/>
      <c r="AZ2247" s="12"/>
      <c r="BQ2247" t="str">
        <f t="shared" si="375"/>
        <v/>
      </c>
    </row>
    <row r="2248" spans="46:69" customFormat="1" x14ac:dyDescent="0.3">
      <c r="AT2248" s="12"/>
      <c r="AU2248" s="12"/>
      <c r="AV2248" s="12"/>
      <c r="AW2248" s="12"/>
      <c r="AY2248" s="12"/>
      <c r="AZ2248" s="12"/>
      <c r="BQ2248" t="str">
        <f t="shared" si="375"/>
        <v/>
      </c>
    </row>
    <row r="2249" spans="46:69" customFormat="1" x14ac:dyDescent="0.3">
      <c r="AT2249" s="12"/>
      <c r="AU2249" s="12"/>
      <c r="AV2249" s="12"/>
      <c r="AW2249" s="12"/>
      <c r="AY2249" s="12"/>
      <c r="AZ2249" s="12"/>
      <c r="BQ2249" t="str">
        <f t="shared" si="375"/>
        <v/>
      </c>
    </row>
    <row r="2250" spans="46:69" customFormat="1" x14ac:dyDescent="0.3">
      <c r="AT2250" s="12"/>
      <c r="AU2250" s="12"/>
      <c r="AV2250" s="12"/>
      <c r="AW2250" s="12"/>
      <c r="AY2250" s="12"/>
      <c r="AZ2250" s="12"/>
      <c r="BQ2250" t="str">
        <f t="shared" si="375"/>
        <v/>
      </c>
    </row>
    <row r="2251" spans="46:69" customFormat="1" x14ac:dyDescent="0.3">
      <c r="AT2251" s="12"/>
      <c r="AU2251" s="12"/>
      <c r="AV2251" s="12"/>
      <c r="AW2251" s="12"/>
      <c r="AY2251" s="12"/>
      <c r="AZ2251" s="12"/>
      <c r="BQ2251" t="str">
        <f t="shared" si="375"/>
        <v/>
      </c>
    </row>
    <row r="2252" spans="46:69" customFormat="1" x14ac:dyDescent="0.3">
      <c r="AT2252" s="12"/>
      <c r="AU2252" s="12"/>
      <c r="AV2252" s="12"/>
      <c r="AW2252" s="12"/>
      <c r="AY2252" s="12"/>
      <c r="AZ2252" s="12"/>
      <c r="BQ2252" t="str">
        <f t="shared" si="375"/>
        <v/>
      </c>
    </row>
    <row r="2253" spans="46:69" customFormat="1" x14ac:dyDescent="0.3">
      <c r="AT2253" s="12"/>
      <c r="AU2253" s="12"/>
      <c r="AV2253" s="12"/>
      <c r="AW2253" s="12"/>
      <c r="AY2253" s="12"/>
      <c r="AZ2253" s="12"/>
      <c r="BQ2253" t="str">
        <f t="shared" si="375"/>
        <v/>
      </c>
    </row>
    <row r="2254" spans="46:69" customFormat="1" x14ac:dyDescent="0.3">
      <c r="AT2254" s="12"/>
      <c r="AU2254" s="12"/>
      <c r="AV2254" s="12"/>
      <c r="AW2254" s="12"/>
      <c r="AY2254" s="12"/>
      <c r="AZ2254" s="12"/>
      <c r="BQ2254" t="str">
        <f t="shared" si="375"/>
        <v/>
      </c>
    </row>
    <row r="2255" spans="46:69" customFormat="1" x14ac:dyDescent="0.3">
      <c r="AT2255" s="12"/>
      <c r="AU2255" s="12"/>
      <c r="AV2255" s="12"/>
      <c r="AW2255" s="12"/>
      <c r="AY2255" s="12"/>
      <c r="AZ2255" s="12"/>
      <c r="BQ2255" t="str">
        <f t="shared" si="375"/>
        <v/>
      </c>
    </row>
    <row r="2256" spans="46:69" customFormat="1" x14ac:dyDescent="0.3">
      <c r="AT2256" s="12"/>
      <c r="AU2256" s="12"/>
      <c r="AV2256" s="12"/>
      <c r="AW2256" s="12"/>
      <c r="AY2256" s="12"/>
      <c r="AZ2256" s="12"/>
      <c r="BQ2256" t="str">
        <f t="shared" si="375"/>
        <v/>
      </c>
    </row>
    <row r="2257" spans="46:69" customFormat="1" x14ac:dyDescent="0.3">
      <c r="AT2257" s="12"/>
      <c r="AU2257" s="12"/>
      <c r="AV2257" s="12"/>
      <c r="AW2257" s="12"/>
      <c r="AY2257" s="12"/>
      <c r="AZ2257" s="12"/>
      <c r="BQ2257" t="str">
        <f t="shared" si="375"/>
        <v/>
      </c>
    </row>
    <row r="2258" spans="46:69" customFormat="1" x14ac:dyDescent="0.3">
      <c r="AT2258" s="12"/>
      <c r="AU2258" s="12"/>
      <c r="AV2258" s="12"/>
      <c r="AW2258" s="12"/>
      <c r="AY2258" s="12"/>
      <c r="AZ2258" s="12"/>
      <c r="BQ2258" t="str">
        <f t="shared" si="375"/>
        <v/>
      </c>
    </row>
    <row r="2259" spans="46:69" customFormat="1" x14ac:dyDescent="0.3">
      <c r="AT2259" s="12"/>
      <c r="AU2259" s="12"/>
      <c r="AV2259" s="12"/>
      <c r="AW2259" s="12"/>
      <c r="AY2259" s="12"/>
      <c r="AZ2259" s="12"/>
      <c r="BQ2259" t="str">
        <f t="shared" si="375"/>
        <v/>
      </c>
    </row>
    <row r="2260" spans="46:69" customFormat="1" x14ac:dyDescent="0.3">
      <c r="AT2260" s="12"/>
      <c r="AU2260" s="12"/>
      <c r="AV2260" s="12"/>
      <c r="AW2260" s="12"/>
      <c r="AY2260" s="12"/>
      <c r="AZ2260" s="12"/>
      <c r="BQ2260" t="str">
        <f t="shared" si="375"/>
        <v/>
      </c>
    </row>
    <row r="2261" spans="46:69" customFormat="1" x14ac:dyDescent="0.3">
      <c r="AT2261" s="12"/>
      <c r="AU2261" s="12"/>
      <c r="AV2261" s="12"/>
      <c r="AW2261" s="12"/>
      <c r="AY2261" s="12"/>
      <c r="AZ2261" s="12"/>
      <c r="BQ2261" t="str">
        <f t="shared" si="375"/>
        <v/>
      </c>
    </row>
    <row r="2262" spans="46:69" customFormat="1" x14ac:dyDescent="0.3">
      <c r="AT2262" s="12"/>
      <c r="AU2262" s="12"/>
      <c r="AV2262" s="12"/>
      <c r="AW2262" s="12"/>
      <c r="AY2262" s="12"/>
      <c r="AZ2262" s="12"/>
      <c r="BQ2262" t="str">
        <f t="shared" si="375"/>
        <v/>
      </c>
    </row>
    <row r="2263" spans="46:69" customFormat="1" x14ac:dyDescent="0.3">
      <c r="AT2263" s="12"/>
      <c r="AU2263" s="12"/>
      <c r="AV2263" s="12"/>
      <c r="AW2263" s="12"/>
      <c r="AY2263" s="12"/>
      <c r="AZ2263" s="12"/>
      <c r="BQ2263" t="str">
        <f t="shared" si="375"/>
        <v/>
      </c>
    </row>
    <row r="2264" spans="46:69" customFormat="1" x14ac:dyDescent="0.3">
      <c r="AT2264" s="12"/>
      <c r="AU2264" s="12"/>
      <c r="AV2264" s="12"/>
      <c r="AW2264" s="12"/>
      <c r="AY2264" s="12"/>
      <c r="AZ2264" s="12"/>
      <c r="BQ2264" t="str">
        <f t="shared" si="375"/>
        <v/>
      </c>
    </row>
    <row r="2265" spans="46:69" customFormat="1" x14ac:dyDescent="0.3">
      <c r="AT2265" s="12"/>
      <c r="AU2265" s="12"/>
      <c r="AV2265" s="12"/>
      <c r="AW2265" s="12"/>
      <c r="AY2265" s="12"/>
      <c r="AZ2265" s="12"/>
      <c r="BQ2265" t="str">
        <f t="shared" si="375"/>
        <v/>
      </c>
    </row>
    <row r="2266" spans="46:69" customFormat="1" x14ac:dyDescent="0.3">
      <c r="AT2266" s="12"/>
      <c r="AU2266" s="12"/>
      <c r="AV2266" s="12"/>
      <c r="AW2266" s="12"/>
      <c r="AY2266" s="12"/>
      <c r="AZ2266" s="12"/>
      <c r="BQ2266" t="str">
        <f t="shared" si="375"/>
        <v/>
      </c>
    </row>
    <row r="2267" spans="46:69" customFormat="1" x14ac:dyDescent="0.3">
      <c r="AT2267" s="12"/>
      <c r="AU2267" s="12"/>
      <c r="AV2267" s="12"/>
      <c r="AW2267" s="12"/>
      <c r="AY2267" s="12"/>
      <c r="AZ2267" s="12"/>
      <c r="BQ2267" t="str">
        <f t="shared" ref="BQ2267:BQ2330" si="376">IF(ISERROR(SEARCHB(BQ$1,$L2267))=TRUE,"",BQ$1)</f>
        <v/>
      </c>
    </row>
    <row r="2268" spans="46:69" customFormat="1" x14ac:dyDescent="0.3">
      <c r="AT2268" s="12"/>
      <c r="AU2268" s="12"/>
      <c r="AV2268" s="12"/>
      <c r="AW2268" s="12"/>
      <c r="AY2268" s="12"/>
      <c r="AZ2268" s="12"/>
      <c r="BQ2268" t="str">
        <f t="shared" si="376"/>
        <v/>
      </c>
    </row>
    <row r="2269" spans="46:69" customFormat="1" x14ac:dyDescent="0.3">
      <c r="AT2269" s="12"/>
      <c r="AU2269" s="12"/>
      <c r="AV2269" s="12"/>
      <c r="AW2269" s="12"/>
      <c r="AY2269" s="12"/>
      <c r="AZ2269" s="12"/>
      <c r="BQ2269" t="str">
        <f t="shared" si="376"/>
        <v/>
      </c>
    </row>
    <row r="2270" spans="46:69" customFormat="1" x14ac:dyDescent="0.3">
      <c r="AT2270" s="12"/>
      <c r="AU2270" s="12"/>
      <c r="AV2270" s="12"/>
      <c r="AW2270" s="12"/>
      <c r="AY2270" s="12"/>
      <c r="AZ2270" s="12"/>
      <c r="BQ2270" t="str">
        <f t="shared" si="376"/>
        <v/>
      </c>
    </row>
    <row r="2271" spans="46:69" customFormat="1" x14ac:dyDescent="0.3">
      <c r="AT2271" s="12"/>
      <c r="AU2271" s="12"/>
      <c r="AV2271" s="12"/>
      <c r="AW2271" s="12"/>
      <c r="AY2271" s="12"/>
      <c r="AZ2271" s="12"/>
      <c r="BQ2271" t="str">
        <f t="shared" si="376"/>
        <v/>
      </c>
    </row>
    <row r="2272" spans="46:69" customFormat="1" x14ac:dyDescent="0.3">
      <c r="AT2272" s="12"/>
      <c r="AU2272" s="12"/>
      <c r="AV2272" s="12"/>
      <c r="AW2272" s="12"/>
      <c r="AY2272" s="12"/>
      <c r="AZ2272" s="12"/>
      <c r="BQ2272" t="str">
        <f t="shared" si="376"/>
        <v/>
      </c>
    </row>
    <row r="2273" spans="46:69" customFormat="1" x14ac:dyDescent="0.3">
      <c r="AT2273" s="12"/>
      <c r="AU2273" s="12"/>
      <c r="AV2273" s="12"/>
      <c r="AW2273" s="12"/>
      <c r="AY2273" s="12"/>
      <c r="AZ2273" s="12"/>
      <c r="BQ2273" t="str">
        <f t="shared" si="376"/>
        <v/>
      </c>
    </row>
    <row r="2274" spans="46:69" customFormat="1" x14ac:dyDescent="0.3">
      <c r="AT2274" s="12"/>
      <c r="AU2274" s="12"/>
      <c r="AV2274" s="12"/>
      <c r="AW2274" s="12"/>
      <c r="AY2274" s="12"/>
      <c r="AZ2274" s="12"/>
      <c r="BQ2274" t="str">
        <f t="shared" si="376"/>
        <v/>
      </c>
    </row>
    <row r="2275" spans="46:69" customFormat="1" x14ac:dyDescent="0.3">
      <c r="AT2275" s="12"/>
      <c r="AU2275" s="12"/>
      <c r="AV2275" s="12"/>
      <c r="AW2275" s="12"/>
      <c r="AY2275" s="12"/>
      <c r="AZ2275" s="12"/>
      <c r="BQ2275" t="str">
        <f t="shared" si="376"/>
        <v/>
      </c>
    </row>
    <row r="2276" spans="46:69" customFormat="1" x14ac:dyDescent="0.3">
      <c r="AT2276" s="12"/>
      <c r="AU2276" s="12"/>
      <c r="AV2276" s="12"/>
      <c r="AW2276" s="12"/>
      <c r="AY2276" s="12"/>
      <c r="AZ2276" s="12"/>
      <c r="BQ2276" t="str">
        <f t="shared" si="376"/>
        <v/>
      </c>
    </row>
    <row r="2277" spans="46:69" customFormat="1" x14ac:dyDescent="0.3">
      <c r="AT2277" s="12"/>
      <c r="AU2277" s="12"/>
      <c r="AV2277" s="12"/>
      <c r="AW2277" s="12"/>
      <c r="AY2277" s="12"/>
      <c r="AZ2277" s="12"/>
      <c r="BQ2277" t="str">
        <f t="shared" si="376"/>
        <v/>
      </c>
    </row>
    <row r="2278" spans="46:69" customFormat="1" x14ac:dyDescent="0.3">
      <c r="AT2278" s="12"/>
      <c r="AU2278" s="12"/>
      <c r="AV2278" s="12"/>
      <c r="AW2278" s="12"/>
      <c r="AY2278" s="12"/>
      <c r="AZ2278" s="12"/>
      <c r="BQ2278" t="str">
        <f t="shared" si="376"/>
        <v/>
      </c>
    </row>
    <row r="2279" spans="46:69" customFormat="1" x14ac:dyDescent="0.3">
      <c r="AT2279" s="12"/>
      <c r="AU2279" s="12"/>
      <c r="AV2279" s="12"/>
      <c r="AW2279" s="12"/>
      <c r="AY2279" s="12"/>
      <c r="AZ2279" s="12"/>
      <c r="BQ2279" t="str">
        <f t="shared" si="376"/>
        <v/>
      </c>
    </row>
    <row r="2280" spans="46:69" customFormat="1" x14ac:dyDescent="0.3">
      <c r="AT2280" s="12"/>
      <c r="AU2280" s="12"/>
      <c r="AV2280" s="12"/>
      <c r="AW2280" s="12"/>
      <c r="AY2280" s="12"/>
      <c r="AZ2280" s="12"/>
      <c r="BQ2280" t="str">
        <f t="shared" si="376"/>
        <v/>
      </c>
    </row>
    <row r="2281" spans="46:69" customFormat="1" x14ac:dyDescent="0.3">
      <c r="AT2281" s="12"/>
      <c r="AU2281" s="12"/>
      <c r="AV2281" s="12"/>
      <c r="AW2281" s="12"/>
      <c r="AY2281" s="12"/>
      <c r="AZ2281" s="12"/>
      <c r="BQ2281" t="str">
        <f t="shared" si="376"/>
        <v/>
      </c>
    </row>
    <row r="2282" spans="46:69" customFormat="1" x14ac:dyDescent="0.3">
      <c r="AT2282" s="12"/>
      <c r="AU2282" s="12"/>
      <c r="AV2282" s="12"/>
      <c r="AW2282" s="12"/>
      <c r="AY2282" s="12"/>
      <c r="AZ2282" s="12"/>
      <c r="BQ2282" t="str">
        <f t="shared" si="376"/>
        <v/>
      </c>
    </row>
    <row r="2283" spans="46:69" customFormat="1" x14ac:dyDescent="0.3">
      <c r="AT2283" s="12"/>
      <c r="AU2283" s="12"/>
      <c r="AV2283" s="12"/>
      <c r="AW2283" s="12"/>
      <c r="AY2283" s="12"/>
      <c r="AZ2283" s="12"/>
      <c r="BQ2283" t="str">
        <f t="shared" si="376"/>
        <v/>
      </c>
    </row>
    <row r="2284" spans="46:69" customFormat="1" x14ac:dyDescent="0.3">
      <c r="AT2284" s="12"/>
      <c r="AU2284" s="12"/>
      <c r="AV2284" s="12"/>
      <c r="AW2284" s="12"/>
      <c r="AY2284" s="12"/>
      <c r="AZ2284" s="12"/>
      <c r="BQ2284" t="str">
        <f t="shared" si="376"/>
        <v/>
      </c>
    </row>
    <row r="2285" spans="46:69" customFormat="1" x14ac:dyDescent="0.3">
      <c r="AT2285" s="12"/>
      <c r="AU2285" s="12"/>
      <c r="AV2285" s="12"/>
      <c r="AW2285" s="12"/>
      <c r="AY2285" s="12"/>
      <c r="AZ2285" s="12"/>
      <c r="BQ2285" t="str">
        <f t="shared" si="376"/>
        <v/>
      </c>
    </row>
    <row r="2286" spans="46:69" customFormat="1" x14ac:dyDescent="0.3">
      <c r="AT2286" s="12"/>
      <c r="AU2286" s="12"/>
      <c r="AV2286" s="12"/>
      <c r="AW2286" s="12"/>
      <c r="AY2286" s="12"/>
      <c r="AZ2286" s="12"/>
      <c r="BQ2286" t="str">
        <f t="shared" si="376"/>
        <v/>
      </c>
    </row>
    <row r="2287" spans="46:69" customFormat="1" x14ac:dyDescent="0.3">
      <c r="AT2287" s="12"/>
      <c r="AU2287" s="12"/>
      <c r="AV2287" s="12"/>
      <c r="AW2287" s="12"/>
      <c r="AY2287" s="12"/>
      <c r="AZ2287" s="12"/>
      <c r="BQ2287" t="str">
        <f t="shared" si="376"/>
        <v/>
      </c>
    </row>
    <row r="2288" spans="46:69" customFormat="1" x14ac:dyDescent="0.3">
      <c r="AT2288" s="12"/>
      <c r="AU2288" s="12"/>
      <c r="AV2288" s="12"/>
      <c r="AW2288" s="12"/>
      <c r="AY2288" s="12"/>
      <c r="AZ2288" s="12"/>
      <c r="BQ2288" t="str">
        <f t="shared" si="376"/>
        <v/>
      </c>
    </row>
    <row r="2289" spans="46:69" customFormat="1" x14ac:dyDescent="0.3">
      <c r="AT2289" s="12"/>
      <c r="AU2289" s="12"/>
      <c r="AV2289" s="12"/>
      <c r="AW2289" s="12"/>
      <c r="AY2289" s="12"/>
      <c r="AZ2289" s="12"/>
      <c r="BQ2289" t="str">
        <f t="shared" si="376"/>
        <v/>
      </c>
    </row>
    <row r="2290" spans="46:69" customFormat="1" x14ac:dyDescent="0.3">
      <c r="AT2290" s="12"/>
      <c r="AU2290" s="12"/>
      <c r="AV2290" s="12"/>
      <c r="AW2290" s="12"/>
      <c r="AY2290" s="12"/>
      <c r="AZ2290" s="12"/>
      <c r="BQ2290" t="str">
        <f t="shared" si="376"/>
        <v/>
      </c>
    </row>
    <row r="2291" spans="46:69" customFormat="1" x14ac:dyDescent="0.3">
      <c r="AT2291" s="12"/>
      <c r="AU2291" s="12"/>
      <c r="AV2291" s="12"/>
      <c r="AW2291" s="12"/>
      <c r="AY2291" s="12"/>
      <c r="AZ2291" s="12"/>
      <c r="BQ2291" t="str">
        <f t="shared" si="376"/>
        <v/>
      </c>
    </row>
    <row r="2292" spans="46:69" customFormat="1" x14ac:dyDescent="0.3">
      <c r="AT2292" s="12"/>
      <c r="AU2292" s="12"/>
      <c r="AV2292" s="12"/>
      <c r="AW2292" s="12"/>
      <c r="AY2292" s="12"/>
      <c r="AZ2292" s="12"/>
      <c r="BQ2292" t="str">
        <f t="shared" si="376"/>
        <v/>
      </c>
    </row>
    <row r="2293" spans="46:69" customFormat="1" x14ac:dyDescent="0.3">
      <c r="AT2293" s="12"/>
      <c r="AU2293" s="12"/>
      <c r="AV2293" s="12"/>
      <c r="AW2293" s="12"/>
      <c r="AY2293" s="12"/>
      <c r="AZ2293" s="12"/>
      <c r="BQ2293" t="str">
        <f t="shared" si="376"/>
        <v/>
      </c>
    </row>
    <row r="2294" spans="46:69" customFormat="1" x14ac:dyDescent="0.3">
      <c r="AT2294" s="12"/>
      <c r="AU2294" s="12"/>
      <c r="AV2294" s="12"/>
      <c r="AW2294" s="12"/>
      <c r="AY2294" s="12"/>
      <c r="AZ2294" s="12"/>
      <c r="BQ2294" t="str">
        <f t="shared" si="376"/>
        <v/>
      </c>
    </row>
    <row r="2295" spans="46:69" customFormat="1" x14ac:dyDescent="0.3">
      <c r="AT2295" s="12"/>
      <c r="AU2295" s="12"/>
      <c r="AV2295" s="12"/>
      <c r="AW2295" s="12"/>
      <c r="AY2295" s="12"/>
      <c r="AZ2295" s="12"/>
      <c r="BQ2295" t="str">
        <f t="shared" si="376"/>
        <v/>
      </c>
    </row>
    <row r="2296" spans="46:69" customFormat="1" x14ac:dyDescent="0.3">
      <c r="AT2296" s="12"/>
      <c r="AU2296" s="12"/>
      <c r="AV2296" s="12"/>
      <c r="AW2296" s="12"/>
      <c r="AY2296" s="12"/>
      <c r="AZ2296" s="12"/>
      <c r="BQ2296" t="str">
        <f t="shared" si="376"/>
        <v/>
      </c>
    </row>
    <row r="2297" spans="46:69" customFormat="1" x14ac:dyDescent="0.3">
      <c r="AT2297" s="12"/>
      <c r="AU2297" s="12"/>
      <c r="AV2297" s="12"/>
      <c r="AW2297" s="12"/>
      <c r="AY2297" s="12"/>
      <c r="AZ2297" s="12"/>
      <c r="BQ2297" t="str">
        <f t="shared" si="376"/>
        <v/>
      </c>
    </row>
    <row r="2298" spans="46:69" customFormat="1" x14ac:dyDescent="0.3">
      <c r="AT2298" s="12"/>
      <c r="AU2298" s="12"/>
      <c r="AV2298" s="12"/>
      <c r="AW2298" s="12"/>
      <c r="AY2298" s="12"/>
      <c r="AZ2298" s="12"/>
      <c r="BQ2298" t="str">
        <f t="shared" si="376"/>
        <v/>
      </c>
    </row>
    <row r="2299" spans="46:69" customFormat="1" x14ac:dyDescent="0.3">
      <c r="AT2299" s="12"/>
      <c r="AU2299" s="12"/>
      <c r="AV2299" s="12"/>
      <c r="AW2299" s="12"/>
      <c r="AY2299" s="12"/>
      <c r="AZ2299" s="12"/>
      <c r="BQ2299" t="str">
        <f t="shared" si="376"/>
        <v/>
      </c>
    </row>
    <row r="2300" spans="46:69" customFormat="1" x14ac:dyDescent="0.3">
      <c r="AT2300" s="12"/>
      <c r="AU2300" s="12"/>
      <c r="AV2300" s="12"/>
      <c r="AW2300" s="12"/>
      <c r="AY2300" s="12"/>
      <c r="AZ2300" s="12"/>
      <c r="BQ2300" t="str">
        <f t="shared" si="376"/>
        <v/>
      </c>
    </row>
    <row r="2301" spans="46:69" customFormat="1" x14ac:dyDescent="0.3">
      <c r="AT2301" s="12"/>
      <c r="AU2301" s="12"/>
      <c r="AV2301" s="12"/>
      <c r="AW2301" s="12"/>
      <c r="AY2301" s="12"/>
      <c r="AZ2301" s="12"/>
      <c r="BQ2301" t="str">
        <f t="shared" si="376"/>
        <v/>
      </c>
    </row>
    <row r="2302" spans="46:69" customFormat="1" x14ac:dyDescent="0.3">
      <c r="AT2302" s="12"/>
      <c r="AU2302" s="12"/>
      <c r="AV2302" s="12"/>
      <c r="AW2302" s="12"/>
      <c r="AY2302" s="12"/>
      <c r="AZ2302" s="12"/>
      <c r="BQ2302" t="str">
        <f t="shared" si="376"/>
        <v/>
      </c>
    </row>
    <row r="2303" spans="46:69" customFormat="1" x14ac:dyDescent="0.3">
      <c r="AT2303" s="12"/>
      <c r="AU2303" s="12"/>
      <c r="AV2303" s="12"/>
      <c r="AW2303" s="12"/>
      <c r="AY2303" s="12"/>
      <c r="AZ2303" s="12"/>
      <c r="BQ2303" t="str">
        <f t="shared" si="376"/>
        <v/>
      </c>
    </row>
    <row r="2304" spans="46:69" customFormat="1" x14ac:dyDescent="0.3">
      <c r="AT2304" s="12"/>
      <c r="AU2304" s="12"/>
      <c r="AV2304" s="12"/>
      <c r="AW2304" s="12"/>
      <c r="AY2304" s="12"/>
      <c r="AZ2304" s="12"/>
      <c r="BQ2304" t="str">
        <f t="shared" si="376"/>
        <v/>
      </c>
    </row>
    <row r="2305" spans="46:69" customFormat="1" x14ac:dyDescent="0.3">
      <c r="AT2305" s="12"/>
      <c r="AU2305" s="12"/>
      <c r="AV2305" s="12"/>
      <c r="AW2305" s="12"/>
      <c r="AY2305" s="12"/>
      <c r="AZ2305" s="12"/>
      <c r="BQ2305" t="str">
        <f t="shared" si="376"/>
        <v/>
      </c>
    </row>
    <row r="2306" spans="46:69" customFormat="1" x14ac:dyDescent="0.3">
      <c r="AT2306" s="12"/>
      <c r="AU2306" s="12"/>
      <c r="AV2306" s="12"/>
      <c r="AW2306" s="12"/>
      <c r="AY2306" s="12"/>
      <c r="AZ2306" s="12"/>
      <c r="BQ2306" t="str">
        <f t="shared" si="376"/>
        <v/>
      </c>
    </row>
    <row r="2307" spans="46:69" customFormat="1" x14ac:dyDescent="0.3">
      <c r="AT2307" s="12"/>
      <c r="AU2307" s="12"/>
      <c r="AV2307" s="12"/>
      <c r="AW2307" s="12"/>
      <c r="AY2307" s="12"/>
      <c r="AZ2307" s="12"/>
      <c r="BQ2307" t="str">
        <f t="shared" si="376"/>
        <v/>
      </c>
    </row>
    <row r="2308" spans="46:69" customFormat="1" x14ac:dyDescent="0.3">
      <c r="AT2308" s="12"/>
      <c r="AU2308" s="12"/>
      <c r="AV2308" s="12"/>
      <c r="AW2308" s="12"/>
      <c r="AY2308" s="12"/>
      <c r="AZ2308" s="12"/>
      <c r="BQ2308" t="str">
        <f t="shared" si="376"/>
        <v/>
      </c>
    </row>
    <row r="2309" spans="46:69" customFormat="1" x14ac:dyDescent="0.3">
      <c r="AT2309" s="12"/>
      <c r="AU2309" s="12"/>
      <c r="AV2309" s="12"/>
      <c r="AW2309" s="12"/>
      <c r="AY2309" s="12"/>
      <c r="AZ2309" s="12"/>
      <c r="BQ2309" t="str">
        <f t="shared" si="376"/>
        <v/>
      </c>
    </row>
    <row r="2310" spans="46:69" customFormat="1" x14ac:dyDescent="0.3">
      <c r="AT2310" s="12"/>
      <c r="AU2310" s="12"/>
      <c r="AV2310" s="12"/>
      <c r="AW2310" s="12"/>
      <c r="AY2310" s="12"/>
      <c r="AZ2310" s="12"/>
      <c r="BQ2310" t="str">
        <f t="shared" si="376"/>
        <v/>
      </c>
    </row>
    <row r="2311" spans="46:69" customFormat="1" x14ac:dyDescent="0.3">
      <c r="AT2311" s="12"/>
      <c r="AU2311" s="12"/>
      <c r="AV2311" s="12"/>
      <c r="AW2311" s="12"/>
      <c r="AY2311" s="12"/>
      <c r="AZ2311" s="12"/>
      <c r="BQ2311" t="str">
        <f t="shared" si="376"/>
        <v/>
      </c>
    </row>
    <row r="2312" spans="46:69" customFormat="1" x14ac:dyDescent="0.3">
      <c r="AT2312" s="12"/>
      <c r="AU2312" s="12"/>
      <c r="AV2312" s="12"/>
      <c r="AW2312" s="12"/>
      <c r="AY2312" s="12"/>
      <c r="AZ2312" s="12"/>
      <c r="BQ2312" t="str">
        <f t="shared" si="376"/>
        <v/>
      </c>
    </row>
    <row r="2313" spans="46:69" customFormat="1" x14ac:dyDescent="0.3">
      <c r="AT2313" s="12"/>
      <c r="AU2313" s="12"/>
      <c r="AV2313" s="12"/>
      <c r="AW2313" s="12"/>
      <c r="AY2313" s="12"/>
      <c r="AZ2313" s="12"/>
      <c r="BQ2313" t="str">
        <f t="shared" si="376"/>
        <v/>
      </c>
    </row>
    <row r="2314" spans="46:69" customFormat="1" x14ac:dyDescent="0.3">
      <c r="AT2314" s="12"/>
      <c r="AU2314" s="12"/>
      <c r="AV2314" s="12"/>
      <c r="AW2314" s="12"/>
      <c r="AY2314" s="12"/>
      <c r="AZ2314" s="12"/>
      <c r="BQ2314" t="str">
        <f t="shared" si="376"/>
        <v/>
      </c>
    </row>
    <row r="2315" spans="46:69" customFormat="1" x14ac:dyDescent="0.3">
      <c r="AT2315" s="12"/>
      <c r="AU2315" s="12"/>
      <c r="AV2315" s="12"/>
      <c r="AW2315" s="12"/>
      <c r="AY2315" s="12"/>
      <c r="AZ2315" s="12"/>
      <c r="BQ2315" t="str">
        <f t="shared" si="376"/>
        <v/>
      </c>
    </row>
    <row r="2316" spans="46:69" customFormat="1" x14ac:dyDescent="0.3">
      <c r="AT2316" s="12"/>
      <c r="AU2316" s="12"/>
      <c r="AV2316" s="12"/>
      <c r="AW2316" s="12"/>
      <c r="AY2316" s="12"/>
      <c r="AZ2316" s="12"/>
      <c r="BQ2316" t="str">
        <f t="shared" si="376"/>
        <v/>
      </c>
    </row>
    <row r="2317" spans="46:69" customFormat="1" x14ac:dyDescent="0.3">
      <c r="AT2317" s="12"/>
      <c r="AU2317" s="12"/>
      <c r="AV2317" s="12"/>
      <c r="AW2317" s="12"/>
      <c r="AY2317" s="12"/>
      <c r="AZ2317" s="12"/>
      <c r="BQ2317" t="str">
        <f t="shared" si="376"/>
        <v/>
      </c>
    </row>
    <row r="2318" spans="46:69" customFormat="1" x14ac:dyDescent="0.3">
      <c r="AT2318" s="12"/>
      <c r="AU2318" s="12"/>
      <c r="AV2318" s="12"/>
      <c r="AW2318" s="12"/>
      <c r="AY2318" s="12"/>
      <c r="AZ2318" s="12"/>
      <c r="BQ2318" t="str">
        <f t="shared" si="376"/>
        <v/>
      </c>
    </row>
    <row r="2319" spans="46:69" customFormat="1" x14ac:dyDescent="0.3">
      <c r="AT2319" s="12"/>
      <c r="AU2319" s="12"/>
      <c r="AV2319" s="12"/>
      <c r="AW2319" s="12"/>
      <c r="AY2319" s="12"/>
      <c r="AZ2319" s="12"/>
      <c r="BQ2319" t="str">
        <f t="shared" si="376"/>
        <v/>
      </c>
    </row>
    <row r="2320" spans="46:69" customFormat="1" x14ac:dyDescent="0.3">
      <c r="AT2320" s="12"/>
      <c r="AU2320" s="12"/>
      <c r="AV2320" s="12"/>
      <c r="AW2320" s="12"/>
      <c r="AY2320" s="12"/>
      <c r="AZ2320" s="12"/>
      <c r="BQ2320" t="str">
        <f t="shared" si="376"/>
        <v/>
      </c>
    </row>
    <row r="2321" spans="46:69" customFormat="1" x14ac:dyDescent="0.3">
      <c r="AT2321" s="12"/>
      <c r="AU2321" s="12"/>
      <c r="AV2321" s="12"/>
      <c r="AW2321" s="12"/>
      <c r="AY2321" s="12"/>
      <c r="AZ2321" s="12"/>
      <c r="BQ2321" t="str">
        <f t="shared" si="376"/>
        <v/>
      </c>
    </row>
    <row r="2322" spans="46:69" customFormat="1" x14ac:dyDescent="0.3">
      <c r="AT2322" s="12"/>
      <c r="AU2322" s="12"/>
      <c r="AV2322" s="12"/>
      <c r="AW2322" s="12"/>
      <c r="AY2322" s="12"/>
      <c r="AZ2322" s="12"/>
      <c r="BQ2322" t="str">
        <f t="shared" si="376"/>
        <v/>
      </c>
    </row>
    <row r="2323" spans="46:69" customFormat="1" x14ac:dyDescent="0.3">
      <c r="AT2323" s="12"/>
      <c r="AU2323" s="12"/>
      <c r="AV2323" s="12"/>
      <c r="AW2323" s="12"/>
      <c r="AY2323" s="12"/>
      <c r="AZ2323" s="12"/>
      <c r="BQ2323" t="str">
        <f t="shared" si="376"/>
        <v/>
      </c>
    </row>
    <row r="2324" spans="46:69" customFormat="1" x14ac:dyDescent="0.3">
      <c r="AT2324" s="12"/>
      <c r="AU2324" s="12"/>
      <c r="AV2324" s="12"/>
      <c r="AW2324" s="12"/>
      <c r="AY2324" s="12"/>
      <c r="AZ2324" s="12"/>
      <c r="BQ2324" t="str">
        <f t="shared" si="376"/>
        <v/>
      </c>
    </row>
    <row r="2325" spans="46:69" customFormat="1" x14ac:dyDescent="0.3">
      <c r="AT2325" s="12"/>
      <c r="AU2325" s="12"/>
      <c r="AV2325" s="12"/>
      <c r="AW2325" s="12"/>
      <c r="AY2325" s="12"/>
      <c r="AZ2325" s="12"/>
      <c r="BQ2325" t="str">
        <f t="shared" si="376"/>
        <v/>
      </c>
    </row>
    <row r="2326" spans="46:69" customFormat="1" x14ac:dyDescent="0.3">
      <c r="AT2326" s="12"/>
      <c r="AU2326" s="12"/>
      <c r="AV2326" s="12"/>
      <c r="AW2326" s="12"/>
      <c r="AY2326" s="12"/>
      <c r="AZ2326" s="12"/>
      <c r="BQ2326" t="str">
        <f t="shared" si="376"/>
        <v/>
      </c>
    </row>
    <row r="2327" spans="46:69" customFormat="1" x14ac:dyDescent="0.3">
      <c r="AT2327" s="12"/>
      <c r="AU2327" s="12"/>
      <c r="AV2327" s="12"/>
      <c r="AW2327" s="12"/>
      <c r="AY2327" s="12"/>
      <c r="AZ2327" s="12"/>
      <c r="BQ2327" t="str">
        <f t="shared" si="376"/>
        <v/>
      </c>
    </row>
    <row r="2328" spans="46:69" customFormat="1" x14ac:dyDescent="0.3">
      <c r="AT2328" s="12"/>
      <c r="AU2328" s="12"/>
      <c r="AV2328" s="12"/>
      <c r="AW2328" s="12"/>
      <c r="AY2328" s="12"/>
      <c r="AZ2328" s="12"/>
      <c r="BQ2328" t="str">
        <f t="shared" si="376"/>
        <v/>
      </c>
    </row>
    <row r="2329" spans="46:69" customFormat="1" x14ac:dyDescent="0.3">
      <c r="AT2329" s="12"/>
      <c r="AU2329" s="12"/>
      <c r="AV2329" s="12"/>
      <c r="AW2329" s="12"/>
      <c r="AY2329" s="12"/>
      <c r="AZ2329" s="12"/>
      <c r="BQ2329" t="str">
        <f t="shared" si="376"/>
        <v/>
      </c>
    </row>
    <row r="2330" spans="46:69" customFormat="1" x14ac:dyDescent="0.3">
      <c r="AT2330" s="12"/>
      <c r="AU2330" s="12"/>
      <c r="AV2330" s="12"/>
      <c r="AW2330" s="12"/>
      <c r="AY2330" s="12"/>
      <c r="AZ2330" s="12"/>
      <c r="BQ2330" t="str">
        <f t="shared" si="376"/>
        <v/>
      </c>
    </row>
    <row r="2331" spans="46:69" customFormat="1" x14ac:dyDescent="0.3">
      <c r="AT2331" s="12"/>
      <c r="AU2331" s="12"/>
      <c r="AV2331" s="12"/>
      <c r="AW2331" s="12"/>
      <c r="AY2331" s="12"/>
      <c r="AZ2331" s="12"/>
      <c r="BQ2331" t="str">
        <f t="shared" ref="BQ2331:BQ2394" si="377">IF(ISERROR(SEARCHB(BQ$1,$L2331))=TRUE,"",BQ$1)</f>
        <v/>
      </c>
    </row>
    <row r="2332" spans="46:69" customFormat="1" x14ac:dyDescent="0.3">
      <c r="AT2332" s="12"/>
      <c r="AU2332" s="12"/>
      <c r="AV2332" s="12"/>
      <c r="AW2332" s="12"/>
      <c r="AY2332" s="12"/>
      <c r="AZ2332" s="12"/>
      <c r="BQ2332" t="str">
        <f t="shared" si="377"/>
        <v/>
      </c>
    </row>
    <row r="2333" spans="46:69" customFormat="1" x14ac:dyDescent="0.3">
      <c r="AT2333" s="12"/>
      <c r="AU2333" s="12"/>
      <c r="AV2333" s="12"/>
      <c r="AW2333" s="12"/>
      <c r="AY2333" s="12"/>
      <c r="AZ2333" s="12"/>
      <c r="BQ2333" t="str">
        <f t="shared" si="377"/>
        <v/>
      </c>
    </row>
    <row r="2334" spans="46:69" customFormat="1" x14ac:dyDescent="0.3">
      <c r="AT2334" s="12"/>
      <c r="AU2334" s="12"/>
      <c r="AV2334" s="12"/>
      <c r="AW2334" s="12"/>
      <c r="AY2334" s="12"/>
      <c r="AZ2334" s="12"/>
      <c r="BQ2334" t="str">
        <f t="shared" si="377"/>
        <v/>
      </c>
    </row>
    <row r="2335" spans="46:69" customFormat="1" x14ac:dyDescent="0.3">
      <c r="AT2335" s="12"/>
      <c r="AU2335" s="12"/>
      <c r="AV2335" s="12"/>
      <c r="AW2335" s="12"/>
      <c r="AY2335" s="12"/>
      <c r="AZ2335" s="12"/>
      <c r="BQ2335" t="str">
        <f t="shared" si="377"/>
        <v/>
      </c>
    </row>
    <row r="2336" spans="46:69" customFormat="1" x14ac:dyDescent="0.3">
      <c r="AT2336" s="12"/>
      <c r="AU2336" s="12"/>
      <c r="AV2336" s="12"/>
      <c r="AW2336" s="12"/>
      <c r="AY2336" s="12"/>
      <c r="AZ2336" s="12"/>
      <c r="BQ2336" t="str">
        <f t="shared" si="377"/>
        <v/>
      </c>
    </row>
    <row r="2337" spans="46:69" customFormat="1" x14ac:dyDescent="0.3">
      <c r="AT2337" s="12"/>
      <c r="AU2337" s="12"/>
      <c r="AV2337" s="12"/>
      <c r="AW2337" s="12"/>
      <c r="AY2337" s="12"/>
      <c r="AZ2337" s="12"/>
      <c r="BQ2337" t="str">
        <f t="shared" si="377"/>
        <v/>
      </c>
    </row>
    <row r="2338" spans="46:69" customFormat="1" x14ac:dyDescent="0.3">
      <c r="AT2338" s="12"/>
      <c r="AU2338" s="12"/>
      <c r="AV2338" s="12"/>
      <c r="AW2338" s="12"/>
      <c r="AY2338" s="12"/>
      <c r="AZ2338" s="12"/>
      <c r="BQ2338" t="str">
        <f t="shared" si="377"/>
        <v/>
      </c>
    </row>
    <row r="2339" spans="46:69" customFormat="1" x14ac:dyDescent="0.3">
      <c r="AT2339" s="12"/>
      <c r="AU2339" s="12"/>
      <c r="AV2339" s="12"/>
      <c r="AW2339" s="12"/>
      <c r="AY2339" s="12"/>
      <c r="AZ2339" s="12"/>
      <c r="BQ2339" t="str">
        <f t="shared" si="377"/>
        <v/>
      </c>
    </row>
    <row r="2340" spans="46:69" customFormat="1" x14ac:dyDescent="0.3">
      <c r="AT2340" s="12"/>
      <c r="AU2340" s="12"/>
      <c r="AV2340" s="12"/>
      <c r="AW2340" s="12"/>
      <c r="AY2340" s="12"/>
      <c r="AZ2340" s="12"/>
      <c r="BQ2340" t="str">
        <f t="shared" si="377"/>
        <v/>
      </c>
    </row>
    <row r="2341" spans="46:69" customFormat="1" x14ac:dyDescent="0.3">
      <c r="AT2341" s="12"/>
      <c r="AU2341" s="12"/>
      <c r="AV2341" s="12"/>
      <c r="AW2341" s="12"/>
      <c r="AY2341" s="12"/>
      <c r="AZ2341" s="12"/>
      <c r="BQ2341" t="str">
        <f t="shared" si="377"/>
        <v/>
      </c>
    </row>
    <row r="2342" spans="46:69" customFormat="1" x14ac:dyDescent="0.3">
      <c r="AT2342" s="12"/>
      <c r="AU2342" s="12"/>
      <c r="AV2342" s="12"/>
      <c r="AW2342" s="12"/>
      <c r="AY2342" s="12"/>
      <c r="AZ2342" s="12"/>
      <c r="BQ2342" t="str">
        <f t="shared" si="377"/>
        <v/>
      </c>
    </row>
    <row r="2343" spans="46:69" customFormat="1" x14ac:dyDescent="0.3">
      <c r="AT2343" s="12"/>
      <c r="AU2343" s="12"/>
      <c r="AV2343" s="12"/>
      <c r="AW2343" s="12"/>
      <c r="AY2343" s="12"/>
      <c r="AZ2343" s="12"/>
      <c r="BQ2343" t="str">
        <f t="shared" si="377"/>
        <v/>
      </c>
    </row>
    <row r="2344" spans="46:69" customFormat="1" x14ac:dyDescent="0.3">
      <c r="AT2344" s="12"/>
      <c r="AU2344" s="12"/>
      <c r="AV2344" s="12"/>
      <c r="AW2344" s="12"/>
      <c r="AY2344" s="12"/>
      <c r="AZ2344" s="12"/>
      <c r="BQ2344" t="str">
        <f t="shared" si="377"/>
        <v/>
      </c>
    </row>
    <row r="2345" spans="46:69" customFormat="1" x14ac:dyDescent="0.3">
      <c r="AT2345" s="12"/>
      <c r="AU2345" s="12"/>
      <c r="AV2345" s="12"/>
      <c r="AW2345" s="12"/>
      <c r="AY2345" s="12"/>
      <c r="AZ2345" s="12"/>
      <c r="BQ2345" t="str">
        <f t="shared" si="377"/>
        <v/>
      </c>
    </row>
    <row r="2346" spans="46:69" customFormat="1" x14ac:dyDescent="0.3">
      <c r="AT2346" s="12"/>
      <c r="AU2346" s="12"/>
      <c r="AV2346" s="12"/>
      <c r="AW2346" s="12"/>
      <c r="AY2346" s="12"/>
      <c r="AZ2346" s="12"/>
      <c r="BQ2346" t="str">
        <f t="shared" si="377"/>
        <v/>
      </c>
    </row>
    <row r="2347" spans="46:69" customFormat="1" x14ac:dyDescent="0.3">
      <c r="AT2347" s="12"/>
      <c r="AU2347" s="12"/>
      <c r="AV2347" s="12"/>
      <c r="AW2347" s="12"/>
      <c r="AY2347" s="12"/>
      <c r="AZ2347" s="12"/>
      <c r="BQ2347" t="str">
        <f t="shared" si="377"/>
        <v/>
      </c>
    </row>
    <row r="2348" spans="46:69" customFormat="1" x14ac:dyDescent="0.3">
      <c r="AT2348" s="12"/>
      <c r="AU2348" s="12"/>
      <c r="AV2348" s="12"/>
      <c r="AW2348" s="12"/>
      <c r="AY2348" s="12"/>
      <c r="AZ2348" s="12"/>
      <c r="BQ2348" t="str">
        <f t="shared" si="377"/>
        <v/>
      </c>
    </row>
    <row r="2349" spans="46:69" customFormat="1" x14ac:dyDescent="0.3">
      <c r="AT2349" s="12"/>
      <c r="AU2349" s="12"/>
      <c r="AV2349" s="12"/>
      <c r="AW2349" s="12"/>
      <c r="AY2349" s="12"/>
      <c r="AZ2349" s="12"/>
      <c r="BQ2349" t="str">
        <f t="shared" si="377"/>
        <v/>
      </c>
    </row>
    <row r="2350" spans="46:69" customFormat="1" x14ac:dyDescent="0.3">
      <c r="AT2350" s="12"/>
      <c r="AU2350" s="12"/>
      <c r="AV2350" s="12"/>
      <c r="AW2350" s="12"/>
      <c r="AY2350" s="12"/>
      <c r="AZ2350" s="12"/>
      <c r="BQ2350" t="str">
        <f t="shared" si="377"/>
        <v/>
      </c>
    </row>
    <row r="2351" spans="46:69" customFormat="1" x14ac:dyDescent="0.3">
      <c r="AT2351" s="12"/>
      <c r="AU2351" s="12"/>
      <c r="AV2351" s="12"/>
      <c r="AW2351" s="12"/>
      <c r="AY2351" s="12"/>
      <c r="AZ2351" s="12"/>
      <c r="BQ2351" t="str">
        <f t="shared" si="377"/>
        <v/>
      </c>
    </row>
    <row r="2352" spans="46:69" customFormat="1" x14ac:dyDescent="0.3">
      <c r="AT2352" s="12"/>
      <c r="AU2352" s="12"/>
      <c r="AV2352" s="12"/>
      <c r="AW2352" s="12"/>
      <c r="AY2352" s="12"/>
      <c r="AZ2352" s="12"/>
      <c r="BQ2352" t="str">
        <f t="shared" si="377"/>
        <v/>
      </c>
    </row>
    <row r="2353" spans="46:69" customFormat="1" x14ac:dyDescent="0.3">
      <c r="AT2353" s="12"/>
      <c r="AU2353" s="12"/>
      <c r="AV2353" s="12"/>
      <c r="AW2353" s="12"/>
      <c r="AY2353" s="12"/>
      <c r="AZ2353" s="12"/>
      <c r="BQ2353" t="str">
        <f t="shared" si="377"/>
        <v/>
      </c>
    </row>
    <row r="2354" spans="46:69" customFormat="1" x14ac:dyDescent="0.3">
      <c r="AT2354" s="12"/>
      <c r="AU2354" s="12"/>
      <c r="AV2354" s="12"/>
      <c r="AW2354" s="12"/>
      <c r="AY2354" s="12"/>
      <c r="AZ2354" s="12"/>
      <c r="BQ2354" t="str">
        <f t="shared" si="377"/>
        <v/>
      </c>
    </row>
    <row r="2355" spans="46:69" customFormat="1" x14ac:dyDescent="0.3">
      <c r="AT2355" s="12"/>
      <c r="AU2355" s="12"/>
      <c r="AV2355" s="12"/>
      <c r="AW2355" s="12"/>
      <c r="AY2355" s="12"/>
      <c r="AZ2355" s="12"/>
      <c r="BQ2355" t="str">
        <f t="shared" si="377"/>
        <v/>
      </c>
    </row>
    <row r="2356" spans="46:69" customFormat="1" x14ac:dyDescent="0.3">
      <c r="AT2356" s="12"/>
      <c r="AU2356" s="12"/>
      <c r="AV2356" s="12"/>
      <c r="AW2356" s="12"/>
      <c r="AY2356" s="12"/>
      <c r="AZ2356" s="12"/>
      <c r="BQ2356" t="str">
        <f t="shared" si="377"/>
        <v/>
      </c>
    </row>
    <row r="2357" spans="46:69" customFormat="1" x14ac:dyDescent="0.3">
      <c r="AT2357" s="12"/>
      <c r="AU2357" s="12"/>
      <c r="AV2357" s="12"/>
      <c r="AW2357" s="12"/>
      <c r="AY2357" s="12"/>
      <c r="AZ2357" s="12"/>
      <c r="BQ2357" t="str">
        <f t="shared" si="377"/>
        <v/>
      </c>
    </row>
    <row r="2358" spans="46:69" customFormat="1" x14ac:dyDescent="0.3">
      <c r="AT2358" s="12"/>
      <c r="AU2358" s="12"/>
      <c r="AV2358" s="12"/>
      <c r="AW2358" s="12"/>
      <c r="AY2358" s="12"/>
      <c r="AZ2358" s="12"/>
      <c r="BQ2358" t="str">
        <f t="shared" si="377"/>
        <v/>
      </c>
    </row>
    <row r="2359" spans="46:69" customFormat="1" x14ac:dyDescent="0.3">
      <c r="AT2359" s="12"/>
      <c r="AU2359" s="12"/>
      <c r="AV2359" s="12"/>
      <c r="AW2359" s="12"/>
      <c r="AY2359" s="12"/>
      <c r="AZ2359" s="12"/>
      <c r="BQ2359" t="str">
        <f t="shared" si="377"/>
        <v/>
      </c>
    </row>
    <row r="2360" spans="46:69" customFormat="1" x14ac:dyDescent="0.3">
      <c r="AT2360" s="12"/>
      <c r="AU2360" s="12"/>
      <c r="AV2360" s="12"/>
      <c r="AW2360" s="12"/>
      <c r="AY2360" s="12"/>
      <c r="AZ2360" s="12"/>
      <c r="BQ2360" t="str">
        <f t="shared" si="377"/>
        <v/>
      </c>
    </row>
    <row r="2361" spans="46:69" customFormat="1" x14ac:dyDescent="0.3">
      <c r="AT2361" s="12"/>
      <c r="AU2361" s="12"/>
      <c r="AV2361" s="12"/>
      <c r="AW2361" s="12"/>
      <c r="AY2361" s="12"/>
      <c r="AZ2361" s="12"/>
      <c r="BQ2361" t="str">
        <f t="shared" si="377"/>
        <v/>
      </c>
    </row>
    <row r="2362" spans="46:69" customFormat="1" x14ac:dyDescent="0.3">
      <c r="AT2362" s="12"/>
      <c r="AU2362" s="12"/>
      <c r="AV2362" s="12"/>
      <c r="AW2362" s="12"/>
      <c r="AY2362" s="12"/>
      <c r="AZ2362" s="12"/>
      <c r="BQ2362" t="str">
        <f t="shared" si="377"/>
        <v/>
      </c>
    </row>
    <row r="2363" spans="46:69" customFormat="1" x14ac:dyDescent="0.3">
      <c r="AT2363" s="12"/>
      <c r="AU2363" s="12"/>
      <c r="AV2363" s="12"/>
      <c r="AW2363" s="12"/>
      <c r="AY2363" s="12"/>
      <c r="AZ2363" s="12"/>
      <c r="BQ2363" t="str">
        <f t="shared" si="377"/>
        <v/>
      </c>
    </row>
    <row r="2364" spans="46:69" customFormat="1" x14ac:dyDescent="0.3">
      <c r="AT2364" s="12"/>
      <c r="AU2364" s="12"/>
      <c r="AV2364" s="12"/>
      <c r="AW2364" s="12"/>
      <c r="AY2364" s="12"/>
      <c r="AZ2364" s="12"/>
      <c r="BQ2364" t="str">
        <f t="shared" si="377"/>
        <v/>
      </c>
    </row>
    <row r="2365" spans="46:69" customFormat="1" x14ac:dyDescent="0.3">
      <c r="AT2365" s="12"/>
      <c r="AU2365" s="12"/>
      <c r="AV2365" s="12"/>
      <c r="AW2365" s="12"/>
      <c r="AY2365" s="12"/>
      <c r="AZ2365" s="12"/>
      <c r="BQ2365" t="str">
        <f t="shared" si="377"/>
        <v/>
      </c>
    </row>
    <row r="2366" spans="46:69" customFormat="1" x14ac:dyDescent="0.3">
      <c r="AT2366" s="12"/>
      <c r="AU2366" s="12"/>
      <c r="AV2366" s="12"/>
      <c r="AW2366" s="12"/>
      <c r="AY2366" s="12"/>
      <c r="AZ2366" s="12"/>
      <c r="BQ2366" t="str">
        <f t="shared" si="377"/>
        <v/>
      </c>
    </row>
    <row r="2367" spans="46:69" customFormat="1" x14ac:dyDescent="0.3">
      <c r="AT2367" s="12"/>
      <c r="AU2367" s="12"/>
      <c r="AV2367" s="12"/>
      <c r="AW2367" s="12"/>
      <c r="AY2367" s="12"/>
      <c r="AZ2367" s="12"/>
      <c r="BQ2367" t="str">
        <f t="shared" si="377"/>
        <v/>
      </c>
    </row>
    <row r="2368" spans="46:69" customFormat="1" x14ac:dyDescent="0.3">
      <c r="AT2368" s="12"/>
      <c r="AU2368" s="12"/>
      <c r="AV2368" s="12"/>
      <c r="AW2368" s="12"/>
      <c r="AY2368" s="12"/>
      <c r="AZ2368" s="12"/>
      <c r="BQ2368" t="str">
        <f t="shared" si="377"/>
        <v/>
      </c>
    </row>
    <row r="2369" spans="46:69" customFormat="1" x14ac:dyDescent="0.3">
      <c r="AT2369" s="12"/>
      <c r="AU2369" s="12"/>
      <c r="AV2369" s="12"/>
      <c r="AW2369" s="12"/>
      <c r="AY2369" s="12"/>
      <c r="AZ2369" s="12"/>
      <c r="BQ2369" t="str">
        <f t="shared" si="377"/>
        <v/>
      </c>
    </row>
    <row r="2370" spans="46:69" customFormat="1" x14ac:dyDescent="0.3">
      <c r="AT2370" s="12"/>
      <c r="AU2370" s="12"/>
      <c r="AV2370" s="12"/>
      <c r="AW2370" s="12"/>
      <c r="AY2370" s="12"/>
      <c r="AZ2370" s="12"/>
      <c r="BQ2370" t="str">
        <f t="shared" si="377"/>
        <v/>
      </c>
    </row>
    <row r="2371" spans="46:69" customFormat="1" x14ac:dyDescent="0.3">
      <c r="AT2371" s="12"/>
      <c r="AU2371" s="12"/>
      <c r="AV2371" s="12"/>
      <c r="AW2371" s="12"/>
      <c r="AY2371" s="12"/>
      <c r="AZ2371" s="12"/>
      <c r="BQ2371" t="str">
        <f t="shared" si="377"/>
        <v/>
      </c>
    </row>
    <row r="2372" spans="46:69" customFormat="1" x14ac:dyDescent="0.3">
      <c r="AT2372" s="12"/>
      <c r="AU2372" s="12"/>
      <c r="AV2372" s="12"/>
      <c r="AW2372" s="12"/>
      <c r="AY2372" s="12"/>
      <c r="AZ2372" s="12"/>
      <c r="BQ2372" t="str">
        <f t="shared" si="377"/>
        <v/>
      </c>
    </row>
    <row r="2373" spans="46:69" customFormat="1" x14ac:dyDescent="0.3">
      <c r="AT2373" s="12"/>
      <c r="AU2373" s="12"/>
      <c r="AV2373" s="12"/>
      <c r="AW2373" s="12"/>
      <c r="AY2373" s="12"/>
      <c r="AZ2373" s="12"/>
      <c r="BQ2373" t="str">
        <f t="shared" si="377"/>
        <v/>
      </c>
    </row>
    <row r="2374" spans="46:69" customFormat="1" x14ac:dyDescent="0.3">
      <c r="AT2374" s="12"/>
      <c r="AU2374" s="12"/>
      <c r="AV2374" s="12"/>
      <c r="AW2374" s="12"/>
      <c r="AY2374" s="12"/>
      <c r="AZ2374" s="12"/>
      <c r="BQ2374" t="str">
        <f t="shared" si="377"/>
        <v/>
      </c>
    </row>
    <row r="2375" spans="46:69" customFormat="1" x14ac:dyDescent="0.3">
      <c r="AT2375" s="12"/>
      <c r="AU2375" s="12"/>
      <c r="AV2375" s="12"/>
      <c r="AW2375" s="12"/>
      <c r="AY2375" s="12"/>
      <c r="AZ2375" s="12"/>
      <c r="BQ2375" t="str">
        <f t="shared" si="377"/>
        <v/>
      </c>
    </row>
    <row r="2376" spans="46:69" customFormat="1" x14ac:dyDescent="0.3">
      <c r="AT2376" s="12"/>
      <c r="AU2376" s="12"/>
      <c r="AV2376" s="12"/>
      <c r="AW2376" s="12"/>
      <c r="AY2376" s="12"/>
      <c r="AZ2376" s="12"/>
      <c r="BQ2376" t="str">
        <f t="shared" si="377"/>
        <v/>
      </c>
    </row>
    <row r="2377" spans="46:69" customFormat="1" x14ac:dyDescent="0.3">
      <c r="AT2377" s="12"/>
      <c r="AU2377" s="12"/>
      <c r="AV2377" s="12"/>
      <c r="AW2377" s="12"/>
      <c r="AY2377" s="12"/>
      <c r="AZ2377" s="12"/>
      <c r="BQ2377" t="str">
        <f t="shared" si="377"/>
        <v/>
      </c>
    </row>
    <row r="2378" spans="46:69" customFormat="1" x14ac:dyDescent="0.3">
      <c r="AT2378" s="12"/>
      <c r="AU2378" s="12"/>
      <c r="AV2378" s="12"/>
      <c r="AW2378" s="12"/>
      <c r="AY2378" s="12"/>
      <c r="AZ2378" s="12"/>
      <c r="BQ2378" t="str">
        <f t="shared" si="377"/>
        <v/>
      </c>
    </row>
    <row r="2379" spans="46:69" customFormat="1" x14ac:dyDescent="0.3">
      <c r="AT2379" s="12"/>
      <c r="AU2379" s="12"/>
      <c r="AV2379" s="12"/>
      <c r="AW2379" s="12"/>
      <c r="AY2379" s="12"/>
      <c r="AZ2379" s="12"/>
      <c r="BQ2379" t="str">
        <f t="shared" si="377"/>
        <v/>
      </c>
    </row>
    <row r="2380" spans="46:69" customFormat="1" x14ac:dyDescent="0.3">
      <c r="AT2380" s="12"/>
      <c r="AU2380" s="12"/>
      <c r="AV2380" s="12"/>
      <c r="AW2380" s="12"/>
      <c r="AY2380" s="12"/>
      <c r="AZ2380" s="12"/>
      <c r="BQ2380" t="str">
        <f t="shared" si="377"/>
        <v/>
      </c>
    </row>
    <row r="2381" spans="46:69" customFormat="1" x14ac:dyDescent="0.3">
      <c r="AT2381" s="12"/>
      <c r="AU2381" s="12"/>
      <c r="AV2381" s="12"/>
      <c r="AW2381" s="12"/>
      <c r="AY2381" s="12"/>
      <c r="AZ2381" s="12"/>
      <c r="BQ2381" t="str">
        <f t="shared" si="377"/>
        <v/>
      </c>
    </row>
    <row r="2382" spans="46:69" customFormat="1" x14ac:dyDescent="0.3">
      <c r="AT2382" s="12"/>
      <c r="AU2382" s="12"/>
      <c r="AV2382" s="12"/>
      <c r="AW2382" s="12"/>
      <c r="AY2382" s="12"/>
      <c r="AZ2382" s="12"/>
      <c r="BQ2382" t="str">
        <f t="shared" si="377"/>
        <v/>
      </c>
    </row>
    <row r="2383" spans="46:69" customFormat="1" x14ac:dyDescent="0.3">
      <c r="AT2383" s="12"/>
      <c r="AU2383" s="12"/>
      <c r="AV2383" s="12"/>
      <c r="AW2383" s="12"/>
      <c r="AY2383" s="12"/>
      <c r="AZ2383" s="12"/>
      <c r="BQ2383" t="str">
        <f t="shared" si="377"/>
        <v/>
      </c>
    </row>
    <row r="2384" spans="46:69" customFormat="1" x14ac:dyDescent="0.3">
      <c r="AT2384" s="12"/>
      <c r="AU2384" s="12"/>
      <c r="AV2384" s="12"/>
      <c r="AW2384" s="12"/>
      <c r="AY2384" s="12"/>
      <c r="AZ2384" s="12"/>
      <c r="BQ2384" t="str">
        <f t="shared" si="377"/>
        <v/>
      </c>
    </row>
    <row r="2385" spans="46:69" customFormat="1" x14ac:dyDescent="0.3">
      <c r="AT2385" s="12"/>
      <c r="AU2385" s="12"/>
      <c r="AV2385" s="12"/>
      <c r="AW2385" s="12"/>
      <c r="AY2385" s="12"/>
      <c r="AZ2385" s="12"/>
      <c r="BQ2385" t="str">
        <f t="shared" si="377"/>
        <v/>
      </c>
    </row>
    <row r="2386" spans="46:69" customFormat="1" x14ac:dyDescent="0.3">
      <c r="AT2386" s="12"/>
      <c r="AU2386" s="12"/>
      <c r="AV2386" s="12"/>
      <c r="AW2386" s="12"/>
      <c r="AY2386" s="12"/>
      <c r="AZ2386" s="12"/>
      <c r="BQ2386" t="str">
        <f t="shared" si="377"/>
        <v/>
      </c>
    </row>
    <row r="2387" spans="46:69" customFormat="1" x14ac:dyDescent="0.3">
      <c r="AT2387" s="12"/>
      <c r="AU2387" s="12"/>
      <c r="AV2387" s="12"/>
      <c r="AW2387" s="12"/>
      <c r="AY2387" s="12"/>
      <c r="AZ2387" s="12"/>
      <c r="BQ2387" t="str">
        <f t="shared" si="377"/>
        <v/>
      </c>
    </row>
    <row r="2388" spans="46:69" customFormat="1" x14ac:dyDescent="0.3">
      <c r="AT2388" s="12"/>
      <c r="AU2388" s="12"/>
      <c r="AV2388" s="12"/>
      <c r="AW2388" s="12"/>
      <c r="AY2388" s="12"/>
      <c r="AZ2388" s="12"/>
      <c r="BQ2388" t="str">
        <f t="shared" si="377"/>
        <v/>
      </c>
    </row>
    <row r="2389" spans="46:69" customFormat="1" x14ac:dyDescent="0.3">
      <c r="AT2389" s="12"/>
      <c r="AU2389" s="12"/>
      <c r="AV2389" s="12"/>
      <c r="AW2389" s="12"/>
      <c r="AY2389" s="12"/>
      <c r="AZ2389" s="12"/>
      <c r="BQ2389" t="str">
        <f t="shared" si="377"/>
        <v/>
      </c>
    </row>
    <row r="2390" spans="46:69" customFormat="1" x14ac:dyDescent="0.3">
      <c r="AT2390" s="12"/>
      <c r="AU2390" s="12"/>
      <c r="AV2390" s="12"/>
      <c r="AW2390" s="12"/>
      <c r="AY2390" s="12"/>
      <c r="AZ2390" s="12"/>
      <c r="BQ2390" t="str">
        <f t="shared" si="377"/>
        <v/>
      </c>
    </row>
    <row r="2391" spans="46:69" customFormat="1" x14ac:dyDescent="0.3">
      <c r="AT2391" s="12"/>
      <c r="AU2391" s="12"/>
      <c r="AV2391" s="12"/>
      <c r="AW2391" s="12"/>
      <c r="AY2391" s="12"/>
      <c r="AZ2391" s="12"/>
      <c r="BQ2391" t="str">
        <f t="shared" si="377"/>
        <v/>
      </c>
    </row>
    <row r="2392" spans="46:69" customFormat="1" x14ac:dyDescent="0.3">
      <c r="AT2392" s="12"/>
      <c r="AU2392" s="12"/>
      <c r="AV2392" s="12"/>
      <c r="AW2392" s="12"/>
      <c r="AY2392" s="12"/>
      <c r="AZ2392" s="12"/>
      <c r="BQ2392" t="str">
        <f t="shared" si="377"/>
        <v/>
      </c>
    </row>
    <row r="2393" spans="46:69" customFormat="1" x14ac:dyDescent="0.3">
      <c r="AT2393" s="12"/>
      <c r="AU2393" s="12"/>
      <c r="AV2393" s="12"/>
      <c r="AW2393" s="12"/>
      <c r="AY2393" s="12"/>
      <c r="AZ2393" s="12"/>
      <c r="BQ2393" t="str">
        <f t="shared" si="377"/>
        <v/>
      </c>
    </row>
    <row r="2394" spans="46:69" customFormat="1" x14ac:dyDescent="0.3">
      <c r="AT2394" s="12"/>
      <c r="AU2394" s="12"/>
      <c r="AV2394" s="12"/>
      <c r="AW2394" s="12"/>
      <c r="AY2394" s="12"/>
      <c r="AZ2394" s="12"/>
      <c r="BQ2394" t="str">
        <f t="shared" si="377"/>
        <v/>
      </c>
    </row>
    <row r="2395" spans="46:69" customFormat="1" x14ac:dyDescent="0.3">
      <c r="AT2395" s="12"/>
      <c r="AU2395" s="12"/>
      <c r="AV2395" s="12"/>
      <c r="AW2395" s="12"/>
      <c r="AZ2395" s="12"/>
      <c r="BQ2395" t="str">
        <f t="shared" ref="BQ2395:BQ2458" si="378">IF(ISERROR(SEARCHB(BQ$1,$L2395))=TRUE,"",BQ$1)</f>
        <v/>
      </c>
    </row>
    <row r="2396" spans="46:69" customFormat="1" x14ac:dyDescent="0.3">
      <c r="AT2396" s="12"/>
      <c r="AU2396" s="12"/>
      <c r="AV2396" s="12"/>
      <c r="AW2396" s="12"/>
      <c r="AZ2396" s="12"/>
      <c r="BQ2396" t="str">
        <f t="shared" si="378"/>
        <v/>
      </c>
    </row>
    <row r="2397" spans="46:69" customFormat="1" x14ac:dyDescent="0.3">
      <c r="AT2397" s="12"/>
      <c r="AU2397" s="12"/>
      <c r="AV2397" s="12"/>
      <c r="AW2397" s="12"/>
      <c r="AZ2397" s="12"/>
      <c r="BQ2397" t="str">
        <f t="shared" si="378"/>
        <v/>
      </c>
    </row>
    <row r="2398" spans="46:69" customFormat="1" x14ac:dyDescent="0.3">
      <c r="AT2398" s="12"/>
      <c r="AU2398" s="12"/>
      <c r="AV2398" s="12"/>
      <c r="AW2398" s="12"/>
      <c r="AZ2398" s="12"/>
      <c r="BQ2398" t="str">
        <f t="shared" si="378"/>
        <v/>
      </c>
    </row>
    <row r="2399" spans="46:69" customFormat="1" x14ac:dyDescent="0.3">
      <c r="AT2399" s="12"/>
      <c r="AU2399" s="12"/>
      <c r="AV2399" s="12"/>
      <c r="AW2399" s="12"/>
      <c r="AZ2399" s="12"/>
      <c r="BQ2399" t="str">
        <f t="shared" si="378"/>
        <v/>
      </c>
    </row>
    <row r="2400" spans="46:69" customFormat="1" x14ac:dyDescent="0.3">
      <c r="AT2400" s="12"/>
      <c r="AU2400" s="12"/>
      <c r="AV2400" s="12"/>
      <c r="AW2400" s="12"/>
      <c r="AZ2400" s="12"/>
      <c r="BQ2400" t="str">
        <f t="shared" si="378"/>
        <v/>
      </c>
    </row>
    <row r="2401" spans="46:69" customFormat="1" x14ac:dyDescent="0.3">
      <c r="AT2401" s="12"/>
      <c r="AU2401" s="12"/>
      <c r="AV2401" s="12"/>
      <c r="AW2401" s="12"/>
      <c r="AZ2401" s="12"/>
      <c r="BQ2401" t="str">
        <f t="shared" si="378"/>
        <v/>
      </c>
    </row>
    <row r="2402" spans="46:69" customFormat="1" x14ac:dyDescent="0.3">
      <c r="AT2402" s="12"/>
      <c r="AU2402" s="12"/>
      <c r="AV2402" s="12"/>
      <c r="AW2402" s="12"/>
      <c r="AZ2402" s="12"/>
      <c r="BQ2402" t="str">
        <f t="shared" si="378"/>
        <v/>
      </c>
    </row>
    <row r="2403" spans="46:69" customFormat="1" x14ac:dyDescent="0.3">
      <c r="AT2403" s="12"/>
      <c r="AU2403" s="12"/>
      <c r="AV2403" s="12"/>
      <c r="AW2403" s="12"/>
      <c r="AZ2403" s="12"/>
      <c r="BQ2403" t="str">
        <f t="shared" si="378"/>
        <v/>
      </c>
    </row>
    <row r="2404" spans="46:69" customFormat="1" x14ac:dyDescent="0.3">
      <c r="AT2404" s="12"/>
      <c r="AU2404" s="12"/>
      <c r="AV2404" s="12"/>
      <c r="AW2404" s="12"/>
      <c r="AZ2404" s="12"/>
      <c r="BQ2404" t="str">
        <f t="shared" si="378"/>
        <v/>
      </c>
    </row>
    <row r="2405" spans="46:69" customFormat="1" x14ac:dyDescent="0.3">
      <c r="AT2405" s="12"/>
      <c r="AU2405" s="12"/>
      <c r="AV2405" s="12"/>
      <c r="AW2405" s="12"/>
      <c r="AZ2405" s="12"/>
      <c r="BQ2405" t="str">
        <f t="shared" si="378"/>
        <v/>
      </c>
    </row>
    <row r="2406" spans="46:69" customFormat="1" x14ac:dyDescent="0.3">
      <c r="AT2406" s="12"/>
      <c r="AU2406" s="12"/>
      <c r="AV2406" s="12"/>
      <c r="AW2406" s="12"/>
      <c r="AZ2406" s="12"/>
      <c r="BQ2406" t="str">
        <f t="shared" si="378"/>
        <v/>
      </c>
    </row>
    <row r="2407" spans="46:69" customFormat="1" x14ac:dyDescent="0.3">
      <c r="AT2407" s="12"/>
      <c r="AU2407" s="12"/>
      <c r="AV2407" s="12"/>
      <c r="AW2407" s="12"/>
      <c r="AZ2407" s="12"/>
      <c r="BQ2407" t="str">
        <f t="shared" si="378"/>
        <v/>
      </c>
    </row>
    <row r="2408" spans="46:69" customFormat="1" x14ac:dyDescent="0.3">
      <c r="AT2408" s="12"/>
      <c r="AU2408" s="12"/>
      <c r="AV2408" s="12"/>
      <c r="AW2408" s="12"/>
      <c r="AZ2408" s="12"/>
      <c r="BQ2408" t="str">
        <f t="shared" si="378"/>
        <v/>
      </c>
    </row>
    <row r="2409" spans="46:69" customFormat="1" x14ac:dyDescent="0.3">
      <c r="AT2409" s="12"/>
      <c r="AU2409" s="12"/>
      <c r="AV2409" s="12"/>
      <c r="AW2409" s="12"/>
      <c r="AZ2409" s="12"/>
      <c r="BQ2409" t="str">
        <f t="shared" si="378"/>
        <v/>
      </c>
    </row>
    <row r="2410" spans="46:69" customFormat="1" x14ac:dyDescent="0.3">
      <c r="AT2410" s="12"/>
      <c r="AU2410" s="12"/>
      <c r="AV2410" s="12"/>
      <c r="AW2410" s="12"/>
      <c r="AZ2410" s="12"/>
      <c r="BQ2410" t="str">
        <f t="shared" si="378"/>
        <v/>
      </c>
    </row>
    <row r="2411" spans="46:69" customFormat="1" x14ac:dyDescent="0.3">
      <c r="AT2411" s="12"/>
      <c r="AU2411" s="12"/>
      <c r="AV2411" s="12"/>
      <c r="AW2411" s="12"/>
      <c r="AZ2411" s="12"/>
      <c r="BQ2411" t="str">
        <f t="shared" si="378"/>
        <v/>
      </c>
    </row>
    <row r="2412" spans="46:69" customFormat="1" x14ac:dyDescent="0.3">
      <c r="AT2412" s="12"/>
      <c r="AU2412" s="12"/>
      <c r="AV2412" s="12"/>
      <c r="AW2412" s="12"/>
      <c r="AZ2412" s="12"/>
      <c r="BQ2412" t="str">
        <f t="shared" si="378"/>
        <v/>
      </c>
    </row>
    <row r="2413" spans="46:69" customFormat="1" x14ac:dyDescent="0.3">
      <c r="AT2413" s="12"/>
      <c r="AU2413" s="12"/>
      <c r="AV2413" s="12"/>
      <c r="AW2413" s="12"/>
      <c r="AZ2413" s="12"/>
      <c r="BQ2413" t="str">
        <f t="shared" si="378"/>
        <v/>
      </c>
    </row>
    <row r="2414" spans="46:69" customFormat="1" x14ac:dyDescent="0.3">
      <c r="AT2414" s="12"/>
      <c r="AU2414" s="12"/>
      <c r="AV2414" s="12"/>
      <c r="AW2414" s="12"/>
      <c r="AZ2414" s="12"/>
      <c r="BQ2414" t="str">
        <f t="shared" si="378"/>
        <v/>
      </c>
    </row>
    <row r="2415" spans="46:69" customFormat="1" x14ac:dyDescent="0.3">
      <c r="AT2415" s="12"/>
      <c r="AU2415" s="12"/>
      <c r="AV2415" s="12"/>
      <c r="AW2415" s="12"/>
      <c r="AZ2415" s="12"/>
      <c r="BQ2415" t="str">
        <f t="shared" si="378"/>
        <v/>
      </c>
    </row>
    <row r="2416" spans="46:69" customFormat="1" x14ac:dyDescent="0.3">
      <c r="AT2416" s="12"/>
      <c r="AU2416" s="12"/>
      <c r="AV2416" s="12"/>
      <c r="AW2416" s="12"/>
      <c r="AZ2416" s="12"/>
      <c r="BQ2416" t="str">
        <f t="shared" si="378"/>
        <v/>
      </c>
    </row>
    <row r="2417" spans="46:69" customFormat="1" x14ac:dyDescent="0.3">
      <c r="AT2417" s="12"/>
      <c r="AU2417" s="12"/>
      <c r="AV2417" s="12"/>
      <c r="AW2417" s="12"/>
      <c r="AZ2417" s="12"/>
      <c r="BQ2417" t="str">
        <f t="shared" si="378"/>
        <v/>
      </c>
    </row>
    <row r="2418" spans="46:69" customFormat="1" x14ac:dyDescent="0.3">
      <c r="AT2418" s="12"/>
      <c r="AU2418" s="12"/>
      <c r="AV2418" s="12"/>
      <c r="AW2418" s="12"/>
      <c r="AZ2418" s="12"/>
      <c r="BQ2418" t="str">
        <f t="shared" si="378"/>
        <v/>
      </c>
    </row>
    <row r="2419" spans="46:69" customFormat="1" x14ac:dyDescent="0.3">
      <c r="AT2419" s="12"/>
      <c r="AU2419" s="12"/>
      <c r="AV2419" s="12"/>
      <c r="AW2419" s="12"/>
      <c r="AZ2419" s="12"/>
      <c r="BQ2419" t="str">
        <f t="shared" si="378"/>
        <v/>
      </c>
    </row>
    <row r="2420" spans="46:69" customFormat="1" x14ac:dyDescent="0.3">
      <c r="AT2420" s="12"/>
      <c r="AU2420" s="12"/>
      <c r="AV2420" s="12"/>
      <c r="AW2420" s="12"/>
      <c r="AZ2420" s="12"/>
      <c r="BQ2420" t="str">
        <f t="shared" si="378"/>
        <v/>
      </c>
    </row>
    <row r="2421" spans="46:69" customFormat="1" x14ac:dyDescent="0.3">
      <c r="AT2421" s="12"/>
      <c r="AU2421" s="12"/>
      <c r="AV2421" s="12"/>
      <c r="AW2421" s="12"/>
      <c r="AZ2421" s="12"/>
      <c r="BQ2421" t="str">
        <f t="shared" si="378"/>
        <v/>
      </c>
    </row>
    <row r="2422" spans="46:69" customFormat="1" x14ac:dyDescent="0.3">
      <c r="AT2422" s="12"/>
      <c r="AU2422" s="12"/>
      <c r="AV2422" s="12"/>
      <c r="AW2422" s="12"/>
      <c r="AZ2422" s="12"/>
      <c r="BQ2422" t="str">
        <f t="shared" si="378"/>
        <v/>
      </c>
    </row>
    <row r="2423" spans="46:69" customFormat="1" x14ac:dyDescent="0.3">
      <c r="AT2423" s="12"/>
      <c r="AU2423" s="12"/>
      <c r="AV2423" s="12"/>
      <c r="AW2423" s="12"/>
      <c r="AZ2423" s="12"/>
      <c r="BQ2423" t="str">
        <f t="shared" si="378"/>
        <v/>
      </c>
    </row>
    <row r="2424" spans="46:69" customFormat="1" x14ac:dyDescent="0.3">
      <c r="AT2424" s="12"/>
      <c r="AU2424" s="12"/>
      <c r="AV2424" s="12"/>
      <c r="AW2424" s="12"/>
      <c r="AZ2424" s="12"/>
      <c r="BQ2424" t="str">
        <f t="shared" si="378"/>
        <v/>
      </c>
    </row>
    <row r="2425" spans="46:69" customFormat="1" x14ac:dyDescent="0.3">
      <c r="AT2425" s="12"/>
      <c r="AU2425" s="12"/>
      <c r="AV2425" s="12"/>
      <c r="AW2425" s="12"/>
      <c r="AZ2425" s="12"/>
      <c r="BQ2425" t="str">
        <f t="shared" si="378"/>
        <v/>
      </c>
    </row>
    <row r="2426" spans="46:69" customFormat="1" x14ac:dyDescent="0.3">
      <c r="AT2426" s="12"/>
      <c r="AU2426" s="12"/>
      <c r="AV2426" s="12"/>
      <c r="AW2426" s="12"/>
      <c r="AZ2426" s="12"/>
      <c r="BQ2426" t="str">
        <f t="shared" si="378"/>
        <v/>
      </c>
    </row>
    <row r="2427" spans="46:69" customFormat="1" x14ac:dyDescent="0.3">
      <c r="AT2427" s="12"/>
      <c r="AU2427" s="12"/>
      <c r="AV2427" s="12"/>
      <c r="AW2427" s="12"/>
      <c r="AZ2427" s="12"/>
      <c r="BQ2427" t="str">
        <f t="shared" si="378"/>
        <v/>
      </c>
    </row>
    <row r="2428" spans="46:69" customFormat="1" x14ac:dyDescent="0.3">
      <c r="AT2428" s="12"/>
      <c r="AU2428" s="12"/>
      <c r="AV2428" s="12"/>
      <c r="AW2428" s="12"/>
      <c r="AZ2428" s="12"/>
      <c r="BQ2428" t="str">
        <f t="shared" si="378"/>
        <v/>
      </c>
    </row>
    <row r="2429" spans="46:69" customFormat="1" x14ac:dyDescent="0.3">
      <c r="AT2429" s="12"/>
      <c r="AU2429" s="12"/>
      <c r="AV2429" s="12"/>
      <c r="AW2429" s="12"/>
      <c r="AZ2429" s="12"/>
      <c r="BQ2429" t="str">
        <f t="shared" si="378"/>
        <v/>
      </c>
    </row>
    <row r="2430" spans="46:69" customFormat="1" x14ac:dyDescent="0.3">
      <c r="AT2430" s="12"/>
      <c r="AU2430" s="12"/>
      <c r="AV2430" s="12"/>
      <c r="AW2430" s="12"/>
      <c r="AZ2430" s="12"/>
      <c r="BQ2430" t="str">
        <f t="shared" si="378"/>
        <v/>
      </c>
    </row>
    <row r="2431" spans="46:69" customFormat="1" x14ac:dyDescent="0.3">
      <c r="AT2431" s="12"/>
      <c r="AU2431" s="12"/>
      <c r="AV2431" s="12"/>
      <c r="AW2431" s="12"/>
      <c r="AZ2431" s="12"/>
      <c r="BQ2431" t="str">
        <f t="shared" si="378"/>
        <v/>
      </c>
    </row>
    <row r="2432" spans="46:69" customFormat="1" x14ac:dyDescent="0.3">
      <c r="AT2432" s="12"/>
      <c r="AU2432" s="12"/>
      <c r="AV2432" s="12"/>
      <c r="AW2432" s="12"/>
      <c r="AZ2432" s="12"/>
      <c r="BQ2432" t="str">
        <f t="shared" si="378"/>
        <v/>
      </c>
    </row>
    <row r="2433" spans="46:69" customFormat="1" x14ac:dyDescent="0.3">
      <c r="AT2433" s="12"/>
      <c r="AU2433" s="12"/>
      <c r="AV2433" s="12"/>
      <c r="AW2433" s="12"/>
      <c r="AZ2433" s="12"/>
      <c r="BQ2433" t="str">
        <f t="shared" si="378"/>
        <v/>
      </c>
    </row>
    <row r="2434" spans="46:69" customFormat="1" x14ac:dyDescent="0.3">
      <c r="AT2434" s="12"/>
      <c r="AU2434" s="12"/>
      <c r="AV2434" s="12"/>
      <c r="AW2434" s="12"/>
      <c r="AZ2434" s="12"/>
      <c r="BQ2434" t="str">
        <f t="shared" si="378"/>
        <v/>
      </c>
    </row>
    <row r="2435" spans="46:69" customFormat="1" x14ac:dyDescent="0.3">
      <c r="AT2435" s="12"/>
      <c r="AU2435" s="12"/>
      <c r="AV2435" s="12"/>
      <c r="AW2435" s="12"/>
      <c r="AZ2435" s="12"/>
      <c r="BQ2435" t="str">
        <f t="shared" si="378"/>
        <v/>
      </c>
    </row>
    <row r="2436" spans="46:69" customFormat="1" x14ac:dyDescent="0.3">
      <c r="AT2436" s="12"/>
      <c r="AU2436" s="12"/>
      <c r="AV2436" s="12"/>
      <c r="AW2436" s="12"/>
      <c r="AZ2436" s="12"/>
      <c r="BQ2436" t="str">
        <f t="shared" si="378"/>
        <v/>
      </c>
    </row>
    <row r="2437" spans="46:69" customFormat="1" x14ac:dyDescent="0.3">
      <c r="AT2437" s="12"/>
      <c r="AU2437" s="12"/>
      <c r="AV2437" s="12"/>
      <c r="AW2437" s="12"/>
      <c r="AZ2437" s="12"/>
      <c r="BQ2437" t="str">
        <f t="shared" si="378"/>
        <v/>
      </c>
    </row>
    <row r="2438" spans="46:69" customFormat="1" x14ac:dyDescent="0.3">
      <c r="AT2438" s="12"/>
      <c r="AU2438" s="12"/>
      <c r="AV2438" s="12"/>
      <c r="AW2438" s="12"/>
      <c r="AZ2438" s="12"/>
      <c r="BQ2438" t="str">
        <f t="shared" si="378"/>
        <v/>
      </c>
    </row>
    <row r="2439" spans="46:69" customFormat="1" x14ac:dyDescent="0.3">
      <c r="AT2439" s="12"/>
      <c r="AU2439" s="12"/>
      <c r="AV2439" s="12"/>
      <c r="AW2439" s="12"/>
      <c r="AZ2439" s="12"/>
      <c r="BQ2439" t="str">
        <f t="shared" si="378"/>
        <v/>
      </c>
    </row>
    <row r="2440" spans="46:69" customFormat="1" x14ac:dyDescent="0.3">
      <c r="AT2440" s="12"/>
      <c r="AU2440" s="12"/>
      <c r="AV2440" s="12"/>
      <c r="AW2440" s="12"/>
      <c r="AZ2440" s="12"/>
      <c r="BQ2440" t="str">
        <f t="shared" si="378"/>
        <v/>
      </c>
    </row>
    <row r="2441" spans="46:69" customFormat="1" x14ac:dyDescent="0.3">
      <c r="AT2441" s="12"/>
      <c r="AU2441" s="12"/>
      <c r="AV2441" s="12"/>
      <c r="AW2441" s="12"/>
      <c r="AZ2441" s="12"/>
      <c r="BQ2441" t="str">
        <f t="shared" si="378"/>
        <v/>
      </c>
    </row>
    <row r="2442" spans="46:69" customFormat="1" x14ac:dyDescent="0.3">
      <c r="AT2442" s="12"/>
      <c r="AU2442" s="12"/>
      <c r="AV2442" s="12"/>
      <c r="AW2442" s="12"/>
      <c r="AZ2442" s="12"/>
      <c r="BQ2442" t="str">
        <f t="shared" si="378"/>
        <v/>
      </c>
    </row>
    <row r="2443" spans="46:69" customFormat="1" x14ac:dyDescent="0.3">
      <c r="AT2443" s="12"/>
      <c r="AU2443" s="12"/>
      <c r="AV2443" s="12"/>
      <c r="AW2443" s="12"/>
      <c r="AZ2443" s="12"/>
      <c r="BQ2443" t="str">
        <f t="shared" si="378"/>
        <v/>
      </c>
    </row>
    <row r="2444" spans="46:69" customFormat="1" x14ac:dyDescent="0.3">
      <c r="AT2444" s="12"/>
      <c r="AU2444" s="12"/>
      <c r="AV2444" s="12"/>
      <c r="AW2444" s="12"/>
      <c r="AZ2444" s="12"/>
      <c r="BQ2444" t="str">
        <f t="shared" si="378"/>
        <v/>
      </c>
    </row>
    <row r="2445" spans="46:69" customFormat="1" x14ac:dyDescent="0.3">
      <c r="AT2445" s="12"/>
      <c r="AU2445" s="12"/>
      <c r="AV2445" s="12"/>
      <c r="AW2445" s="12"/>
      <c r="AZ2445" s="12"/>
      <c r="BQ2445" t="str">
        <f t="shared" si="378"/>
        <v/>
      </c>
    </row>
    <row r="2446" spans="46:69" customFormat="1" x14ac:dyDescent="0.3">
      <c r="AT2446" s="12"/>
      <c r="AU2446" s="12"/>
      <c r="AV2446" s="12"/>
      <c r="AW2446" s="12"/>
      <c r="AZ2446" s="12"/>
      <c r="BQ2446" t="str">
        <f t="shared" si="378"/>
        <v/>
      </c>
    </row>
    <row r="2447" spans="46:69" customFormat="1" x14ac:dyDescent="0.3">
      <c r="AT2447" s="12"/>
      <c r="AU2447" s="12"/>
      <c r="AV2447" s="12"/>
      <c r="AW2447" s="12"/>
      <c r="AZ2447" s="12"/>
      <c r="BQ2447" t="str">
        <f t="shared" si="378"/>
        <v/>
      </c>
    </row>
    <row r="2448" spans="46:69" customFormat="1" x14ac:dyDescent="0.3">
      <c r="AT2448" s="12"/>
      <c r="AU2448" s="12"/>
      <c r="AV2448" s="12"/>
      <c r="AW2448" s="12"/>
      <c r="AZ2448" s="12"/>
      <c r="BQ2448" t="str">
        <f t="shared" si="378"/>
        <v/>
      </c>
    </row>
    <row r="2449" spans="46:69" customFormat="1" x14ac:dyDescent="0.3">
      <c r="AT2449" s="12"/>
      <c r="AU2449" s="12"/>
      <c r="AV2449" s="12"/>
      <c r="AW2449" s="12"/>
      <c r="AZ2449" s="12"/>
      <c r="BQ2449" t="str">
        <f t="shared" si="378"/>
        <v/>
      </c>
    </row>
    <row r="2450" spans="46:69" customFormat="1" x14ac:dyDescent="0.3">
      <c r="AT2450" s="12"/>
      <c r="AU2450" s="12"/>
      <c r="AV2450" s="12"/>
      <c r="AW2450" s="12"/>
      <c r="AZ2450" s="12"/>
      <c r="BQ2450" t="str">
        <f t="shared" si="378"/>
        <v/>
      </c>
    </row>
    <row r="2451" spans="46:69" customFormat="1" x14ac:dyDescent="0.3">
      <c r="AT2451" s="12"/>
      <c r="AU2451" s="12"/>
      <c r="AV2451" s="12"/>
      <c r="AW2451" s="12"/>
      <c r="AZ2451" s="12"/>
      <c r="BQ2451" t="str">
        <f t="shared" si="378"/>
        <v/>
      </c>
    </row>
    <row r="2452" spans="46:69" customFormat="1" x14ac:dyDescent="0.3">
      <c r="AT2452" s="12"/>
      <c r="AU2452" s="12"/>
      <c r="AV2452" s="12"/>
      <c r="AW2452" s="12"/>
      <c r="AZ2452" s="12"/>
      <c r="BQ2452" t="str">
        <f t="shared" si="378"/>
        <v/>
      </c>
    </row>
    <row r="2453" spans="46:69" customFormat="1" x14ac:dyDescent="0.3">
      <c r="AT2453" s="12"/>
      <c r="AU2453" s="12"/>
      <c r="AV2453" s="12"/>
      <c r="AW2453" s="12"/>
      <c r="AZ2453" s="12"/>
      <c r="BQ2453" t="str">
        <f t="shared" si="378"/>
        <v/>
      </c>
    </row>
    <row r="2454" spans="46:69" customFormat="1" x14ac:dyDescent="0.3">
      <c r="AT2454" s="12"/>
      <c r="AU2454" s="12"/>
      <c r="AV2454" s="12"/>
      <c r="AW2454" s="12"/>
      <c r="AZ2454" s="12"/>
      <c r="BQ2454" t="str">
        <f t="shared" si="378"/>
        <v/>
      </c>
    </row>
    <row r="2455" spans="46:69" customFormat="1" x14ac:dyDescent="0.3">
      <c r="AT2455" s="12"/>
      <c r="AU2455" s="12"/>
      <c r="AV2455" s="12"/>
      <c r="AW2455" s="12"/>
      <c r="AZ2455" s="12"/>
      <c r="BQ2455" t="str">
        <f t="shared" si="378"/>
        <v/>
      </c>
    </row>
    <row r="2456" spans="46:69" customFormat="1" x14ac:dyDescent="0.3">
      <c r="AT2456" s="12"/>
      <c r="AU2456" s="12"/>
      <c r="AV2456" s="12"/>
      <c r="AW2456" s="12"/>
      <c r="AZ2456" s="12"/>
      <c r="BQ2456" t="str">
        <f t="shared" si="378"/>
        <v/>
      </c>
    </row>
    <row r="2457" spans="46:69" customFormat="1" x14ac:dyDescent="0.3">
      <c r="AT2457" s="12"/>
      <c r="AU2457" s="12"/>
      <c r="AV2457" s="12"/>
      <c r="AW2457" s="12"/>
      <c r="AZ2457" s="12"/>
      <c r="BQ2457" t="str">
        <f t="shared" si="378"/>
        <v/>
      </c>
    </row>
    <row r="2458" spans="46:69" customFormat="1" x14ac:dyDescent="0.3">
      <c r="AT2458" s="12"/>
      <c r="AU2458" s="12"/>
      <c r="AV2458" s="12"/>
      <c r="AW2458" s="12"/>
      <c r="AZ2458" s="12"/>
      <c r="BQ2458" t="str">
        <f t="shared" si="378"/>
        <v/>
      </c>
    </row>
    <row r="2459" spans="46:69" customFormat="1" x14ac:dyDescent="0.3">
      <c r="AT2459" s="12"/>
      <c r="AU2459" s="12"/>
      <c r="AV2459" s="12"/>
      <c r="AW2459" s="12"/>
      <c r="AZ2459" s="12"/>
      <c r="BQ2459" t="str">
        <f t="shared" ref="BQ2459:BQ2522" si="379">IF(ISERROR(SEARCHB(BQ$1,$L2459))=TRUE,"",BQ$1)</f>
        <v/>
      </c>
    </row>
    <row r="2460" spans="46:69" customFormat="1" x14ac:dyDescent="0.3">
      <c r="AT2460" s="12"/>
      <c r="AU2460" s="12"/>
      <c r="AV2460" s="12"/>
      <c r="AW2460" s="12"/>
      <c r="AZ2460" s="12"/>
      <c r="BQ2460" t="str">
        <f t="shared" si="379"/>
        <v/>
      </c>
    </row>
    <row r="2461" spans="46:69" customFormat="1" x14ac:dyDescent="0.3">
      <c r="AT2461" s="12"/>
      <c r="AU2461" s="12"/>
      <c r="AV2461" s="12"/>
      <c r="AW2461" s="12"/>
      <c r="AZ2461" s="12"/>
      <c r="BQ2461" t="str">
        <f t="shared" si="379"/>
        <v/>
      </c>
    </row>
    <row r="2462" spans="46:69" customFormat="1" x14ac:dyDescent="0.3">
      <c r="AT2462" s="12"/>
      <c r="AU2462" s="12"/>
      <c r="AV2462" s="12"/>
      <c r="AW2462" s="12"/>
      <c r="AZ2462" s="12"/>
      <c r="BQ2462" t="str">
        <f t="shared" si="379"/>
        <v/>
      </c>
    </row>
    <row r="2463" spans="46:69" customFormat="1" x14ac:dyDescent="0.3">
      <c r="AT2463" s="12"/>
      <c r="AU2463" s="12"/>
      <c r="AV2463" s="12"/>
      <c r="AW2463" s="12"/>
      <c r="AZ2463" s="12"/>
      <c r="BQ2463" t="str">
        <f t="shared" si="379"/>
        <v/>
      </c>
    </row>
    <row r="2464" spans="46:69" customFormat="1" x14ac:dyDescent="0.3">
      <c r="AT2464" s="12"/>
      <c r="AU2464" s="12"/>
      <c r="AV2464" s="12"/>
      <c r="AW2464" s="12"/>
      <c r="AZ2464" s="12"/>
      <c r="BQ2464" t="str">
        <f t="shared" si="379"/>
        <v/>
      </c>
    </row>
    <row r="2465" spans="46:69" customFormat="1" x14ac:dyDescent="0.3">
      <c r="AT2465" s="12"/>
      <c r="AU2465" s="12"/>
      <c r="AV2465" s="12"/>
      <c r="AW2465" s="12"/>
      <c r="AZ2465" s="12"/>
      <c r="BQ2465" t="str">
        <f t="shared" si="379"/>
        <v/>
      </c>
    </row>
    <row r="2466" spans="46:69" customFormat="1" x14ac:dyDescent="0.3">
      <c r="AT2466" s="12"/>
      <c r="AU2466" s="12"/>
      <c r="AV2466" s="12"/>
      <c r="AW2466" s="12"/>
      <c r="AZ2466" s="12"/>
      <c r="BQ2466" t="str">
        <f t="shared" si="379"/>
        <v/>
      </c>
    </row>
    <row r="2467" spans="46:69" customFormat="1" x14ac:dyDescent="0.3">
      <c r="AT2467" s="12"/>
      <c r="AU2467" s="12"/>
      <c r="AV2467" s="12"/>
      <c r="AW2467" s="12"/>
      <c r="AZ2467" s="12"/>
      <c r="BQ2467" t="str">
        <f t="shared" si="379"/>
        <v/>
      </c>
    </row>
    <row r="2468" spans="46:69" customFormat="1" x14ac:dyDescent="0.3">
      <c r="AT2468" s="12"/>
      <c r="AU2468" s="12"/>
      <c r="AV2468" s="12"/>
      <c r="AW2468" s="12"/>
      <c r="AZ2468" s="12"/>
      <c r="BQ2468" t="str">
        <f t="shared" si="379"/>
        <v/>
      </c>
    </row>
    <row r="2469" spans="46:69" customFormat="1" x14ac:dyDescent="0.3">
      <c r="AT2469" s="12"/>
      <c r="AU2469" s="12"/>
      <c r="AV2469" s="12"/>
      <c r="AW2469" s="12"/>
      <c r="AZ2469" s="12"/>
      <c r="BQ2469" t="str">
        <f t="shared" si="379"/>
        <v/>
      </c>
    </row>
    <row r="2470" spans="46:69" customFormat="1" x14ac:dyDescent="0.3">
      <c r="AT2470" s="12"/>
      <c r="AU2470" s="12"/>
      <c r="AV2470" s="12"/>
      <c r="AW2470" s="12"/>
      <c r="AZ2470" s="12"/>
      <c r="BQ2470" t="str">
        <f t="shared" si="379"/>
        <v/>
      </c>
    </row>
    <row r="2471" spans="46:69" customFormat="1" x14ac:dyDescent="0.3">
      <c r="AT2471" s="12"/>
      <c r="AU2471" s="12"/>
      <c r="AV2471" s="12"/>
      <c r="AW2471" s="12"/>
      <c r="AZ2471" s="12"/>
      <c r="BQ2471" t="str">
        <f t="shared" si="379"/>
        <v/>
      </c>
    </row>
    <row r="2472" spans="46:69" customFormat="1" x14ac:dyDescent="0.3">
      <c r="AT2472" s="12"/>
      <c r="AU2472" s="12"/>
      <c r="AV2472" s="12"/>
      <c r="AW2472" s="12"/>
      <c r="AZ2472" s="12"/>
      <c r="BQ2472" t="str">
        <f t="shared" si="379"/>
        <v/>
      </c>
    </row>
    <row r="2473" spans="46:69" customFormat="1" x14ac:dyDescent="0.3">
      <c r="AT2473" s="12"/>
      <c r="AU2473" s="12"/>
      <c r="AV2473" s="12"/>
      <c r="AW2473" s="12"/>
      <c r="AZ2473" s="12"/>
      <c r="BQ2473" t="str">
        <f t="shared" si="379"/>
        <v/>
      </c>
    </row>
    <row r="2474" spans="46:69" customFormat="1" x14ac:dyDescent="0.3">
      <c r="AT2474" s="12"/>
      <c r="AU2474" s="12"/>
      <c r="AV2474" s="12"/>
      <c r="AW2474" s="12"/>
      <c r="AZ2474" s="12"/>
      <c r="BQ2474" t="str">
        <f t="shared" si="379"/>
        <v/>
      </c>
    </row>
    <row r="2475" spans="46:69" customFormat="1" x14ac:dyDescent="0.3">
      <c r="AT2475" s="12"/>
      <c r="AU2475" s="12"/>
      <c r="AV2475" s="12"/>
      <c r="AW2475" s="12"/>
      <c r="AZ2475" s="12"/>
      <c r="BQ2475" t="str">
        <f t="shared" si="379"/>
        <v/>
      </c>
    </row>
    <row r="2476" spans="46:69" customFormat="1" x14ac:dyDescent="0.3">
      <c r="AT2476" s="12"/>
      <c r="AU2476" s="12"/>
      <c r="AV2476" s="12"/>
      <c r="AW2476" s="12"/>
      <c r="AZ2476" s="12"/>
      <c r="BQ2476" t="str">
        <f t="shared" si="379"/>
        <v/>
      </c>
    </row>
    <row r="2477" spans="46:69" customFormat="1" x14ac:dyDescent="0.3">
      <c r="AT2477" s="12"/>
      <c r="AU2477" s="12"/>
      <c r="AV2477" s="12"/>
      <c r="AW2477" s="12"/>
      <c r="AZ2477" s="12"/>
      <c r="BQ2477" t="str">
        <f t="shared" si="379"/>
        <v/>
      </c>
    </row>
    <row r="2478" spans="46:69" customFormat="1" x14ac:dyDescent="0.3">
      <c r="AT2478" s="12"/>
      <c r="AU2478" s="12"/>
      <c r="AV2478" s="12"/>
      <c r="AW2478" s="12"/>
      <c r="AZ2478" s="12"/>
      <c r="BQ2478" t="str">
        <f t="shared" si="379"/>
        <v/>
      </c>
    </row>
    <row r="2479" spans="46:69" customFormat="1" x14ac:dyDescent="0.3">
      <c r="AT2479" s="12"/>
      <c r="AU2479" s="12"/>
      <c r="AV2479" s="12"/>
      <c r="AW2479" s="12"/>
      <c r="AZ2479" s="12"/>
      <c r="BQ2479" t="str">
        <f t="shared" si="379"/>
        <v/>
      </c>
    </row>
    <row r="2480" spans="46:69" customFormat="1" x14ac:dyDescent="0.3">
      <c r="AT2480" s="12"/>
      <c r="AU2480" s="12"/>
      <c r="AV2480" s="12"/>
      <c r="AW2480" s="12"/>
      <c r="AZ2480" s="12"/>
      <c r="BQ2480" t="str">
        <f t="shared" si="379"/>
        <v/>
      </c>
    </row>
    <row r="2481" spans="46:69" customFormat="1" x14ac:dyDescent="0.3">
      <c r="AT2481" s="12"/>
      <c r="AU2481" s="12"/>
      <c r="AV2481" s="12"/>
      <c r="AW2481" s="12"/>
      <c r="AZ2481" s="12"/>
      <c r="BQ2481" t="str">
        <f t="shared" si="379"/>
        <v/>
      </c>
    </row>
    <row r="2482" spans="46:69" customFormat="1" x14ac:dyDescent="0.3">
      <c r="AT2482" s="12"/>
      <c r="AU2482" s="12"/>
      <c r="AV2482" s="12"/>
      <c r="AW2482" s="12"/>
      <c r="AZ2482" s="12"/>
      <c r="BQ2482" t="str">
        <f t="shared" si="379"/>
        <v/>
      </c>
    </row>
    <row r="2483" spans="46:69" customFormat="1" x14ac:dyDescent="0.3">
      <c r="AT2483" s="12"/>
      <c r="AU2483" s="12"/>
      <c r="AV2483" s="12"/>
      <c r="AW2483" s="12"/>
      <c r="AZ2483" s="12"/>
      <c r="BQ2483" t="str">
        <f t="shared" si="379"/>
        <v/>
      </c>
    </row>
    <row r="2484" spans="46:69" customFormat="1" x14ac:dyDescent="0.3">
      <c r="AT2484" s="12"/>
      <c r="AU2484" s="12"/>
      <c r="AV2484" s="12"/>
      <c r="AW2484" s="12"/>
      <c r="AZ2484" s="12"/>
      <c r="BQ2484" t="str">
        <f t="shared" si="379"/>
        <v/>
      </c>
    </row>
    <row r="2485" spans="46:69" customFormat="1" x14ac:dyDescent="0.3">
      <c r="AT2485" s="12"/>
      <c r="AU2485" s="12"/>
      <c r="AV2485" s="12"/>
      <c r="AW2485" s="12"/>
      <c r="AZ2485" s="12"/>
      <c r="BQ2485" t="str">
        <f t="shared" si="379"/>
        <v/>
      </c>
    </row>
    <row r="2486" spans="46:69" customFormat="1" x14ac:dyDescent="0.3">
      <c r="AT2486" s="12"/>
      <c r="AU2486" s="12"/>
      <c r="AV2486" s="12"/>
      <c r="AW2486" s="12"/>
      <c r="AZ2486" s="12"/>
      <c r="BQ2486" t="str">
        <f t="shared" si="379"/>
        <v/>
      </c>
    </row>
    <row r="2487" spans="46:69" customFormat="1" x14ac:dyDescent="0.3">
      <c r="AT2487" s="12"/>
      <c r="AU2487" s="12"/>
      <c r="AV2487" s="12"/>
      <c r="AW2487" s="12"/>
      <c r="AZ2487" s="12"/>
      <c r="BQ2487" t="str">
        <f t="shared" si="379"/>
        <v/>
      </c>
    </row>
    <row r="2488" spans="46:69" customFormat="1" x14ac:dyDescent="0.3">
      <c r="AT2488" s="12"/>
      <c r="AU2488" s="12"/>
      <c r="AV2488" s="12"/>
      <c r="AW2488" s="12"/>
      <c r="AZ2488" s="12"/>
      <c r="BQ2488" t="str">
        <f t="shared" si="379"/>
        <v/>
      </c>
    </row>
    <row r="2489" spans="46:69" customFormat="1" x14ac:dyDescent="0.3">
      <c r="AT2489" s="12"/>
      <c r="AU2489" s="12"/>
      <c r="AV2489" s="12"/>
      <c r="AW2489" s="12"/>
      <c r="AZ2489" s="12"/>
      <c r="BQ2489" t="str">
        <f t="shared" si="379"/>
        <v/>
      </c>
    </row>
    <row r="2490" spans="46:69" customFormat="1" x14ac:dyDescent="0.3">
      <c r="AT2490" s="12"/>
      <c r="AU2490" s="12"/>
      <c r="AV2490" s="12"/>
      <c r="AW2490" s="12"/>
      <c r="AZ2490" s="12"/>
      <c r="BQ2490" t="str">
        <f t="shared" si="379"/>
        <v/>
      </c>
    </row>
    <row r="2491" spans="46:69" customFormat="1" x14ac:dyDescent="0.3">
      <c r="AT2491" s="12"/>
      <c r="AU2491" s="12"/>
      <c r="AV2491" s="12"/>
      <c r="AW2491" s="12"/>
      <c r="AZ2491" s="12"/>
      <c r="BQ2491" t="str">
        <f t="shared" si="379"/>
        <v/>
      </c>
    </row>
    <row r="2492" spans="46:69" customFormat="1" x14ac:dyDescent="0.3">
      <c r="AT2492" s="12"/>
      <c r="AU2492" s="12"/>
      <c r="AV2492" s="12"/>
      <c r="AW2492" s="12"/>
      <c r="AZ2492" s="12"/>
      <c r="BQ2492" t="str">
        <f t="shared" si="379"/>
        <v/>
      </c>
    </row>
    <row r="2493" spans="46:69" customFormat="1" x14ac:dyDescent="0.3">
      <c r="AT2493" s="12"/>
      <c r="AU2493" s="12"/>
      <c r="AV2493" s="12"/>
      <c r="AW2493" s="12"/>
      <c r="AZ2493" s="12"/>
      <c r="BQ2493" t="str">
        <f t="shared" si="379"/>
        <v/>
      </c>
    </row>
    <row r="2494" spans="46:69" customFormat="1" x14ac:dyDescent="0.3">
      <c r="AT2494" s="12"/>
      <c r="AU2494" s="12"/>
      <c r="AV2494" s="12"/>
      <c r="AW2494" s="12"/>
      <c r="AZ2494" s="12"/>
      <c r="BQ2494" t="str">
        <f t="shared" si="379"/>
        <v/>
      </c>
    </row>
    <row r="2495" spans="46:69" customFormat="1" x14ac:dyDescent="0.3">
      <c r="AT2495" s="12"/>
      <c r="AU2495" s="12"/>
      <c r="AV2495" s="12"/>
      <c r="AW2495" s="12"/>
      <c r="AZ2495" s="12"/>
      <c r="BQ2495" t="str">
        <f t="shared" si="379"/>
        <v/>
      </c>
    </row>
    <row r="2496" spans="46:69" customFormat="1" x14ac:dyDescent="0.3">
      <c r="AT2496" s="12"/>
      <c r="AU2496" s="12"/>
      <c r="AV2496" s="12"/>
      <c r="AW2496" s="12"/>
      <c r="AZ2496" s="12"/>
      <c r="BQ2496" t="str">
        <f t="shared" si="379"/>
        <v/>
      </c>
    </row>
    <row r="2497" spans="46:69" customFormat="1" x14ac:dyDescent="0.3">
      <c r="AT2497" s="12"/>
      <c r="AU2497" s="12"/>
      <c r="AV2497" s="12"/>
      <c r="AW2497" s="12"/>
      <c r="AZ2497" s="12"/>
      <c r="BQ2497" t="str">
        <f t="shared" si="379"/>
        <v/>
      </c>
    </row>
    <row r="2498" spans="46:69" customFormat="1" x14ac:dyDescent="0.3">
      <c r="AT2498" s="12"/>
      <c r="AU2498" s="12"/>
      <c r="AV2498" s="12"/>
      <c r="AW2498" s="12"/>
      <c r="AZ2498" s="12"/>
      <c r="BQ2498" t="str">
        <f t="shared" si="379"/>
        <v/>
      </c>
    </row>
    <row r="2499" spans="46:69" customFormat="1" x14ac:dyDescent="0.3">
      <c r="AT2499" s="12"/>
      <c r="AU2499" s="12"/>
      <c r="AV2499" s="12"/>
      <c r="AW2499" s="12"/>
      <c r="AZ2499" s="12"/>
      <c r="BQ2499" t="str">
        <f t="shared" si="379"/>
        <v/>
      </c>
    </row>
    <row r="2500" spans="46:69" customFormat="1" x14ac:dyDescent="0.3">
      <c r="AT2500" s="12"/>
      <c r="AU2500" s="12"/>
      <c r="AV2500" s="12"/>
      <c r="AW2500" s="12"/>
      <c r="AZ2500" s="12"/>
      <c r="BQ2500" t="str">
        <f t="shared" si="379"/>
        <v/>
      </c>
    </row>
    <row r="2501" spans="46:69" customFormat="1" x14ac:dyDescent="0.3">
      <c r="AT2501" s="12"/>
      <c r="AU2501" s="12"/>
      <c r="AV2501" s="12"/>
      <c r="AW2501" s="12"/>
      <c r="AZ2501" s="12"/>
      <c r="BQ2501" t="str">
        <f t="shared" si="379"/>
        <v/>
      </c>
    </row>
    <row r="2502" spans="46:69" customFormat="1" x14ac:dyDescent="0.3">
      <c r="AT2502" s="12"/>
      <c r="AU2502" s="12"/>
      <c r="AV2502" s="12"/>
      <c r="AW2502" s="12"/>
      <c r="AZ2502" s="12"/>
      <c r="BQ2502" t="str">
        <f t="shared" si="379"/>
        <v/>
      </c>
    </row>
    <row r="2503" spans="46:69" customFormat="1" x14ac:dyDescent="0.3">
      <c r="AT2503" s="12"/>
      <c r="AU2503" s="12"/>
      <c r="AV2503" s="12"/>
      <c r="AW2503" s="12"/>
      <c r="AZ2503" s="12"/>
      <c r="BQ2503" t="str">
        <f t="shared" si="379"/>
        <v/>
      </c>
    </row>
    <row r="2504" spans="46:69" customFormat="1" x14ac:dyDescent="0.3">
      <c r="AT2504" s="12"/>
      <c r="AU2504" s="12"/>
      <c r="AV2504" s="12"/>
      <c r="AW2504" s="12"/>
      <c r="BQ2504" t="str">
        <f t="shared" si="379"/>
        <v/>
      </c>
    </row>
    <row r="2505" spans="46:69" customFormat="1" x14ac:dyDescent="0.3">
      <c r="AT2505" s="12"/>
      <c r="AU2505" s="12"/>
      <c r="AV2505" s="12"/>
      <c r="AW2505" s="12"/>
      <c r="BQ2505" t="str">
        <f t="shared" si="379"/>
        <v/>
      </c>
    </row>
    <row r="2506" spans="46:69" customFormat="1" x14ac:dyDescent="0.3">
      <c r="AT2506" s="12"/>
      <c r="AU2506" s="12"/>
      <c r="AV2506" s="12"/>
      <c r="AW2506" s="12"/>
      <c r="BQ2506" t="str">
        <f t="shared" si="379"/>
        <v/>
      </c>
    </row>
    <row r="2507" spans="46:69" customFormat="1" x14ac:dyDescent="0.3">
      <c r="AT2507" s="12"/>
      <c r="AU2507" s="12"/>
      <c r="AV2507" s="12"/>
      <c r="AW2507" s="12"/>
      <c r="BQ2507" t="str">
        <f t="shared" si="379"/>
        <v/>
      </c>
    </row>
    <row r="2508" spans="46:69" customFormat="1" x14ac:dyDescent="0.3">
      <c r="AT2508" s="12"/>
      <c r="AU2508" s="12"/>
      <c r="AV2508" s="12"/>
      <c r="AW2508" s="12"/>
      <c r="BQ2508" t="str">
        <f t="shared" si="379"/>
        <v/>
      </c>
    </row>
    <row r="2509" spans="46:69" customFormat="1" x14ac:dyDescent="0.3">
      <c r="AT2509" s="12"/>
      <c r="AU2509" s="12"/>
      <c r="AV2509" s="12"/>
      <c r="AW2509" s="12"/>
      <c r="BQ2509" t="str">
        <f t="shared" si="379"/>
        <v/>
      </c>
    </row>
    <row r="2510" spans="46:69" customFormat="1" x14ac:dyDescent="0.3">
      <c r="AT2510" s="12"/>
      <c r="AU2510" s="12"/>
      <c r="AV2510" s="12"/>
      <c r="AW2510" s="12"/>
      <c r="BQ2510" t="str">
        <f t="shared" si="379"/>
        <v/>
      </c>
    </row>
    <row r="2511" spans="46:69" customFormat="1" x14ac:dyDescent="0.3">
      <c r="AT2511" s="12"/>
      <c r="AU2511" s="12"/>
      <c r="AV2511" s="12"/>
      <c r="AW2511" s="12"/>
      <c r="BQ2511" t="str">
        <f t="shared" si="379"/>
        <v/>
      </c>
    </row>
    <row r="2512" spans="46:69" customFormat="1" x14ac:dyDescent="0.3">
      <c r="AT2512" s="12"/>
      <c r="AU2512" s="12"/>
      <c r="AV2512" s="12"/>
      <c r="AW2512" s="12"/>
      <c r="BQ2512" t="str">
        <f t="shared" si="379"/>
        <v/>
      </c>
    </row>
    <row r="2513" spans="46:69" customFormat="1" x14ac:dyDescent="0.3">
      <c r="AT2513" s="12"/>
      <c r="AU2513" s="12"/>
      <c r="AV2513" s="12"/>
      <c r="AW2513" s="12"/>
      <c r="BQ2513" t="str">
        <f t="shared" si="379"/>
        <v/>
      </c>
    </row>
    <row r="2514" spans="46:69" customFormat="1" x14ac:dyDescent="0.3">
      <c r="AT2514" s="12"/>
      <c r="AU2514" s="12"/>
      <c r="AV2514" s="12"/>
      <c r="AW2514" s="12"/>
      <c r="BQ2514" t="str">
        <f t="shared" si="379"/>
        <v/>
      </c>
    </row>
    <row r="2515" spans="46:69" customFormat="1" x14ac:dyDescent="0.3">
      <c r="AT2515" s="12"/>
      <c r="AU2515" s="12"/>
      <c r="AV2515" s="12"/>
      <c r="AW2515" s="12"/>
      <c r="BQ2515" t="str">
        <f t="shared" si="379"/>
        <v/>
      </c>
    </row>
    <row r="2516" spans="46:69" customFormat="1" x14ac:dyDescent="0.3">
      <c r="AT2516" s="12"/>
      <c r="AU2516" s="12"/>
      <c r="AV2516" s="12"/>
      <c r="AW2516" s="12"/>
      <c r="BQ2516" t="str">
        <f t="shared" si="379"/>
        <v/>
      </c>
    </row>
    <row r="2517" spans="46:69" customFormat="1" x14ac:dyDescent="0.3">
      <c r="AT2517" s="12"/>
      <c r="AU2517" s="12"/>
      <c r="AV2517" s="12"/>
      <c r="AW2517" s="12"/>
      <c r="BQ2517" t="str">
        <f t="shared" si="379"/>
        <v/>
      </c>
    </row>
    <row r="2518" spans="46:69" customFormat="1" x14ac:dyDescent="0.3">
      <c r="AT2518" s="12"/>
      <c r="AU2518" s="12"/>
      <c r="AV2518" s="12"/>
      <c r="AW2518" s="12"/>
      <c r="BQ2518" t="str">
        <f t="shared" si="379"/>
        <v/>
      </c>
    </row>
    <row r="2519" spans="46:69" customFormat="1" x14ac:dyDescent="0.3">
      <c r="AT2519" s="12"/>
      <c r="AU2519" s="12"/>
      <c r="AV2519" s="12"/>
      <c r="AW2519" s="12"/>
      <c r="BQ2519" t="str">
        <f t="shared" si="379"/>
        <v/>
      </c>
    </row>
    <row r="2520" spans="46:69" customFormat="1" x14ac:dyDescent="0.3">
      <c r="AT2520" s="12"/>
      <c r="AU2520" s="12"/>
      <c r="AV2520" s="12"/>
      <c r="AW2520" s="12"/>
      <c r="BQ2520" t="str">
        <f t="shared" si="379"/>
        <v/>
      </c>
    </row>
    <row r="2521" spans="46:69" customFormat="1" x14ac:dyDescent="0.3">
      <c r="AT2521" s="12"/>
      <c r="AU2521" s="12"/>
      <c r="AV2521" s="12"/>
      <c r="AW2521" s="12"/>
      <c r="BQ2521" t="str">
        <f t="shared" si="379"/>
        <v/>
      </c>
    </row>
    <row r="2522" spans="46:69" customFormat="1" x14ac:dyDescent="0.3">
      <c r="AT2522" s="12"/>
      <c r="AU2522" s="12"/>
      <c r="AV2522" s="12"/>
      <c r="AW2522" s="12"/>
      <c r="BQ2522" t="str">
        <f t="shared" si="379"/>
        <v/>
      </c>
    </row>
    <row r="2523" spans="46:69" customFormat="1" x14ac:dyDescent="0.3">
      <c r="AT2523" s="12"/>
      <c r="AU2523" s="12"/>
      <c r="AV2523" s="12"/>
      <c r="AW2523" s="12"/>
      <c r="BQ2523" t="str">
        <f t="shared" ref="BQ2523:BQ2586" si="380">IF(ISERROR(SEARCHB(BQ$1,$L2523))=TRUE,"",BQ$1)</f>
        <v/>
      </c>
    </row>
    <row r="2524" spans="46:69" customFormat="1" x14ac:dyDescent="0.3">
      <c r="AT2524" s="12"/>
      <c r="AU2524" s="12"/>
      <c r="AV2524" s="12"/>
      <c r="AW2524" s="12"/>
      <c r="BQ2524" t="str">
        <f t="shared" si="380"/>
        <v/>
      </c>
    </row>
    <row r="2525" spans="46:69" customFormat="1" x14ac:dyDescent="0.3">
      <c r="AT2525" s="12"/>
      <c r="AU2525" s="12"/>
      <c r="AV2525" s="12"/>
      <c r="AW2525" s="12"/>
      <c r="BQ2525" t="str">
        <f t="shared" si="380"/>
        <v/>
      </c>
    </row>
    <row r="2526" spans="46:69" customFormat="1" x14ac:dyDescent="0.3">
      <c r="AT2526" s="12"/>
      <c r="AU2526" s="12"/>
      <c r="AV2526" s="12"/>
      <c r="AW2526" s="12"/>
      <c r="BQ2526" t="str">
        <f t="shared" si="380"/>
        <v/>
      </c>
    </row>
    <row r="2527" spans="46:69" customFormat="1" x14ac:dyDescent="0.3">
      <c r="AT2527" s="12"/>
      <c r="AU2527" s="12"/>
      <c r="AV2527" s="12"/>
      <c r="AW2527" s="12"/>
      <c r="BQ2527" t="str">
        <f t="shared" si="380"/>
        <v/>
      </c>
    </row>
    <row r="2528" spans="46:69" customFormat="1" x14ac:dyDescent="0.3">
      <c r="AT2528" s="12"/>
      <c r="AU2528" s="12"/>
      <c r="AV2528" s="12"/>
      <c r="AW2528" s="12"/>
      <c r="BQ2528" t="str">
        <f t="shared" si="380"/>
        <v/>
      </c>
    </row>
    <row r="2529" spans="46:69" customFormat="1" x14ac:dyDescent="0.3">
      <c r="AT2529" s="12"/>
      <c r="AU2529" s="12"/>
      <c r="AV2529" s="12"/>
      <c r="AW2529" s="12"/>
      <c r="BQ2529" t="str">
        <f t="shared" si="380"/>
        <v/>
      </c>
    </row>
    <row r="2530" spans="46:69" customFormat="1" x14ac:dyDescent="0.3">
      <c r="AT2530" s="12"/>
      <c r="AU2530" s="12"/>
      <c r="AV2530" s="12"/>
      <c r="AW2530" s="12"/>
      <c r="BQ2530" t="str">
        <f t="shared" si="380"/>
        <v/>
      </c>
    </row>
    <row r="2531" spans="46:69" customFormat="1" x14ac:dyDescent="0.3">
      <c r="AT2531" s="12"/>
      <c r="AU2531" s="12"/>
      <c r="AV2531" s="12"/>
      <c r="AW2531" s="12"/>
      <c r="BQ2531" t="str">
        <f t="shared" si="380"/>
        <v/>
      </c>
    </row>
    <row r="2532" spans="46:69" customFormat="1" x14ac:dyDescent="0.3">
      <c r="AT2532" s="12"/>
      <c r="AU2532" s="12"/>
      <c r="AV2532" s="12"/>
      <c r="AW2532" s="12"/>
      <c r="BQ2532" t="str">
        <f t="shared" si="380"/>
        <v/>
      </c>
    </row>
    <row r="2533" spans="46:69" customFormat="1" x14ac:dyDescent="0.3">
      <c r="AT2533" s="12"/>
      <c r="AU2533" s="12"/>
      <c r="AV2533" s="12"/>
      <c r="AW2533" s="12"/>
      <c r="BQ2533" t="str">
        <f t="shared" si="380"/>
        <v/>
      </c>
    </row>
    <row r="2534" spans="46:69" customFormat="1" x14ac:dyDescent="0.3">
      <c r="AT2534" s="12"/>
      <c r="AU2534" s="12"/>
      <c r="AV2534" s="12"/>
      <c r="AW2534" s="12"/>
      <c r="BQ2534" t="str">
        <f t="shared" si="380"/>
        <v/>
      </c>
    </row>
    <row r="2535" spans="46:69" customFormat="1" x14ac:dyDescent="0.3">
      <c r="AT2535" s="12"/>
      <c r="AU2535" s="12"/>
      <c r="AV2535" s="12"/>
      <c r="AW2535" s="12"/>
      <c r="BQ2535" t="str">
        <f t="shared" si="380"/>
        <v/>
      </c>
    </row>
    <row r="2536" spans="46:69" customFormat="1" x14ac:dyDescent="0.3">
      <c r="AT2536" s="12"/>
      <c r="AU2536" s="12"/>
      <c r="AV2536" s="12"/>
      <c r="AW2536" s="12"/>
      <c r="BQ2536" t="str">
        <f t="shared" si="380"/>
        <v/>
      </c>
    </row>
    <row r="2537" spans="46:69" customFormat="1" x14ac:dyDescent="0.3">
      <c r="AT2537" s="12"/>
      <c r="AU2537" s="12"/>
      <c r="AV2537" s="12"/>
      <c r="AW2537" s="12"/>
      <c r="BQ2537" t="str">
        <f t="shared" si="380"/>
        <v/>
      </c>
    </row>
    <row r="2538" spans="46:69" customFormat="1" x14ac:dyDescent="0.3">
      <c r="AT2538" s="12"/>
      <c r="AU2538" s="12"/>
      <c r="AV2538" s="12"/>
      <c r="AW2538" s="12"/>
      <c r="BQ2538" t="str">
        <f t="shared" si="380"/>
        <v/>
      </c>
    </row>
    <row r="2539" spans="46:69" customFormat="1" x14ac:dyDescent="0.3">
      <c r="AT2539" s="12"/>
      <c r="AU2539" s="12"/>
      <c r="AV2539" s="12"/>
      <c r="AW2539" s="12"/>
      <c r="BQ2539" t="str">
        <f t="shared" si="380"/>
        <v/>
      </c>
    </row>
    <row r="2540" spans="46:69" customFormat="1" x14ac:dyDescent="0.3">
      <c r="AT2540" s="12"/>
      <c r="AU2540" s="12"/>
      <c r="AV2540" s="12"/>
      <c r="AW2540" s="12"/>
      <c r="BQ2540" t="str">
        <f t="shared" si="380"/>
        <v/>
      </c>
    </row>
    <row r="2541" spans="46:69" customFormat="1" x14ac:dyDescent="0.3">
      <c r="AT2541" s="12"/>
      <c r="AU2541" s="12"/>
      <c r="AV2541" s="12"/>
      <c r="AW2541" s="12"/>
      <c r="BQ2541" t="str">
        <f t="shared" si="380"/>
        <v/>
      </c>
    </row>
    <row r="2542" spans="46:69" customFormat="1" x14ac:dyDescent="0.3">
      <c r="AT2542" s="12"/>
      <c r="AU2542" s="12"/>
      <c r="AV2542" s="12"/>
      <c r="AW2542" s="12"/>
      <c r="BQ2542" t="str">
        <f t="shared" si="380"/>
        <v/>
      </c>
    </row>
    <row r="2543" spans="46:69" customFormat="1" x14ac:dyDescent="0.3">
      <c r="AT2543" s="12"/>
      <c r="AU2543" s="12"/>
      <c r="AV2543" s="12"/>
      <c r="AW2543" s="12"/>
      <c r="BQ2543" t="str">
        <f t="shared" si="380"/>
        <v/>
      </c>
    </row>
    <row r="2544" spans="46:69" customFormat="1" x14ac:dyDescent="0.3">
      <c r="AT2544" s="12"/>
      <c r="AU2544" s="12"/>
      <c r="AV2544" s="12"/>
      <c r="AW2544" s="12"/>
      <c r="BQ2544" t="str">
        <f t="shared" si="380"/>
        <v/>
      </c>
    </row>
    <row r="2545" spans="46:69" customFormat="1" x14ac:dyDescent="0.3">
      <c r="AT2545" s="12"/>
      <c r="AU2545" s="12"/>
      <c r="AV2545" s="12"/>
      <c r="AW2545" s="12"/>
      <c r="BQ2545" t="str">
        <f t="shared" si="380"/>
        <v/>
      </c>
    </row>
    <row r="2546" spans="46:69" customFormat="1" x14ac:dyDescent="0.3">
      <c r="AT2546" s="12"/>
      <c r="AU2546" s="12"/>
      <c r="AV2546" s="12"/>
      <c r="AW2546" s="12"/>
      <c r="BQ2546" t="str">
        <f t="shared" si="380"/>
        <v/>
      </c>
    </row>
    <row r="2547" spans="46:69" customFormat="1" x14ac:dyDescent="0.3">
      <c r="AT2547" s="12"/>
      <c r="AU2547" s="12"/>
      <c r="AV2547" s="12"/>
      <c r="AW2547" s="12"/>
      <c r="BQ2547" t="str">
        <f t="shared" si="380"/>
        <v/>
      </c>
    </row>
    <row r="2548" spans="46:69" customFormat="1" x14ac:dyDescent="0.3">
      <c r="AT2548" s="12"/>
      <c r="AU2548" s="12"/>
      <c r="AV2548" s="12"/>
      <c r="AW2548" s="12"/>
      <c r="BQ2548" t="str">
        <f t="shared" si="380"/>
        <v/>
      </c>
    </row>
    <row r="2549" spans="46:69" customFormat="1" x14ac:dyDescent="0.3">
      <c r="AT2549" s="12"/>
      <c r="AU2549" s="12"/>
      <c r="AV2549" s="12"/>
      <c r="AW2549" s="12"/>
      <c r="BQ2549" t="str">
        <f t="shared" si="380"/>
        <v/>
      </c>
    </row>
    <row r="2550" spans="46:69" customFormat="1" x14ac:dyDescent="0.3">
      <c r="AT2550" s="12"/>
      <c r="AU2550" s="12"/>
      <c r="AV2550" s="12"/>
      <c r="AW2550" s="12"/>
      <c r="BQ2550" t="str">
        <f t="shared" si="380"/>
        <v/>
      </c>
    </row>
    <row r="2551" spans="46:69" customFormat="1" x14ac:dyDescent="0.3">
      <c r="AT2551" s="12"/>
      <c r="AU2551" s="12"/>
      <c r="AV2551" s="12"/>
      <c r="AW2551" s="12"/>
      <c r="BQ2551" t="str">
        <f t="shared" si="380"/>
        <v/>
      </c>
    </row>
    <row r="2552" spans="46:69" customFormat="1" x14ac:dyDescent="0.3">
      <c r="AT2552" s="12"/>
      <c r="AU2552" s="12"/>
      <c r="AV2552" s="12"/>
      <c r="AW2552" s="12"/>
      <c r="BQ2552" t="str">
        <f t="shared" si="380"/>
        <v/>
      </c>
    </row>
    <row r="2553" spans="46:69" customFormat="1" x14ac:dyDescent="0.3">
      <c r="AT2553" s="12"/>
      <c r="AU2553" s="12"/>
      <c r="AV2553" s="12"/>
      <c r="AW2553" s="12"/>
      <c r="BQ2553" t="str">
        <f t="shared" si="380"/>
        <v/>
      </c>
    </row>
    <row r="2554" spans="46:69" customFormat="1" x14ac:dyDescent="0.3">
      <c r="AT2554" s="12"/>
      <c r="AU2554" s="12"/>
      <c r="AV2554" s="12"/>
      <c r="AW2554" s="12"/>
      <c r="BQ2554" t="str">
        <f t="shared" si="380"/>
        <v/>
      </c>
    </row>
    <row r="2555" spans="46:69" customFormat="1" x14ac:dyDescent="0.3">
      <c r="AT2555" s="12"/>
      <c r="AU2555" s="12"/>
      <c r="AV2555" s="12"/>
      <c r="AW2555" s="12"/>
      <c r="BQ2555" t="str">
        <f t="shared" si="380"/>
        <v/>
      </c>
    </row>
    <row r="2556" spans="46:69" customFormat="1" x14ac:dyDescent="0.3">
      <c r="AT2556" s="12"/>
      <c r="AU2556" s="12"/>
      <c r="AV2556" s="12"/>
      <c r="AW2556" s="12"/>
      <c r="BQ2556" t="str">
        <f t="shared" si="380"/>
        <v/>
      </c>
    </row>
    <row r="2557" spans="46:69" customFormat="1" x14ac:dyDescent="0.3">
      <c r="AT2557" s="12"/>
      <c r="AU2557" s="12"/>
      <c r="AV2557" s="12"/>
      <c r="AW2557" s="12"/>
      <c r="BQ2557" t="str">
        <f t="shared" si="380"/>
        <v/>
      </c>
    </row>
    <row r="2558" spans="46:69" customFormat="1" x14ac:dyDescent="0.3">
      <c r="AT2558" s="12"/>
      <c r="AU2558" s="12"/>
      <c r="AV2558" s="12"/>
      <c r="AW2558" s="12"/>
      <c r="BQ2558" t="str">
        <f t="shared" si="380"/>
        <v/>
      </c>
    </row>
    <row r="2559" spans="46:69" customFormat="1" x14ac:dyDescent="0.3">
      <c r="AT2559" s="12"/>
      <c r="AU2559" s="12"/>
      <c r="AV2559" s="12"/>
      <c r="AW2559" s="12"/>
      <c r="BQ2559" t="str">
        <f t="shared" si="380"/>
        <v/>
      </c>
    </row>
    <row r="2560" spans="46:69" customFormat="1" x14ac:dyDescent="0.3">
      <c r="AT2560" s="12"/>
      <c r="AU2560" s="12"/>
      <c r="AV2560" s="12"/>
      <c r="AW2560" s="12"/>
      <c r="BQ2560" t="str">
        <f t="shared" si="380"/>
        <v/>
      </c>
    </row>
    <row r="2561" spans="46:69" customFormat="1" x14ac:dyDescent="0.3">
      <c r="AT2561" s="12"/>
      <c r="AU2561" s="12"/>
      <c r="AV2561" s="12"/>
      <c r="AW2561" s="12"/>
      <c r="BQ2561" t="str">
        <f t="shared" si="380"/>
        <v/>
      </c>
    </row>
    <row r="2562" spans="46:69" customFormat="1" x14ac:dyDescent="0.3">
      <c r="AT2562" s="12"/>
      <c r="AU2562" s="12"/>
      <c r="AV2562" s="12"/>
      <c r="AW2562" s="12"/>
      <c r="BQ2562" t="str">
        <f t="shared" si="380"/>
        <v/>
      </c>
    </row>
    <row r="2563" spans="46:69" customFormat="1" x14ac:dyDescent="0.3">
      <c r="AT2563" s="12"/>
      <c r="AU2563" s="12"/>
      <c r="AV2563" s="12"/>
      <c r="AW2563" s="12"/>
      <c r="BQ2563" t="str">
        <f t="shared" si="380"/>
        <v/>
      </c>
    </row>
    <row r="2564" spans="46:69" customFormat="1" x14ac:dyDescent="0.3">
      <c r="AT2564" s="12"/>
      <c r="AU2564" s="12"/>
      <c r="AV2564" s="12"/>
      <c r="AW2564" s="12"/>
      <c r="BQ2564" t="str">
        <f t="shared" si="380"/>
        <v/>
      </c>
    </row>
    <row r="2565" spans="46:69" customFormat="1" x14ac:dyDescent="0.3">
      <c r="AT2565" s="12"/>
      <c r="AU2565" s="12"/>
      <c r="AV2565" s="12"/>
      <c r="AW2565" s="12"/>
      <c r="BQ2565" t="str">
        <f t="shared" si="380"/>
        <v/>
      </c>
    </row>
    <row r="2566" spans="46:69" customFormat="1" x14ac:dyDescent="0.3">
      <c r="AT2566" s="12"/>
      <c r="AU2566" s="12"/>
      <c r="AV2566" s="12"/>
      <c r="AW2566" s="12"/>
      <c r="BQ2566" t="str">
        <f t="shared" si="380"/>
        <v/>
      </c>
    </row>
    <row r="2567" spans="46:69" customFormat="1" x14ac:dyDescent="0.3">
      <c r="AT2567" s="12"/>
      <c r="AU2567" s="12"/>
      <c r="AV2567" s="12"/>
      <c r="AW2567" s="12"/>
      <c r="BQ2567" t="str">
        <f t="shared" si="380"/>
        <v/>
      </c>
    </row>
    <row r="2568" spans="46:69" customFormat="1" x14ac:dyDescent="0.3">
      <c r="AT2568" s="12"/>
      <c r="AU2568" s="12"/>
      <c r="AV2568" s="12"/>
      <c r="AW2568" s="12"/>
      <c r="BQ2568" t="str">
        <f t="shared" si="380"/>
        <v/>
      </c>
    </row>
    <row r="2569" spans="46:69" customFormat="1" x14ac:dyDescent="0.3">
      <c r="AT2569" s="12"/>
      <c r="AU2569" s="12"/>
      <c r="AV2569" s="12"/>
      <c r="AW2569" s="12"/>
      <c r="BQ2569" t="str">
        <f t="shared" si="380"/>
        <v/>
      </c>
    </row>
    <row r="2570" spans="46:69" customFormat="1" x14ac:dyDescent="0.3">
      <c r="AT2570" s="12"/>
      <c r="AU2570" s="12"/>
      <c r="AV2570" s="12"/>
      <c r="AW2570" s="12"/>
      <c r="BQ2570" t="str">
        <f t="shared" si="380"/>
        <v/>
      </c>
    </row>
    <row r="2571" spans="46:69" customFormat="1" x14ac:dyDescent="0.3">
      <c r="AT2571" s="12"/>
      <c r="AU2571" s="12"/>
      <c r="AV2571" s="12"/>
      <c r="AW2571" s="12"/>
      <c r="BQ2571" t="str">
        <f t="shared" si="380"/>
        <v/>
      </c>
    </row>
    <row r="2572" spans="46:69" customFormat="1" x14ac:dyDescent="0.3">
      <c r="AT2572" s="12"/>
      <c r="AU2572" s="12"/>
      <c r="AV2572" s="12"/>
      <c r="AW2572" s="12"/>
      <c r="BQ2572" t="str">
        <f t="shared" si="380"/>
        <v/>
      </c>
    </row>
    <row r="2573" spans="46:69" customFormat="1" x14ac:dyDescent="0.3">
      <c r="AT2573" s="12"/>
      <c r="AU2573" s="12"/>
      <c r="AV2573" s="12"/>
      <c r="AW2573" s="12"/>
      <c r="BQ2573" t="str">
        <f t="shared" si="380"/>
        <v/>
      </c>
    </row>
    <row r="2574" spans="46:69" customFormat="1" x14ac:dyDescent="0.3">
      <c r="AT2574" s="12"/>
      <c r="AU2574" s="12"/>
      <c r="AV2574" s="12"/>
      <c r="AW2574" s="12"/>
      <c r="BQ2574" t="str">
        <f t="shared" si="380"/>
        <v/>
      </c>
    </row>
    <row r="2575" spans="46:69" customFormat="1" x14ac:dyDescent="0.3">
      <c r="AT2575" s="12"/>
      <c r="AU2575" s="12"/>
      <c r="AV2575" s="12"/>
      <c r="AW2575" s="12"/>
      <c r="BQ2575" t="str">
        <f t="shared" si="380"/>
        <v/>
      </c>
    </row>
    <row r="2576" spans="46:69" customFormat="1" x14ac:dyDescent="0.3">
      <c r="AT2576" s="12"/>
      <c r="AU2576" s="12"/>
      <c r="AV2576" s="12"/>
      <c r="AW2576" s="12"/>
      <c r="BQ2576" t="str">
        <f t="shared" si="380"/>
        <v/>
      </c>
    </row>
    <row r="2577" spans="46:69" customFormat="1" x14ac:dyDescent="0.3">
      <c r="AT2577" s="12"/>
      <c r="AU2577" s="12"/>
      <c r="AV2577" s="12"/>
      <c r="AW2577" s="12"/>
      <c r="BQ2577" t="str">
        <f t="shared" si="380"/>
        <v/>
      </c>
    </row>
    <row r="2578" spans="46:69" customFormat="1" x14ac:dyDescent="0.3">
      <c r="AT2578" s="12"/>
      <c r="AU2578" s="12"/>
      <c r="AV2578" s="12"/>
      <c r="AW2578" s="12"/>
      <c r="BQ2578" t="str">
        <f t="shared" si="380"/>
        <v/>
      </c>
    </row>
    <row r="2579" spans="46:69" customFormat="1" x14ac:dyDescent="0.3">
      <c r="AT2579" s="12"/>
      <c r="AU2579" s="12"/>
      <c r="AV2579" s="12"/>
      <c r="AW2579" s="12"/>
      <c r="BQ2579" t="str">
        <f t="shared" si="380"/>
        <v/>
      </c>
    </row>
    <row r="2580" spans="46:69" customFormat="1" x14ac:dyDescent="0.3">
      <c r="AT2580" s="12"/>
      <c r="AU2580" s="12"/>
      <c r="AV2580" s="12"/>
      <c r="AW2580" s="12"/>
      <c r="BQ2580" t="str">
        <f t="shared" si="380"/>
        <v/>
      </c>
    </row>
    <row r="2581" spans="46:69" customFormat="1" x14ac:dyDescent="0.3">
      <c r="AT2581" s="12"/>
      <c r="AU2581" s="12"/>
      <c r="AV2581" s="12"/>
      <c r="AW2581" s="12"/>
      <c r="BQ2581" t="str">
        <f t="shared" si="380"/>
        <v/>
      </c>
    </row>
    <row r="2582" spans="46:69" customFormat="1" x14ac:dyDescent="0.3">
      <c r="AT2582" s="12"/>
      <c r="AU2582" s="12"/>
      <c r="AV2582" s="12"/>
      <c r="AW2582" s="12"/>
      <c r="BQ2582" t="str">
        <f t="shared" si="380"/>
        <v/>
      </c>
    </row>
    <row r="2583" spans="46:69" customFormat="1" x14ac:dyDescent="0.3">
      <c r="AT2583" s="12"/>
      <c r="AU2583" s="12"/>
      <c r="AV2583" s="12"/>
      <c r="AW2583" s="12"/>
      <c r="BQ2583" t="str">
        <f t="shared" si="380"/>
        <v/>
      </c>
    </row>
    <row r="2584" spans="46:69" customFormat="1" x14ac:dyDescent="0.3">
      <c r="AT2584" s="12"/>
      <c r="AU2584" s="12"/>
      <c r="AV2584" s="12"/>
      <c r="AW2584" s="12"/>
      <c r="BQ2584" t="str">
        <f t="shared" si="380"/>
        <v/>
      </c>
    </row>
    <row r="2585" spans="46:69" customFormat="1" x14ac:dyDescent="0.3">
      <c r="AT2585" s="12"/>
      <c r="AU2585" s="12"/>
      <c r="AV2585" s="12"/>
      <c r="AW2585" s="12"/>
      <c r="BQ2585" t="str">
        <f t="shared" si="380"/>
        <v/>
      </c>
    </row>
    <row r="2586" spans="46:69" customFormat="1" x14ac:dyDescent="0.3">
      <c r="AT2586" s="12"/>
      <c r="AU2586" s="12"/>
      <c r="AV2586" s="12"/>
      <c r="AW2586" s="12"/>
      <c r="BQ2586" t="str">
        <f t="shared" si="380"/>
        <v/>
      </c>
    </row>
    <row r="2587" spans="46:69" customFormat="1" x14ac:dyDescent="0.3">
      <c r="AT2587" s="12"/>
      <c r="AU2587" s="12"/>
      <c r="AV2587" s="12"/>
      <c r="AW2587" s="12"/>
      <c r="BQ2587" t="str">
        <f t="shared" ref="BQ2587:BQ2603" si="381">IF(ISERROR(SEARCHB(BQ$1,$L2587))=TRUE,"",BQ$1)</f>
        <v/>
      </c>
    </row>
    <row r="2588" spans="46:69" customFormat="1" x14ac:dyDescent="0.3">
      <c r="AT2588" s="12"/>
      <c r="AU2588" s="12"/>
      <c r="AV2588" s="12"/>
      <c r="AW2588" s="12"/>
      <c r="BQ2588" t="str">
        <f t="shared" si="381"/>
        <v/>
      </c>
    </row>
    <row r="2589" spans="46:69" customFormat="1" x14ac:dyDescent="0.3">
      <c r="AT2589" s="12"/>
      <c r="AU2589" s="12"/>
      <c r="AV2589" s="12"/>
      <c r="AW2589" s="12"/>
      <c r="BQ2589" t="str">
        <f t="shared" si="381"/>
        <v/>
      </c>
    </row>
    <row r="2590" spans="46:69" customFormat="1" x14ac:dyDescent="0.3">
      <c r="AT2590" s="12"/>
      <c r="AU2590" s="12"/>
      <c r="AV2590" s="12"/>
      <c r="AW2590" s="12"/>
      <c r="BQ2590" t="str">
        <f t="shared" si="381"/>
        <v/>
      </c>
    </row>
    <row r="2591" spans="46:69" customFormat="1" x14ac:dyDescent="0.3">
      <c r="AT2591" s="12"/>
      <c r="AU2591" s="12"/>
      <c r="AV2591" s="12"/>
      <c r="AW2591" s="12"/>
      <c r="BQ2591" t="str">
        <f t="shared" si="381"/>
        <v/>
      </c>
    </row>
    <row r="2592" spans="46:69" customFormat="1" x14ac:dyDescent="0.3">
      <c r="AT2592" s="12"/>
      <c r="AU2592" s="12"/>
      <c r="AV2592" s="12"/>
      <c r="AW2592" s="12"/>
      <c r="BQ2592" t="str">
        <f t="shared" si="381"/>
        <v/>
      </c>
    </row>
    <row r="2593" spans="46:69" customFormat="1" x14ac:dyDescent="0.3">
      <c r="AT2593" s="12"/>
      <c r="AU2593" s="12"/>
      <c r="AV2593" s="12"/>
      <c r="AW2593" s="12"/>
      <c r="BQ2593" t="str">
        <f t="shared" si="381"/>
        <v/>
      </c>
    </row>
    <row r="2594" spans="46:69" customFormat="1" x14ac:dyDescent="0.3">
      <c r="AT2594" s="12"/>
      <c r="AU2594" s="12"/>
      <c r="AV2594" s="12"/>
      <c r="AW2594" s="12"/>
      <c r="BQ2594" t="str">
        <f t="shared" si="381"/>
        <v/>
      </c>
    </row>
    <row r="2595" spans="46:69" customFormat="1" x14ac:dyDescent="0.3">
      <c r="AT2595" s="12"/>
      <c r="AU2595" s="12"/>
      <c r="AV2595" s="12"/>
      <c r="AW2595" s="12"/>
      <c r="BQ2595" t="str">
        <f t="shared" si="381"/>
        <v/>
      </c>
    </row>
    <row r="2596" spans="46:69" customFormat="1" x14ac:dyDescent="0.3">
      <c r="AT2596" s="12"/>
      <c r="AU2596" s="12"/>
      <c r="AV2596" s="12"/>
      <c r="AW2596" s="12"/>
      <c r="BQ2596" t="str">
        <f t="shared" si="381"/>
        <v/>
      </c>
    </row>
    <row r="2597" spans="46:69" customFormat="1" x14ac:dyDescent="0.3">
      <c r="AT2597" s="12"/>
      <c r="AU2597" s="12"/>
      <c r="AV2597" s="12"/>
      <c r="AW2597" s="12"/>
      <c r="BQ2597" t="str">
        <f t="shared" si="381"/>
        <v/>
      </c>
    </row>
    <row r="2598" spans="46:69" customFormat="1" x14ac:dyDescent="0.3">
      <c r="AT2598" s="12"/>
      <c r="AU2598" s="12"/>
      <c r="AV2598" s="12"/>
      <c r="AW2598" s="12"/>
      <c r="BQ2598" t="str">
        <f t="shared" si="381"/>
        <v/>
      </c>
    </row>
    <row r="2599" spans="46:69" customFormat="1" x14ac:dyDescent="0.3">
      <c r="AT2599" s="12"/>
      <c r="AU2599" s="12"/>
      <c r="AV2599" s="12"/>
      <c r="AW2599" s="12"/>
      <c r="BQ2599" t="str">
        <f t="shared" si="381"/>
        <v/>
      </c>
    </row>
    <row r="2600" spans="46:69" customFormat="1" x14ac:dyDescent="0.3">
      <c r="AT2600" s="12"/>
      <c r="AU2600" s="12"/>
      <c r="AV2600" s="12"/>
      <c r="AW2600" s="12"/>
      <c r="BQ2600" t="str">
        <f t="shared" si="381"/>
        <v/>
      </c>
    </row>
    <row r="2601" spans="46:69" customFormat="1" x14ac:dyDescent="0.3">
      <c r="AT2601" s="12"/>
      <c r="AU2601" s="12"/>
      <c r="AV2601" s="12"/>
      <c r="AW2601" s="12"/>
      <c r="BQ2601" t="str">
        <f t="shared" si="381"/>
        <v/>
      </c>
    </row>
    <row r="2602" spans="46:69" customFormat="1" x14ac:dyDescent="0.3">
      <c r="AT2602" s="12"/>
      <c r="AU2602" s="12"/>
      <c r="AV2602" s="12"/>
      <c r="AW2602" s="12"/>
      <c r="BQ2602" t="str">
        <f t="shared" si="381"/>
        <v/>
      </c>
    </row>
    <row r="2603" spans="46:69" customFormat="1" x14ac:dyDescent="0.3">
      <c r="AT2603" s="12"/>
      <c r="AU2603" s="12"/>
      <c r="AV2603" s="12"/>
      <c r="AW2603" s="12"/>
      <c r="BQ2603" t="str">
        <f t="shared" si="381"/>
        <v/>
      </c>
    </row>
  </sheetData>
  <sheetProtection algorithmName="SHA-512" hashValue="PiLwVixoLwkaEfGNarz9J3Hd7u/FjU/Dgb0Sscw73kX3FHlF8Ey60slc1ZT70ITHggRhxvmT0ZXlTxA5BXNV0w==" saltValue="ftK45frv4oEJ4J3vw6u5AA=="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10" workbookViewId="0">
      <selection activeCell="E15" sqref="E15"/>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245</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t="s">
        <v>1224</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247</v>
      </c>
      <c r="E23" s="12">
        <v>160</v>
      </c>
      <c r="F23" s="12">
        <v>0</v>
      </c>
      <c r="G23" s="12">
        <v>0</v>
      </c>
      <c r="H23" s="12">
        <v>0</v>
      </c>
      <c r="I23" s="12">
        <v>0</v>
      </c>
      <c r="J23" s="12">
        <v>1</v>
      </c>
      <c r="K23" s="12">
        <v>0</v>
      </c>
      <c r="L23" s="10">
        <v>80</v>
      </c>
    </row>
    <row r="24" spans="1:12" x14ac:dyDescent="0.3">
      <c r="A24" s="12" t="s">
        <v>179</v>
      </c>
      <c r="B24" s="12">
        <v>0</v>
      </c>
      <c r="D24" s="12" t="s">
        <v>248</v>
      </c>
      <c r="E24" s="12">
        <v>160</v>
      </c>
      <c r="F24" s="12">
        <v>0</v>
      </c>
      <c r="G24" s="12">
        <v>0</v>
      </c>
      <c r="H24" s="12">
        <v>0</v>
      </c>
      <c r="I24" s="12">
        <v>0</v>
      </c>
      <c r="J24" s="12">
        <v>1</v>
      </c>
      <c r="K24" s="12">
        <v>0</v>
      </c>
      <c r="L24" s="12">
        <v>160</v>
      </c>
    </row>
    <row r="25" spans="1:12" x14ac:dyDescent="0.3">
      <c r="A25" s="12" t="s">
        <v>192</v>
      </c>
      <c r="B25" s="12">
        <v>0</v>
      </c>
      <c r="D25" s="12" t="s">
        <v>233</v>
      </c>
      <c r="E25" s="12">
        <v>160</v>
      </c>
      <c r="F25" s="12">
        <v>0</v>
      </c>
      <c r="G25" s="12">
        <v>0</v>
      </c>
      <c r="H25" s="12">
        <v>0</v>
      </c>
      <c r="I25" s="12">
        <v>0</v>
      </c>
      <c r="J25" s="12">
        <v>1</v>
      </c>
    </row>
    <row r="26" spans="1:12" x14ac:dyDescent="0.3">
      <c r="A26" s="12" t="s">
        <v>234</v>
      </c>
      <c r="B26" s="12">
        <v>0</v>
      </c>
      <c r="D26" s="12" t="s">
        <v>250</v>
      </c>
      <c r="E26" s="12">
        <v>160</v>
      </c>
      <c r="F26" s="12">
        <v>0</v>
      </c>
      <c r="G26" s="12">
        <v>0</v>
      </c>
      <c r="H26" s="12">
        <v>0</v>
      </c>
      <c r="I26" s="12">
        <v>0</v>
      </c>
      <c r="J26" s="12">
        <v>1</v>
      </c>
    </row>
    <row r="27" spans="1:12" x14ac:dyDescent="0.3">
      <c r="A27" s="12" t="s">
        <v>285</v>
      </c>
      <c r="B27" s="12">
        <v>0</v>
      </c>
      <c r="D27" s="12" t="s">
        <v>249</v>
      </c>
      <c r="E27" s="12">
        <v>160</v>
      </c>
      <c r="F27" s="12">
        <v>0</v>
      </c>
      <c r="G27" s="12">
        <v>0</v>
      </c>
      <c r="H27" s="12">
        <v>0</v>
      </c>
      <c r="I27" s="12">
        <v>0</v>
      </c>
      <c r="J27" s="12">
        <v>1</v>
      </c>
    </row>
    <row r="28" spans="1:12" x14ac:dyDescent="0.3">
      <c r="A28" s="53" t="s">
        <v>246</v>
      </c>
      <c r="B28" s="54">
        <v>0</v>
      </c>
      <c r="D28" s="12" t="s">
        <v>276</v>
      </c>
      <c r="E28" s="12">
        <v>160</v>
      </c>
      <c r="F28" s="12">
        <v>0</v>
      </c>
      <c r="G28" s="12">
        <v>0</v>
      </c>
      <c r="H28" s="12">
        <v>0</v>
      </c>
      <c r="I28" s="12">
        <v>0</v>
      </c>
      <c r="J28" s="12">
        <v>1</v>
      </c>
    </row>
    <row r="29" spans="1:12" x14ac:dyDescent="0.3">
      <c r="A29" s="53" t="s">
        <v>251</v>
      </c>
      <c r="B29" s="54">
        <v>0</v>
      </c>
      <c r="D29" s="12" t="s">
        <v>162</v>
      </c>
      <c r="E29" s="12">
        <v>160</v>
      </c>
      <c r="F29" s="12">
        <v>0</v>
      </c>
      <c r="G29" s="12">
        <v>0</v>
      </c>
      <c r="H29" s="12">
        <v>0</v>
      </c>
      <c r="I29" s="12">
        <v>0</v>
      </c>
      <c r="J29" s="12">
        <v>1</v>
      </c>
    </row>
    <row r="30" spans="1:12" x14ac:dyDescent="0.3">
      <c r="A30" s="53" t="s">
        <v>252</v>
      </c>
      <c r="B30" s="54">
        <v>0</v>
      </c>
      <c r="D30" s="12" t="s">
        <v>272</v>
      </c>
      <c r="E30" s="12">
        <v>160</v>
      </c>
      <c r="F30" s="12">
        <v>0</v>
      </c>
      <c r="G30" s="12">
        <v>0</v>
      </c>
      <c r="H30" s="12">
        <v>0</v>
      </c>
      <c r="I30" s="12">
        <v>0</v>
      </c>
      <c r="J30" s="12">
        <v>1</v>
      </c>
    </row>
    <row r="31" spans="1:12" x14ac:dyDescent="0.3">
      <c r="A31" s="53" t="s">
        <v>253</v>
      </c>
      <c r="B31" s="54">
        <v>0</v>
      </c>
      <c r="I31" s="3"/>
    </row>
  </sheetData>
  <sheetProtection algorithmName="SHA-512" hashValue="VX4uv0SO++AIeQiCMBYE1xd9W8dI1KJcY28MxUICrnuQ9QhxZDjZ2b/yRTGL8powZNPMOzesg0EsNqpqRLw0oQ==" saltValue="GqMvLS4D6BwZTh4lrHvByw=="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2a570ec1388620fc3ab4287aa7ed6c7b">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5c587312c7dcd19ebb6a591211f990b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6CA6EC-7930-4677-ABC9-32CEC7579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2025-10-31T20:59:06Z</cp:lastPrinted>
  <dcterms:created xsi:type="dcterms:W3CDTF">2009-01-06T19:28:35Z</dcterms:created>
  <dcterms:modified xsi:type="dcterms:W3CDTF">2025-10-31T20:59:13Z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